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P:\Halfar\aspe-souteze\Cmiel-Bubenickova\zm00\soutez\"/>
    </mc:Choice>
  </mc:AlternateContent>
  <bookViews>
    <workbookView xWindow="0" yWindow="0" windowWidth="0" windowHeight="0"/>
  </bookViews>
  <sheets>
    <sheet name="Rekapitulace" sheetId="59" r:id="rId1"/>
    <sheet name="D.1.D.1.1D.1.1.1PS 31-01-11" sheetId="2" r:id="rId2"/>
    <sheet name="D.1.D.1.2D.1.2.10PS 31-02-01" sheetId="3" r:id="rId3"/>
    <sheet name="D.1.D.1.2D.1.2.1PS 31-02-11" sheetId="4" r:id="rId4"/>
    <sheet name="D.1.D.1.2D.1.2.8PS 31-02-81" sheetId="5" r:id="rId5"/>
    <sheet name="D.1.D.1.3D.1.3.1PS 31-03-11" sheetId="6" r:id="rId6"/>
    <sheet name="D.2.D.2.1D.2.1.1SO 31-10-01" sheetId="7" r:id="rId7"/>
    <sheet name="D.2.D.2.1D.2.1.1SO 31-10-02" sheetId="8" r:id="rId8"/>
    <sheet name="D.2.D.2.1D.2.1.1SO 31-11-01" sheetId="9" r:id="rId9"/>
    <sheet name="D.2.D.2.1D.2.1.1SO 31-11-02" sheetId="10" r:id="rId10"/>
    <sheet name="D.2.D.2.1D.2.1.8SO 31-12-01" sheetId="11" r:id="rId11"/>
    <sheet name="D.2.D.2.1D.2.1.1SO 31-14-01" sheetId="12" r:id="rId12"/>
    <sheet name="D.2.D.2.1D.2.1.4SO 31-20-01" sheetId="13" r:id="rId13"/>
    <sheet name="D.2.D.2.1D.2.1.5SO 31-30-01SO 3" sheetId="14" r:id="rId14"/>
    <sheet name="D.2.D.2.1D.2.1.5SO 31-30-01SO~1" sheetId="15" r:id="rId15"/>
    <sheet name="D.2.D.2.1D.2.1.5SO 31-30-01SO~2" sheetId="16" r:id="rId16"/>
    <sheet name="D.2.D.2.1D.2.1.5SO 31-30-01SO~3" sheetId="17" r:id="rId17"/>
    <sheet name="D.2.D.2.1D.2.1.5SO 31-30-01SO~4" sheetId="18" r:id="rId18"/>
    <sheet name="D.2.D.2.1D.2.1.5SO 31-30-01SO~5" sheetId="19" r:id="rId19"/>
    <sheet name="D.2.D.2.1D.2.1.5SO 31-30-01SO~6" sheetId="20" r:id="rId20"/>
    <sheet name="D.2.D.2.1D.2.1.5SO 31-30-01SO~7" sheetId="21" r:id="rId21"/>
    <sheet name="D.2.D.2.1D.2.1.5SO 31-30-01SO~8" sheetId="22" r:id="rId22"/>
    <sheet name="D.2.D.2.1D.2.1.5SO 31-30-01SO~9" sheetId="23" r:id="rId23"/>
    <sheet name="D.2.D.2.1D.2.1.5SO 31-30-02" sheetId="24" r:id="rId24"/>
    <sheet name="D.2.D.2.1D.2.1.5SO 31-30-02.01" sheetId="25" r:id="rId25"/>
    <sheet name="D.2.D.2.1D.2.1.5SO 31-30-03SO 3" sheetId="26" r:id="rId26"/>
    <sheet name="D.2.D.2.1D.2.1.5SO 31-30-03SO~1" sheetId="27" r:id="rId27"/>
    <sheet name="D.2.D.2.1D.2.1.5SO 31-30-04" sheetId="28" r:id="rId28"/>
    <sheet name="D.2.D.2.1D.2.1.5SO 31-30-05" sheetId="29" r:id="rId29"/>
    <sheet name="D.2.D.2.1D.2.1.6SO 31-31-01SO 3" sheetId="30" r:id="rId30"/>
    <sheet name="D.2.D.2.1D.2.1.6SO 31-31-01SO~1" sheetId="31" r:id="rId31"/>
    <sheet name="D.2.D.2.1D.2.1.6SO 31-31-01SO~2" sheetId="32" r:id="rId32"/>
    <sheet name="D.2.D.2.1D.2.1.6SO 31-32-01" sheetId="33" r:id="rId33"/>
    <sheet name="D.2.D.2.1D.2.1.6SO 31-32-02SO 3" sheetId="34" r:id="rId34"/>
    <sheet name="D.2.D.2.1D.2.1.6SO 31-32-02SO~1" sheetId="35" r:id="rId35"/>
    <sheet name="D.2.D.2.1D.2.1.6SO 31-32-03SO 3" sheetId="36" r:id="rId36"/>
    <sheet name="D.2.D.2.1D.2.1.6SO 31-32-03SO~1" sheetId="37" r:id="rId37"/>
    <sheet name="D.2.D.2.1D.2.1.6SO 31-33-01" sheetId="38" r:id="rId38"/>
    <sheet name="D.2.D.2.1D.2.1.8SO 31-50-01" sheetId="39" r:id="rId39"/>
    <sheet name="D.2.D.2.1D.2.1.8SO 31-50-02" sheetId="40" r:id="rId40"/>
    <sheet name="D.2.D.2.1D.2.1.8SO 31-52-01" sheetId="41" r:id="rId41"/>
    <sheet name="D.2.D.2.1D.2.1.8SO 31-59-01" sheetId="42" r:id="rId42"/>
    <sheet name="D.2.D.2.2D.2.2.5SO 31-78-01" sheetId="43" r:id="rId43"/>
    <sheet name="D.2.D.2.2D.2.2.6SO 31-79-01" sheetId="44" r:id="rId44"/>
    <sheet name="D.2.D.2.2D.2.2.6SO 31-79-02" sheetId="45" r:id="rId45"/>
    <sheet name="D.2.D.2.3D.2.3.1SO 31-81-01" sheetId="46" r:id="rId46"/>
    <sheet name="D.2.D.2.3D.2.3.1SO 31-81-02SO 3" sheetId="47" r:id="rId47"/>
    <sheet name="D.2.D.2.3D.2.3.1SO 31-81-02SO~1" sheetId="48" r:id="rId48"/>
    <sheet name="D.2.D.2.3D.2.3.4SO 31-84-01" sheetId="49" r:id="rId49"/>
    <sheet name="D.2.D.2.3D.2.3.6SO 31-86-01" sheetId="50" r:id="rId50"/>
    <sheet name="D.2.D.2.3D.2.3.6SO 31-86-02" sheetId="51" r:id="rId51"/>
    <sheet name="D.2.D.2.3D.2.3.6SO 31-86-03" sheetId="52" r:id="rId52"/>
    <sheet name="D.2.D.2.3D.2.3.6SO 31-86-04" sheetId="53" r:id="rId53"/>
    <sheet name="D.2.D.2.3D.2.3.7SO 31-87-01" sheetId="54" r:id="rId54"/>
    <sheet name="D.2.D.2.4D.2.4.1SO 31-91-01" sheetId="55" r:id="rId55"/>
    <sheet name="D.2.D.2.4D.2.4.1SO 31-95-01" sheetId="56" r:id="rId56"/>
    <sheet name="D.9SO 90-90" sheetId="57" r:id="rId57"/>
    <sheet name="HSO 98-98" sheetId="58" r:id="rId58"/>
  </sheets>
  <calcPr/>
</workbook>
</file>

<file path=xl/calcChain.xml><?xml version="1.0" encoding="utf-8"?>
<calcChain xmlns="http://schemas.openxmlformats.org/spreadsheetml/2006/main">
  <c i="59" l="1" r="C7"/>
  <c r="C6"/>
  <c r="E99"/>
  <c r="D99"/>
  <c r="C99"/>
  <c r="E100"/>
  <c r="D100"/>
  <c r="C100"/>
  <c r="E97"/>
  <c r="D97"/>
  <c r="C97"/>
  <c r="E98"/>
  <c r="D98"/>
  <c r="C98"/>
  <c r="E24"/>
  <c r="D24"/>
  <c r="C24"/>
  <c r="E93"/>
  <c r="D93"/>
  <c r="C93"/>
  <c r="E94"/>
  <c r="D94"/>
  <c r="C94"/>
  <c r="E96"/>
  <c r="D96"/>
  <c r="C96"/>
  <c r="E95"/>
  <c r="D95"/>
  <c r="C95"/>
  <c r="E78"/>
  <c r="D78"/>
  <c r="C78"/>
  <c r="E91"/>
  <c r="D91"/>
  <c r="C91"/>
  <c r="E92"/>
  <c r="D92"/>
  <c r="C92"/>
  <c r="E86"/>
  <c r="D86"/>
  <c r="C86"/>
  <c r="E90"/>
  <c r="D90"/>
  <c r="C90"/>
  <c r="E89"/>
  <c r="D89"/>
  <c r="C89"/>
  <c r="E88"/>
  <c r="D88"/>
  <c r="C88"/>
  <c r="E87"/>
  <c r="D87"/>
  <c r="C87"/>
  <c r="E84"/>
  <c r="D84"/>
  <c r="C84"/>
  <c r="E85"/>
  <c r="D85"/>
  <c r="C85"/>
  <c r="E79"/>
  <c r="D79"/>
  <c r="C79"/>
  <c r="E81"/>
  <c r="D81"/>
  <c r="C81"/>
  <c r="E83"/>
  <c r="D83"/>
  <c r="C83"/>
  <c r="E82"/>
  <c r="D82"/>
  <c r="C82"/>
  <c r="E80"/>
  <c r="D80"/>
  <c r="C80"/>
  <c r="E72"/>
  <c r="D72"/>
  <c r="C72"/>
  <c r="E75"/>
  <c r="D75"/>
  <c r="C75"/>
  <c r="E77"/>
  <c r="D77"/>
  <c r="C77"/>
  <c r="E76"/>
  <c r="D76"/>
  <c r="C76"/>
  <c r="E73"/>
  <c r="D73"/>
  <c r="C73"/>
  <c r="E74"/>
  <c r="D74"/>
  <c r="C74"/>
  <c r="E25"/>
  <c r="D25"/>
  <c r="C25"/>
  <c r="E66"/>
  <c r="D66"/>
  <c r="C66"/>
  <c r="E71"/>
  <c r="D71"/>
  <c r="C71"/>
  <c r="E70"/>
  <c r="D70"/>
  <c r="C70"/>
  <c r="E69"/>
  <c r="D69"/>
  <c r="C69"/>
  <c r="E68"/>
  <c r="D68"/>
  <c r="C68"/>
  <c r="E67"/>
  <c r="D67"/>
  <c r="C67"/>
  <c r="E53"/>
  <c r="D53"/>
  <c r="C53"/>
  <c r="E65"/>
  <c r="D65"/>
  <c r="C65"/>
  <c r="E62"/>
  <c r="D62"/>
  <c r="C62"/>
  <c r="E64"/>
  <c r="D64"/>
  <c r="C64"/>
  <c r="E63"/>
  <c r="D63"/>
  <c r="C63"/>
  <c r="E59"/>
  <c r="D59"/>
  <c r="C59"/>
  <c r="E61"/>
  <c r="D61"/>
  <c r="C61"/>
  <c r="E60"/>
  <c r="D60"/>
  <c r="C60"/>
  <c r="E58"/>
  <c r="D58"/>
  <c r="C58"/>
  <c r="E54"/>
  <c r="D54"/>
  <c r="C54"/>
  <c r="E57"/>
  <c r="D57"/>
  <c r="C57"/>
  <c r="E56"/>
  <c r="D56"/>
  <c r="C56"/>
  <c r="E55"/>
  <c r="D55"/>
  <c r="C55"/>
  <c r="E34"/>
  <c r="D34"/>
  <c r="C34"/>
  <c r="E52"/>
  <c r="D52"/>
  <c r="C52"/>
  <c r="E51"/>
  <c r="D51"/>
  <c r="C51"/>
  <c r="E48"/>
  <c r="D48"/>
  <c r="C48"/>
  <c r="E50"/>
  <c r="D50"/>
  <c r="C50"/>
  <c r="E49"/>
  <c r="D49"/>
  <c r="C49"/>
  <c r="E47"/>
  <c r="D47"/>
  <c r="C47"/>
  <c r="E46"/>
  <c r="D46"/>
  <c r="C46"/>
  <c r="E35"/>
  <c r="D35"/>
  <c r="C35"/>
  <c r="E45"/>
  <c r="D45"/>
  <c r="C45"/>
  <c r="E44"/>
  <c r="D44"/>
  <c r="C44"/>
  <c r="E43"/>
  <c r="D43"/>
  <c r="C43"/>
  <c r="E42"/>
  <c r="D42"/>
  <c r="C42"/>
  <c r="E41"/>
  <c r="D41"/>
  <c r="C41"/>
  <c r="E40"/>
  <c r="D40"/>
  <c r="C40"/>
  <c r="E39"/>
  <c r="D39"/>
  <c r="C39"/>
  <c r="E38"/>
  <c r="D38"/>
  <c r="C38"/>
  <c r="E37"/>
  <c r="D37"/>
  <c r="C37"/>
  <c r="E36"/>
  <c r="D36"/>
  <c r="C36"/>
  <c r="E32"/>
  <c r="D32"/>
  <c r="C32"/>
  <c r="E33"/>
  <c r="D33"/>
  <c r="C33"/>
  <c r="E26"/>
  <c r="D26"/>
  <c r="C26"/>
  <c r="E31"/>
  <c r="D31"/>
  <c r="C31"/>
  <c r="E30"/>
  <c r="D30"/>
  <c r="C30"/>
  <c r="E29"/>
  <c r="D29"/>
  <c r="C29"/>
  <c r="E28"/>
  <c r="D28"/>
  <c r="C28"/>
  <c r="E27"/>
  <c r="D27"/>
  <c r="C27"/>
  <c r="E10"/>
  <c r="D10"/>
  <c r="C10"/>
  <c r="E21"/>
  <c r="D21"/>
  <c r="C21"/>
  <c r="E22"/>
  <c r="D22"/>
  <c r="C22"/>
  <c r="E23"/>
  <c r="D23"/>
  <c r="C23"/>
  <c r="E14"/>
  <c r="D14"/>
  <c r="C14"/>
  <c r="E19"/>
  <c r="D19"/>
  <c r="C19"/>
  <c r="E20"/>
  <c r="D20"/>
  <c r="C20"/>
  <c r="E17"/>
  <c r="D17"/>
  <c r="C17"/>
  <c r="E18"/>
  <c r="D18"/>
  <c r="C18"/>
  <c r="E15"/>
  <c r="D15"/>
  <c r="C15"/>
  <c r="E16"/>
  <c r="D16"/>
  <c r="C16"/>
  <c r="E11"/>
  <c r="D11"/>
  <c r="C11"/>
  <c r="E12"/>
  <c r="D12"/>
  <c r="C12"/>
  <c r="E13"/>
  <c r="D13"/>
  <c r="C13"/>
  <c i="58" r="I3"/>
  <c r="I9"/>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57" r="I3"/>
  <c r="I9"/>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56" r="I3"/>
  <c r="I11"/>
  <c r="O92"/>
  <c r="I92"/>
  <c r="O89"/>
  <c r="I89"/>
  <c r="O85"/>
  <c r="I85"/>
  <c r="O82"/>
  <c r="I82"/>
  <c r="O78"/>
  <c r="I78"/>
  <c r="O74"/>
  <c r="I74"/>
  <c r="O70"/>
  <c r="I70"/>
  <c r="O66"/>
  <c r="I66"/>
  <c r="O62"/>
  <c r="I62"/>
  <c r="O58"/>
  <c r="I58"/>
  <c r="O54"/>
  <c r="I54"/>
  <c r="O50"/>
  <c r="I50"/>
  <c r="O47"/>
  <c r="I47"/>
  <c r="O43"/>
  <c r="I43"/>
  <c r="O39"/>
  <c r="I39"/>
  <c r="O35"/>
  <c r="I35"/>
  <c r="O31"/>
  <c r="I31"/>
  <c r="O28"/>
  <c r="I28"/>
  <c r="O24"/>
  <c r="I24"/>
  <c r="O20"/>
  <c r="I20"/>
  <c r="O16"/>
  <c r="I16"/>
  <c r="O12"/>
  <c r="I12"/>
  <c i="55" r="I3"/>
  <c r="I11"/>
  <c r="O48"/>
  <c r="I48"/>
  <c r="O44"/>
  <c r="I44"/>
  <c r="O40"/>
  <c r="I40"/>
  <c r="O36"/>
  <c r="I36"/>
  <c r="O32"/>
  <c r="I32"/>
  <c r="O28"/>
  <c r="I28"/>
  <c r="O24"/>
  <c r="I24"/>
  <c r="O20"/>
  <c r="I20"/>
  <c r="O16"/>
  <c r="I16"/>
  <c r="O12"/>
  <c r="I12"/>
  <c i="54" r="I3"/>
  <c r="I65"/>
  <c r="O94"/>
  <c r="I94"/>
  <c r="O90"/>
  <c r="I90"/>
  <c r="O86"/>
  <c r="I86"/>
  <c r="O82"/>
  <c r="I82"/>
  <c r="O78"/>
  <c r="I78"/>
  <c r="O74"/>
  <c r="I74"/>
  <c r="O70"/>
  <c r="I70"/>
  <c r="O66"/>
  <c r="I66"/>
  <c r="I60"/>
  <c r="O61"/>
  <c r="I61"/>
  <c r="I11"/>
  <c r="O56"/>
  <c r="I56"/>
  <c r="O52"/>
  <c r="I52"/>
  <c r="O48"/>
  <c r="I48"/>
  <c r="O44"/>
  <c r="I44"/>
  <c r="O40"/>
  <c r="I40"/>
  <c r="O36"/>
  <c r="I36"/>
  <c r="O32"/>
  <c r="I32"/>
  <c r="O28"/>
  <c r="I28"/>
  <c r="O24"/>
  <c r="I24"/>
  <c r="O20"/>
  <c r="I20"/>
  <c r="O16"/>
  <c r="I16"/>
  <c r="O12"/>
  <c r="I12"/>
  <c i="53" r="I3"/>
  <c r="I214"/>
  <c r="O235"/>
  <c r="I235"/>
  <c r="O231"/>
  <c r="I231"/>
  <c r="O227"/>
  <c r="I227"/>
  <c r="O223"/>
  <c r="I223"/>
  <c r="O219"/>
  <c r="I219"/>
  <c r="O215"/>
  <c r="I215"/>
  <c r="I209"/>
  <c r="O210"/>
  <c r="I210"/>
  <c r="I204"/>
  <c r="O205"/>
  <c r="I205"/>
  <c r="I47"/>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I42"/>
  <c r="O43"/>
  <c r="I43"/>
  <c r="I37"/>
  <c r="O38"/>
  <c r="I38"/>
  <c r="I32"/>
  <c r="O33"/>
  <c r="I33"/>
  <c r="I11"/>
  <c r="O28"/>
  <c r="I28"/>
  <c r="O24"/>
  <c r="I24"/>
  <c r="O20"/>
  <c r="I20"/>
  <c r="O16"/>
  <c r="I16"/>
  <c r="O12"/>
  <c r="I12"/>
  <c i="52" r="I3"/>
  <c r="I346"/>
  <c r="O371"/>
  <c r="I371"/>
  <c r="O367"/>
  <c r="I367"/>
  <c r="O363"/>
  <c r="I363"/>
  <c r="O359"/>
  <c r="I359"/>
  <c r="O355"/>
  <c r="I355"/>
  <c r="O351"/>
  <c r="I351"/>
  <c r="O347"/>
  <c r="I347"/>
  <c r="I341"/>
  <c r="O342"/>
  <c r="I342"/>
  <c r="I336"/>
  <c r="O337"/>
  <c r="I337"/>
  <c r="I47"/>
  <c r="O332"/>
  <c r="I332"/>
  <c r="O328"/>
  <c r="I328"/>
  <c r="O324"/>
  <c r="I324"/>
  <c r="O320"/>
  <c r="I320"/>
  <c r="O316"/>
  <c r="I316"/>
  <c r="O312"/>
  <c r="I312"/>
  <c r="O308"/>
  <c r="I308"/>
  <c r="O304"/>
  <c r="I304"/>
  <c r="O300"/>
  <c r="I300"/>
  <c r="O296"/>
  <c r="I296"/>
  <c r="O292"/>
  <c r="I292"/>
  <c r="O288"/>
  <c r="I288"/>
  <c r="O284"/>
  <c r="I284"/>
  <c r="O280"/>
  <c r="I280"/>
  <c r="O276"/>
  <c r="I276"/>
  <c r="O272"/>
  <c r="I272"/>
  <c r="O268"/>
  <c r="I268"/>
  <c r="O264"/>
  <c r="I264"/>
  <c r="O260"/>
  <c r="I260"/>
  <c r="O256"/>
  <c r="I256"/>
  <c r="O252"/>
  <c r="I252"/>
  <c r="O248"/>
  <c r="I248"/>
  <c r="O244"/>
  <c r="I244"/>
  <c r="O240"/>
  <c r="I240"/>
  <c r="O236"/>
  <c r="I236"/>
  <c r="O232"/>
  <c r="I232"/>
  <c r="O228"/>
  <c r="I228"/>
  <c r="O224"/>
  <c r="I224"/>
  <c r="O220"/>
  <c r="I220"/>
  <c r="O216"/>
  <c r="I216"/>
  <c r="O212"/>
  <c r="I212"/>
  <c r="O208"/>
  <c r="I208"/>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I42"/>
  <c r="O43"/>
  <c r="I43"/>
  <c r="I37"/>
  <c r="O38"/>
  <c r="I38"/>
  <c r="I32"/>
  <c r="O33"/>
  <c r="I33"/>
  <c r="I11"/>
  <c r="O28"/>
  <c r="I28"/>
  <c r="O24"/>
  <c r="I24"/>
  <c r="O20"/>
  <c r="I20"/>
  <c r="O16"/>
  <c r="I16"/>
  <c r="O12"/>
  <c r="I12"/>
  <c i="51" r="I3"/>
  <c r="I283"/>
  <c r="O308"/>
  <c r="I308"/>
  <c r="O304"/>
  <c r="I304"/>
  <c r="O300"/>
  <c r="I300"/>
  <c r="O296"/>
  <c r="I296"/>
  <c r="O292"/>
  <c r="I292"/>
  <c r="O288"/>
  <c r="I288"/>
  <c r="O284"/>
  <c r="I284"/>
  <c r="I274"/>
  <c r="O279"/>
  <c r="I279"/>
  <c r="O275"/>
  <c r="I275"/>
  <c r="I269"/>
  <c r="O270"/>
  <c r="I270"/>
  <c r="I148"/>
  <c r="O265"/>
  <c r="I265"/>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O149"/>
  <c r="I149"/>
  <c r="I135"/>
  <c r="O144"/>
  <c r="I144"/>
  <c r="O140"/>
  <c r="I140"/>
  <c r="O136"/>
  <c r="I136"/>
  <c r="I130"/>
  <c r="O131"/>
  <c r="I131"/>
  <c r="I125"/>
  <c r="O126"/>
  <c r="I126"/>
  <c r="I32"/>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I11"/>
  <c r="O28"/>
  <c r="I28"/>
  <c r="O24"/>
  <c r="I24"/>
  <c r="O20"/>
  <c r="I20"/>
  <c r="O16"/>
  <c r="I16"/>
  <c r="O12"/>
  <c r="I12"/>
  <c i="50" r="I3"/>
  <c r="I253"/>
  <c r="O282"/>
  <c r="I282"/>
  <c r="O278"/>
  <c r="I278"/>
  <c r="O274"/>
  <c r="I274"/>
  <c r="O270"/>
  <c r="I270"/>
  <c r="O266"/>
  <c r="I266"/>
  <c r="O262"/>
  <c r="I262"/>
  <c r="O258"/>
  <c r="I258"/>
  <c r="O254"/>
  <c r="I254"/>
  <c r="I244"/>
  <c r="O249"/>
  <c r="I249"/>
  <c r="O245"/>
  <c r="I245"/>
  <c r="I47"/>
  <c r="O240"/>
  <c r="I240"/>
  <c r="O236"/>
  <c r="I236"/>
  <c r="O232"/>
  <c r="I232"/>
  <c r="O228"/>
  <c r="I228"/>
  <c r="O224"/>
  <c r="I224"/>
  <c r="O220"/>
  <c r="I220"/>
  <c r="O216"/>
  <c r="I216"/>
  <c r="O212"/>
  <c r="I212"/>
  <c r="O208"/>
  <c r="I208"/>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I42"/>
  <c r="O43"/>
  <c r="I43"/>
  <c r="I37"/>
  <c r="O38"/>
  <c r="I38"/>
  <c r="I32"/>
  <c r="O33"/>
  <c r="I33"/>
  <c r="I11"/>
  <c r="O28"/>
  <c r="I28"/>
  <c r="O24"/>
  <c r="I24"/>
  <c r="O20"/>
  <c r="I20"/>
  <c r="O16"/>
  <c r="I16"/>
  <c r="O12"/>
  <c r="I12"/>
  <c i="49" r="I3"/>
  <c r="I330"/>
  <c r="O359"/>
  <c r="I359"/>
  <c r="O355"/>
  <c r="I355"/>
  <c r="O351"/>
  <c r="I351"/>
  <c r="O347"/>
  <c r="I347"/>
  <c r="O343"/>
  <c r="I343"/>
  <c r="O339"/>
  <c r="I339"/>
  <c r="O335"/>
  <c r="I335"/>
  <c r="O331"/>
  <c r="I331"/>
  <c r="I321"/>
  <c r="O326"/>
  <c r="I326"/>
  <c r="O322"/>
  <c r="I322"/>
  <c r="I316"/>
  <c r="O317"/>
  <c r="I317"/>
  <c r="I67"/>
  <c r="O312"/>
  <c r="I312"/>
  <c r="O308"/>
  <c r="I308"/>
  <c r="O304"/>
  <c r="I304"/>
  <c r="O300"/>
  <c r="I300"/>
  <c r="O296"/>
  <c r="I296"/>
  <c r="O292"/>
  <c r="I292"/>
  <c r="O288"/>
  <c r="I288"/>
  <c r="O284"/>
  <c r="I284"/>
  <c r="O280"/>
  <c r="I280"/>
  <c r="O276"/>
  <c r="I276"/>
  <c r="O272"/>
  <c r="I272"/>
  <c r="O268"/>
  <c r="I268"/>
  <c r="O264"/>
  <c r="I264"/>
  <c r="O260"/>
  <c r="I260"/>
  <c r="O256"/>
  <c r="I256"/>
  <c r="O252"/>
  <c r="I252"/>
  <c r="O248"/>
  <c r="I248"/>
  <c r="O244"/>
  <c r="I244"/>
  <c r="O240"/>
  <c r="I240"/>
  <c r="O236"/>
  <c r="I236"/>
  <c r="O232"/>
  <c r="I232"/>
  <c r="O228"/>
  <c r="I228"/>
  <c r="O224"/>
  <c r="I224"/>
  <c r="O220"/>
  <c r="I220"/>
  <c r="O216"/>
  <c r="I216"/>
  <c r="O212"/>
  <c r="I212"/>
  <c r="O208"/>
  <c r="I208"/>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I62"/>
  <c r="O63"/>
  <c r="I63"/>
  <c r="I57"/>
  <c r="O58"/>
  <c r="I58"/>
  <c r="I48"/>
  <c r="O53"/>
  <c r="I53"/>
  <c r="O49"/>
  <c r="I49"/>
  <c r="I11"/>
  <c r="O44"/>
  <c r="I44"/>
  <c r="O40"/>
  <c r="I40"/>
  <c r="O36"/>
  <c r="I36"/>
  <c r="O32"/>
  <c r="I32"/>
  <c r="O28"/>
  <c r="I28"/>
  <c r="O24"/>
  <c r="I24"/>
  <c r="O20"/>
  <c r="I20"/>
  <c r="O16"/>
  <c r="I16"/>
  <c r="O12"/>
  <c r="I12"/>
  <c i="48" r="I3"/>
  <c r="I151"/>
  <c r="O158"/>
  <c r="I158"/>
  <c r="O155"/>
  <c r="I155"/>
  <c r="O152"/>
  <c r="I152"/>
  <c r="I12"/>
  <c r="O148"/>
  <c r="I148"/>
  <c r="O145"/>
  <c r="I145"/>
  <c r="O142"/>
  <c r="I142"/>
  <c r="O139"/>
  <c r="I139"/>
  <c r="O136"/>
  <c r="I136"/>
  <c r="O133"/>
  <c r="I133"/>
  <c r="O130"/>
  <c r="I130"/>
  <c r="O127"/>
  <c r="I127"/>
  <c r="O124"/>
  <c r="I124"/>
  <c r="O121"/>
  <c r="I121"/>
  <c r="O118"/>
  <c r="I118"/>
  <c r="O115"/>
  <c r="I115"/>
  <c r="O112"/>
  <c r="I112"/>
  <c r="O109"/>
  <c r="I109"/>
  <c r="O106"/>
  <c r="I106"/>
  <c r="O103"/>
  <c r="I103"/>
  <c r="O100"/>
  <c r="I100"/>
  <c r="O97"/>
  <c r="I97"/>
  <c r="O94"/>
  <c r="I94"/>
  <c r="O91"/>
  <c r="I91"/>
  <c r="O88"/>
  <c r="I88"/>
  <c r="O85"/>
  <c r="I85"/>
  <c r="O82"/>
  <c r="I82"/>
  <c r="O79"/>
  <c r="I79"/>
  <c r="O76"/>
  <c r="I76"/>
  <c r="O73"/>
  <c r="I73"/>
  <c r="O70"/>
  <c r="I70"/>
  <c r="O67"/>
  <c r="I67"/>
  <c r="O64"/>
  <c r="I64"/>
  <c r="O61"/>
  <c r="I61"/>
  <c r="O58"/>
  <c r="I58"/>
  <c r="O55"/>
  <c r="I55"/>
  <c r="O52"/>
  <c r="I52"/>
  <c r="O49"/>
  <c r="I49"/>
  <c r="O46"/>
  <c r="I46"/>
  <c r="O43"/>
  <c r="I43"/>
  <c r="O40"/>
  <c r="I40"/>
  <c r="O37"/>
  <c r="I37"/>
  <c r="O34"/>
  <c r="I34"/>
  <c r="O31"/>
  <c r="I31"/>
  <c r="O28"/>
  <c r="I28"/>
  <c r="O25"/>
  <c r="I25"/>
  <c r="O22"/>
  <c r="I22"/>
  <c r="O19"/>
  <c r="I19"/>
  <c r="O16"/>
  <c r="I16"/>
  <c r="O13"/>
  <c r="I13"/>
  <c i="47" r="I3"/>
  <c r="I52"/>
  <c r="O92"/>
  <c r="I92"/>
  <c r="O89"/>
  <c r="I89"/>
  <c r="O86"/>
  <c r="I86"/>
  <c r="O83"/>
  <c r="I83"/>
  <c r="O80"/>
  <c r="I80"/>
  <c r="O77"/>
  <c r="I77"/>
  <c r="O74"/>
  <c r="I74"/>
  <c r="O71"/>
  <c r="I71"/>
  <c r="O68"/>
  <c r="I68"/>
  <c r="O65"/>
  <c r="I65"/>
  <c r="O62"/>
  <c r="I62"/>
  <c r="O59"/>
  <c r="I59"/>
  <c r="O56"/>
  <c r="I56"/>
  <c r="O53"/>
  <c r="I53"/>
  <c r="I12"/>
  <c r="O49"/>
  <c r="I49"/>
  <c r="O46"/>
  <c r="I46"/>
  <c r="O43"/>
  <c r="I43"/>
  <c r="O40"/>
  <c r="I40"/>
  <c r="O37"/>
  <c r="I37"/>
  <c r="O34"/>
  <c r="I34"/>
  <c r="O31"/>
  <c r="I31"/>
  <c r="O28"/>
  <c r="I28"/>
  <c r="O25"/>
  <c r="I25"/>
  <c r="O22"/>
  <c r="I22"/>
  <c r="O19"/>
  <c r="I19"/>
  <c r="O16"/>
  <c r="I16"/>
  <c r="O13"/>
  <c r="I13"/>
  <c i="46" r="I3"/>
  <c r="I518"/>
  <c r="O563"/>
  <c r="I563"/>
  <c r="O559"/>
  <c r="I559"/>
  <c r="O555"/>
  <c r="I555"/>
  <c r="O551"/>
  <c r="I551"/>
  <c r="O547"/>
  <c r="I547"/>
  <c r="O543"/>
  <c r="I543"/>
  <c r="O539"/>
  <c r="I539"/>
  <c r="O535"/>
  <c r="I535"/>
  <c r="O531"/>
  <c r="I531"/>
  <c r="O527"/>
  <c r="I527"/>
  <c r="O523"/>
  <c r="I523"/>
  <c r="O519"/>
  <c r="I519"/>
  <c r="I497"/>
  <c r="O514"/>
  <c r="I514"/>
  <c r="O510"/>
  <c r="I510"/>
  <c r="O506"/>
  <c r="I506"/>
  <c r="O502"/>
  <c r="I502"/>
  <c r="O498"/>
  <c r="I498"/>
  <c r="I368"/>
  <c r="O493"/>
  <c r="I493"/>
  <c r="O489"/>
  <c r="I489"/>
  <c r="O485"/>
  <c r="I485"/>
  <c r="O481"/>
  <c r="I481"/>
  <c r="O477"/>
  <c r="I477"/>
  <c r="O473"/>
  <c r="I473"/>
  <c r="O469"/>
  <c r="I469"/>
  <c r="O465"/>
  <c r="I465"/>
  <c r="O461"/>
  <c r="I461"/>
  <c r="O457"/>
  <c r="I457"/>
  <c r="O453"/>
  <c r="I453"/>
  <c r="O449"/>
  <c r="I449"/>
  <c r="O445"/>
  <c r="I445"/>
  <c r="O441"/>
  <c r="I441"/>
  <c r="O437"/>
  <c r="I437"/>
  <c r="O433"/>
  <c r="I433"/>
  <c r="O429"/>
  <c r="I429"/>
  <c r="O425"/>
  <c r="I425"/>
  <c r="O421"/>
  <c r="I421"/>
  <c r="O417"/>
  <c r="I417"/>
  <c r="O413"/>
  <c r="I413"/>
  <c r="O409"/>
  <c r="I409"/>
  <c r="O405"/>
  <c r="I405"/>
  <c r="O401"/>
  <c r="I401"/>
  <c r="O397"/>
  <c r="I397"/>
  <c r="O393"/>
  <c r="I393"/>
  <c r="O389"/>
  <c r="I389"/>
  <c r="O385"/>
  <c r="I385"/>
  <c r="O381"/>
  <c r="I381"/>
  <c r="O377"/>
  <c r="I377"/>
  <c r="O373"/>
  <c r="I373"/>
  <c r="O369"/>
  <c r="I369"/>
  <c r="I359"/>
  <c r="O364"/>
  <c r="I364"/>
  <c r="O360"/>
  <c r="I360"/>
  <c r="I306"/>
  <c r="O355"/>
  <c r="I355"/>
  <c r="O351"/>
  <c r="I351"/>
  <c r="O347"/>
  <c r="I347"/>
  <c r="O343"/>
  <c r="I343"/>
  <c r="O339"/>
  <c r="I339"/>
  <c r="O335"/>
  <c r="I335"/>
  <c r="O331"/>
  <c r="I331"/>
  <c r="O327"/>
  <c r="I327"/>
  <c r="O323"/>
  <c r="I323"/>
  <c r="O319"/>
  <c r="I319"/>
  <c r="O315"/>
  <c r="I315"/>
  <c r="O311"/>
  <c r="I311"/>
  <c r="O307"/>
  <c r="I307"/>
  <c r="I145"/>
  <c r="O302"/>
  <c r="I302"/>
  <c r="O298"/>
  <c r="I298"/>
  <c r="O294"/>
  <c r="I294"/>
  <c r="O290"/>
  <c r="I290"/>
  <c r="O286"/>
  <c r="I286"/>
  <c r="O282"/>
  <c r="I282"/>
  <c r="O278"/>
  <c r="I278"/>
  <c r="O274"/>
  <c r="I274"/>
  <c r="O270"/>
  <c r="I270"/>
  <c r="O266"/>
  <c r="I266"/>
  <c r="O262"/>
  <c r="I262"/>
  <c r="O258"/>
  <c r="I258"/>
  <c r="O254"/>
  <c r="I254"/>
  <c r="O250"/>
  <c r="I250"/>
  <c r="O246"/>
  <c r="I246"/>
  <c r="O242"/>
  <c r="I242"/>
  <c r="O238"/>
  <c r="I238"/>
  <c r="O234"/>
  <c r="I234"/>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O158"/>
  <c r="I158"/>
  <c r="O154"/>
  <c r="I154"/>
  <c r="O150"/>
  <c r="I150"/>
  <c r="O146"/>
  <c r="I146"/>
  <c r="I64"/>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I11"/>
  <c r="O60"/>
  <c r="I60"/>
  <c r="O56"/>
  <c r="I56"/>
  <c r="O52"/>
  <c r="I52"/>
  <c r="O48"/>
  <c r="I48"/>
  <c r="O44"/>
  <c r="I44"/>
  <c r="O40"/>
  <c r="I40"/>
  <c r="O36"/>
  <c r="I36"/>
  <c r="O32"/>
  <c r="I32"/>
  <c r="O28"/>
  <c r="I28"/>
  <c r="O24"/>
  <c r="I24"/>
  <c r="O20"/>
  <c r="I20"/>
  <c r="O16"/>
  <c r="I16"/>
  <c r="O12"/>
  <c r="I12"/>
  <c i="45" r="I3"/>
  <c r="I54"/>
  <c r="O63"/>
  <c r="I63"/>
  <c r="O59"/>
  <c r="I59"/>
  <c r="O55"/>
  <c r="I55"/>
  <c r="I21"/>
  <c r="O50"/>
  <c r="I50"/>
  <c r="O46"/>
  <c r="I46"/>
  <c r="O42"/>
  <c r="I42"/>
  <c r="O38"/>
  <c r="I38"/>
  <c r="O34"/>
  <c r="I34"/>
  <c r="O30"/>
  <c r="I30"/>
  <c r="O26"/>
  <c r="I26"/>
  <c r="O22"/>
  <c r="I22"/>
  <c r="I16"/>
  <c r="O17"/>
  <c r="I17"/>
  <c r="I11"/>
  <c r="O12"/>
  <c r="I12"/>
  <c i="44" r="I3"/>
  <c r="I68"/>
  <c r="O69"/>
  <c r="I69"/>
  <c r="I61"/>
  <c r="O65"/>
  <c r="I65"/>
  <c r="O62"/>
  <c r="I62"/>
  <c r="I56"/>
  <c r="O57"/>
  <c r="I57"/>
  <c r="I51"/>
  <c r="O52"/>
  <c r="I52"/>
  <c r="I16"/>
  <c r="O47"/>
  <c r="I47"/>
  <c r="O43"/>
  <c r="I43"/>
  <c r="O39"/>
  <c r="I39"/>
  <c r="O35"/>
  <c r="I35"/>
  <c r="O31"/>
  <c r="I31"/>
  <c r="O27"/>
  <c r="I27"/>
  <c r="O23"/>
  <c r="I23"/>
  <c r="O20"/>
  <c r="I20"/>
  <c r="O17"/>
  <c r="I17"/>
  <c r="I11"/>
  <c r="O12"/>
  <c r="I12"/>
  <c i="43" r="I3"/>
  <c r="I137"/>
  <c r="O138"/>
  <c r="I138"/>
  <c r="I106"/>
  <c r="O134"/>
  <c r="I134"/>
  <c r="O131"/>
  <c r="I131"/>
  <c r="O128"/>
  <c r="I128"/>
  <c r="O125"/>
  <c r="I125"/>
  <c r="O122"/>
  <c r="I122"/>
  <c r="O119"/>
  <c r="I119"/>
  <c r="O116"/>
  <c r="I116"/>
  <c r="O113"/>
  <c r="I113"/>
  <c r="O110"/>
  <c r="I110"/>
  <c r="O107"/>
  <c r="I107"/>
  <c r="I89"/>
  <c r="O102"/>
  <c r="I102"/>
  <c r="O98"/>
  <c r="I98"/>
  <c r="O94"/>
  <c r="I94"/>
  <c r="O90"/>
  <c r="I90"/>
  <c r="I56"/>
  <c r="O85"/>
  <c r="I85"/>
  <c r="O81"/>
  <c r="I81"/>
  <c r="O77"/>
  <c r="I77"/>
  <c r="O73"/>
  <c r="I73"/>
  <c r="O69"/>
  <c r="I69"/>
  <c r="O65"/>
  <c r="I65"/>
  <c r="O61"/>
  <c r="I61"/>
  <c r="O57"/>
  <c r="I57"/>
  <c r="I47"/>
  <c r="O52"/>
  <c r="I52"/>
  <c r="O48"/>
  <c r="I48"/>
  <c r="I11"/>
  <c r="O43"/>
  <c r="I43"/>
  <c r="O39"/>
  <c r="I39"/>
  <c r="O35"/>
  <c r="I35"/>
  <c r="O31"/>
  <c r="I31"/>
  <c r="O27"/>
  <c r="I27"/>
  <c r="O23"/>
  <c r="I23"/>
  <c r="O19"/>
  <c r="I19"/>
  <c r="O15"/>
  <c r="I15"/>
  <c r="O12"/>
  <c r="I12"/>
  <c i="42" r="I3"/>
  <c r="I157"/>
  <c r="O174"/>
  <c r="I174"/>
  <c r="O170"/>
  <c r="I170"/>
  <c r="O166"/>
  <c r="I166"/>
  <c r="O162"/>
  <c r="I162"/>
  <c r="O158"/>
  <c r="I158"/>
  <c r="I112"/>
  <c r="O153"/>
  <c r="I153"/>
  <c r="O149"/>
  <c r="I149"/>
  <c r="O145"/>
  <c r="I145"/>
  <c r="O141"/>
  <c r="I141"/>
  <c r="O137"/>
  <c r="I137"/>
  <c r="O133"/>
  <c r="I133"/>
  <c r="O129"/>
  <c r="I129"/>
  <c r="O125"/>
  <c r="I125"/>
  <c r="O121"/>
  <c r="I121"/>
  <c r="O117"/>
  <c r="I117"/>
  <c r="O113"/>
  <c r="I113"/>
  <c r="I103"/>
  <c r="O108"/>
  <c r="I108"/>
  <c r="O104"/>
  <c r="I104"/>
  <c r="I66"/>
  <c r="O99"/>
  <c r="I99"/>
  <c r="O95"/>
  <c r="I95"/>
  <c r="O91"/>
  <c r="I91"/>
  <c r="O87"/>
  <c r="I87"/>
  <c r="O83"/>
  <c r="I83"/>
  <c r="O79"/>
  <c r="I79"/>
  <c r="O75"/>
  <c r="I75"/>
  <c r="O71"/>
  <c r="I71"/>
  <c r="O67"/>
  <c r="I67"/>
  <c r="I57"/>
  <c r="O62"/>
  <c r="I62"/>
  <c r="O58"/>
  <c r="I58"/>
  <c r="I48"/>
  <c r="O53"/>
  <c r="I53"/>
  <c r="O49"/>
  <c r="I49"/>
  <c r="I11"/>
  <c r="O44"/>
  <c r="I44"/>
  <c r="O40"/>
  <c r="I40"/>
  <c r="O36"/>
  <c r="I36"/>
  <c r="O32"/>
  <c r="I32"/>
  <c r="O28"/>
  <c r="I28"/>
  <c r="O24"/>
  <c r="I24"/>
  <c r="O20"/>
  <c r="I20"/>
  <c r="O16"/>
  <c r="I16"/>
  <c r="O12"/>
  <c r="I12"/>
  <c i="41" r="I3"/>
  <c r="I127"/>
  <c r="O128"/>
  <c r="I128"/>
  <c r="I114"/>
  <c r="O123"/>
  <c r="I123"/>
  <c r="O119"/>
  <c r="I119"/>
  <c r="O115"/>
  <c r="I115"/>
  <c r="I57"/>
  <c r="O110"/>
  <c r="I110"/>
  <c r="O106"/>
  <c r="I106"/>
  <c r="O102"/>
  <c r="I102"/>
  <c r="O98"/>
  <c r="I98"/>
  <c r="O94"/>
  <c r="I94"/>
  <c r="O90"/>
  <c r="I90"/>
  <c r="O86"/>
  <c r="I86"/>
  <c r="O82"/>
  <c r="I82"/>
  <c r="O78"/>
  <c r="I78"/>
  <c r="O74"/>
  <c r="I74"/>
  <c r="O70"/>
  <c r="I70"/>
  <c r="O66"/>
  <c r="I66"/>
  <c r="O62"/>
  <c r="I62"/>
  <c r="O58"/>
  <c r="I58"/>
  <c r="I48"/>
  <c r="O53"/>
  <c r="I53"/>
  <c r="O49"/>
  <c r="I49"/>
  <c r="I11"/>
  <c r="O44"/>
  <c r="I44"/>
  <c r="O40"/>
  <c r="I40"/>
  <c r="O36"/>
  <c r="I36"/>
  <c r="O32"/>
  <c r="I32"/>
  <c r="O28"/>
  <c r="I28"/>
  <c r="O24"/>
  <c r="I24"/>
  <c r="O20"/>
  <c r="I20"/>
  <c r="O16"/>
  <c r="I16"/>
  <c r="O12"/>
  <c r="I12"/>
  <c i="40" r="I3"/>
  <c r="I137"/>
  <c r="O138"/>
  <c r="I138"/>
  <c r="I112"/>
  <c r="O133"/>
  <c r="I133"/>
  <c r="O129"/>
  <c r="I129"/>
  <c r="O125"/>
  <c r="I125"/>
  <c r="O121"/>
  <c r="I121"/>
  <c r="O117"/>
  <c r="I117"/>
  <c r="O113"/>
  <c r="I113"/>
  <c r="I99"/>
  <c r="O108"/>
  <c r="I108"/>
  <c r="O104"/>
  <c r="I104"/>
  <c r="O100"/>
  <c r="I100"/>
  <c r="I66"/>
  <c r="O95"/>
  <c r="I95"/>
  <c r="O91"/>
  <c r="I91"/>
  <c r="O87"/>
  <c r="I87"/>
  <c r="O83"/>
  <c r="I83"/>
  <c r="O79"/>
  <c r="I79"/>
  <c r="O75"/>
  <c r="I75"/>
  <c r="O71"/>
  <c r="I71"/>
  <c r="O67"/>
  <c r="I67"/>
  <c r="I53"/>
  <c r="O62"/>
  <c r="I62"/>
  <c r="O58"/>
  <c r="I58"/>
  <c r="O54"/>
  <c r="I54"/>
  <c r="I36"/>
  <c r="O49"/>
  <c r="I49"/>
  <c r="O45"/>
  <c r="I45"/>
  <c r="O41"/>
  <c r="I41"/>
  <c r="O37"/>
  <c r="I37"/>
  <c r="I11"/>
  <c r="O32"/>
  <c r="I32"/>
  <c r="O28"/>
  <c r="I28"/>
  <c r="O24"/>
  <c r="I24"/>
  <c r="O20"/>
  <c r="I20"/>
  <c r="O16"/>
  <c r="I16"/>
  <c r="O12"/>
  <c r="I12"/>
  <c i="39" r="I3"/>
  <c r="I201"/>
  <c r="O222"/>
  <c r="I222"/>
  <c r="O218"/>
  <c r="I218"/>
  <c r="O214"/>
  <c r="I214"/>
  <c r="O210"/>
  <c r="I210"/>
  <c r="O206"/>
  <c r="I206"/>
  <c r="O202"/>
  <c r="I202"/>
  <c r="I144"/>
  <c r="O197"/>
  <c r="I197"/>
  <c r="O193"/>
  <c r="I193"/>
  <c r="O189"/>
  <c r="I189"/>
  <c r="O185"/>
  <c r="I185"/>
  <c r="O181"/>
  <c r="I181"/>
  <c r="O177"/>
  <c r="I177"/>
  <c r="O173"/>
  <c r="I173"/>
  <c r="O169"/>
  <c r="I169"/>
  <c r="O165"/>
  <c r="I165"/>
  <c r="O161"/>
  <c r="I161"/>
  <c r="O157"/>
  <c r="I157"/>
  <c r="O153"/>
  <c r="I153"/>
  <c r="O149"/>
  <c r="I149"/>
  <c r="O145"/>
  <c r="I145"/>
  <c r="I131"/>
  <c r="O140"/>
  <c r="I140"/>
  <c r="O136"/>
  <c r="I136"/>
  <c r="O132"/>
  <c r="I132"/>
  <c r="I90"/>
  <c r="O127"/>
  <c r="I127"/>
  <c r="O123"/>
  <c r="I123"/>
  <c r="O119"/>
  <c r="I119"/>
  <c r="O115"/>
  <c r="I115"/>
  <c r="O111"/>
  <c r="I111"/>
  <c r="O107"/>
  <c r="I107"/>
  <c r="O103"/>
  <c r="I103"/>
  <c r="O99"/>
  <c r="I99"/>
  <c r="O95"/>
  <c r="I95"/>
  <c r="O91"/>
  <c r="I91"/>
  <c r="I77"/>
  <c r="O86"/>
  <c r="I86"/>
  <c r="O82"/>
  <c r="I82"/>
  <c r="O78"/>
  <c r="I78"/>
  <c r="I60"/>
  <c r="O73"/>
  <c r="I73"/>
  <c r="O69"/>
  <c r="I69"/>
  <c r="O65"/>
  <c r="I65"/>
  <c r="O61"/>
  <c r="I61"/>
  <c r="I11"/>
  <c r="O56"/>
  <c r="I56"/>
  <c r="O52"/>
  <c r="I52"/>
  <c r="O48"/>
  <c r="I48"/>
  <c r="O44"/>
  <c r="I44"/>
  <c r="O40"/>
  <c r="I40"/>
  <c r="O36"/>
  <c r="I36"/>
  <c r="O32"/>
  <c r="I32"/>
  <c r="O28"/>
  <c r="I28"/>
  <c r="O24"/>
  <c r="I24"/>
  <c r="O20"/>
  <c r="I20"/>
  <c r="O16"/>
  <c r="I16"/>
  <c r="O12"/>
  <c r="I12"/>
  <c i="38" r="I3"/>
  <c r="I608"/>
  <c r="O684"/>
  <c r="I684"/>
  <c r="O681"/>
  <c r="I681"/>
  <c r="O678"/>
  <c r="I678"/>
  <c r="O675"/>
  <c r="I675"/>
  <c r="O672"/>
  <c r="I672"/>
  <c r="O669"/>
  <c r="I669"/>
  <c r="O666"/>
  <c r="I666"/>
  <c r="O663"/>
  <c r="I663"/>
  <c r="O660"/>
  <c r="I660"/>
  <c r="O657"/>
  <c r="I657"/>
  <c r="O654"/>
  <c r="I654"/>
  <c r="O651"/>
  <c r="I651"/>
  <c r="O648"/>
  <c r="I648"/>
  <c r="O645"/>
  <c r="I645"/>
  <c r="O642"/>
  <c r="I642"/>
  <c r="O639"/>
  <c r="I639"/>
  <c r="O636"/>
  <c r="I636"/>
  <c r="O633"/>
  <c r="I633"/>
  <c r="O630"/>
  <c r="I630"/>
  <c r="O627"/>
  <c r="I627"/>
  <c r="O624"/>
  <c r="I624"/>
  <c r="O621"/>
  <c r="I621"/>
  <c r="O618"/>
  <c r="I618"/>
  <c r="O615"/>
  <c r="I615"/>
  <c r="O612"/>
  <c r="I612"/>
  <c r="O609"/>
  <c r="I609"/>
  <c r="I543"/>
  <c r="O604"/>
  <c r="I604"/>
  <c r="O600"/>
  <c r="I600"/>
  <c r="O596"/>
  <c r="I596"/>
  <c r="O592"/>
  <c r="I592"/>
  <c r="O588"/>
  <c r="I588"/>
  <c r="O584"/>
  <c r="I584"/>
  <c r="O580"/>
  <c r="I580"/>
  <c r="O576"/>
  <c r="I576"/>
  <c r="O572"/>
  <c r="I572"/>
  <c r="O568"/>
  <c r="I568"/>
  <c r="O564"/>
  <c r="I564"/>
  <c r="O560"/>
  <c r="I560"/>
  <c r="O556"/>
  <c r="I556"/>
  <c r="O552"/>
  <c r="I552"/>
  <c r="O548"/>
  <c r="I548"/>
  <c r="O544"/>
  <c r="I544"/>
  <c r="I402"/>
  <c r="O539"/>
  <c r="I539"/>
  <c r="O535"/>
  <c r="I535"/>
  <c r="O531"/>
  <c r="I531"/>
  <c r="O527"/>
  <c r="I527"/>
  <c r="O523"/>
  <c r="I523"/>
  <c r="O519"/>
  <c r="I519"/>
  <c r="O515"/>
  <c r="I515"/>
  <c r="O511"/>
  <c r="I511"/>
  <c r="O507"/>
  <c r="I507"/>
  <c r="O503"/>
  <c r="I503"/>
  <c r="O499"/>
  <c r="I499"/>
  <c r="O495"/>
  <c r="I495"/>
  <c r="O491"/>
  <c r="I491"/>
  <c r="O487"/>
  <c r="I487"/>
  <c r="O483"/>
  <c r="I483"/>
  <c r="O479"/>
  <c r="I479"/>
  <c r="O475"/>
  <c r="I475"/>
  <c r="O471"/>
  <c r="I471"/>
  <c r="O467"/>
  <c r="I467"/>
  <c r="O463"/>
  <c r="I463"/>
  <c r="O459"/>
  <c r="I459"/>
  <c r="O455"/>
  <c r="I455"/>
  <c r="O451"/>
  <c r="I451"/>
  <c r="O447"/>
  <c r="I447"/>
  <c r="O443"/>
  <c r="I443"/>
  <c r="O439"/>
  <c r="I439"/>
  <c r="O435"/>
  <c r="I435"/>
  <c r="O431"/>
  <c r="I431"/>
  <c r="O427"/>
  <c r="I427"/>
  <c r="O423"/>
  <c r="I423"/>
  <c r="O419"/>
  <c r="I419"/>
  <c r="O415"/>
  <c r="I415"/>
  <c r="O411"/>
  <c r="I411"/>
  <c r="O407"/>
  <c r="I407"/>
  <c r="O403"/>
  <c r="I403"/>
  <c r="I365"/>
  <c r="O398"/>
  <c r="I398"/>
  <c r="O394"/>
  <c r="I394"/>
  <c r="O390"/>
  <c r="I390"/>
  <c r="O386"/>
  <c r="I386"/>
  <c r="O382"/>
  <c r="I382"/>
  <c r="O378"/>
  <c r="I378"/>
  <c r="O374"/>
  <c r="I374"/>
  <c r="O370"/>
  <c r="I370"/>
  <c r="O366"/>
  <c r="I366"/>
  <c r="I320"/>
  <c r="O361"/>
  <c r="I361"/>
  <c r="O357"/>
  <c r="I357"/>
  <c r="O353"/>
  <c r="I353"/>
  <c r="O349"/>
  <c r="I349"/>
  <c r="O345"/>
  <c r="I345"/>
  <c r="O341"/>
  <c r="I341"/>
  <c r="O337"/>
  <c r="I337"/>
  <c r="O333"/>
  <c r="I333"/>
  <c r="O329"/>
  <c r="I329"/>
  <c r="O325"/>
  <c r="I325"/>
  <c r="O321"/>
  <c r="I321"/>
  <c r="I299"/>
  <c r="O316"/>
  <c r="I316"/>
  <c r="O312"/>
  <c r="I312"/>
  <c r="O308"/>
  <c r="I308"/>
  <c r="O304"/>
  <c r="I304"/>
  <c r="O300"/>
  <c r="I300"/>
  <c r="I278"/>
  <c r="O295"/>
  <c r="I295"/>
  <c r="O291"/>
  <c r="I291"/>
  <c r="O287"/>
  <c r="I287"/>
  <c r="O283"/>
  <c r="I283"/>
  <c r="O279"/>
  <c r="I279"/>
  <c r="I249"/>
  <c r="O274"/>
  <c r="I274"/>
  <c r="O270"/>
  <c r="I270"/>
  <c r="O266"/>
  <c r="I266"/>
  <c r="O262"/>
  <c r="I262"/>
  <c r="O258"/>
  <c r="I258"/>
  <c r="O254"/>
  <c r="I254"/>
  <c r="O250"/>
  <c r="I250"/>
  <c r="I236"/>
  <c r="O245"/>
  <c r="I245"/>
  <c r="O241"/>
  <c r="I241"/>
  <c r="O237"/>
  <c r="I237"/>
  <c r="I199"/>
  <c r="O232"/>
  <c r="I232"/>
  <c r="O228"/>
  <c r="I228"/>
  <c r="O224"/>
  <c r="I224"/>
  <c r="O220"/>
  <c r="I220"/>
  <c r="O216"/>
  <c r="I216"/>
  <c r="O212"/>
  <c r="I212"/>
  <c r="O208"/>
  <c r="I208"/>
  <c r="O204"/>
  <c r="I204"/>
  <c r="O200"/>
  <c r="I200"/>
  <c r="I190"/>
  <c r="O195"/>
  <c r="I195"/>
  <c r="O191"/>
  <c r="I191"/>
  <c r="I113"/>
  <c r="O186"/>
  <c r="I186"/>
  <c r="O182"/>
  <c r="I182"/>
  <c r="O178"/>
  <c r="I178"/>
  <c r="O174"/>
  <c r="I174"/>
  <c r="O170"/>
  <c r="I170"/>
  <c r="O166"/>
  <c r="I166"/>
  <c r="O162"/>
  <c r="I162"/>
  <c r="O158"/>
  <c r="I158"/>
  <c r="O154"/>
  <c r="I154"/>
  <c r="O150"/>
  <c r="I150"/>
  <c r="O146"/>
  <c r="I146"/>
  <c r="O142"/>
  <c r="I142"/>
  <c r="O138"/>
  <c r="I138"/>
  <c r="O134"/>
  <c r="I134"/>
  <c r="O130"/>
  <c r="I130"/>
  <c r="O126"/>
  <c r="I126"/>
  <c r="O122"/>
  <c r="I122"/>
  <c r="O118"/>
  <c r="I118"/>
  <c r="O114"/>
  <c r="I114"/>
  <c r="I88"/>
  <c r="O109"/>
  <c r="I109"/>
  <c r="O105"/>
  <c r="I105"/>
  <c r="O101"/>
  <c r="I101"/>
  <c r="O97"/>
  <c r="I97"/>
  <c r="O93"/>
  <c r="I93"/>
  <c r="O89"/>
  <c r="I89"/>
  <c r="I11"/>
  <c r="O84"/>
  <c r="I84"/>
  <c r="O80"/>
  <c r="I80"/>
  <c r="O76"/>
  <c r="I76"/>
  <c r="O72"/>
  <c r="I72"/>
  <c r="O68"/>
  <c r="I68"/>
  <c r="O64"/>
  <c r="I64"/>
  <c r="O60"/>
  <c r="I60"/>
  <c r="O56"/>
  <c r="I56"/>
  <c r="O52"/>
  <c r="I52"/>
  <c r="O48"/>
  <c r="I48"/>
  <c r="O44"/>
  <c r="I44"/>
  <c r="O40"/>
  <c r="I40"/>
  <c r="O36"/>
  <c r="I36"/>
  <c r="O32"/>
  <c r="I32"/>
  <c r="O28"/>
  <c r="I28"/>
  <c r="O24"/>
  <c r="I24"/>
  <c r="O20"/>
  <c r="I20"/>
  <c r="O16"/>
  <c r="I16"/>
  <c r="O12"/>
  <c r="I12"/>
  <c i="37" r="I3"/>
  <c r="I54"/>
  <c r="O280"/>
  <c r="I280"/>
  <c r="O277"/>
  <c r="I277"/>
  <c r="O274"/>
  <c r="I274"/>
  <c r="O271"/>
  <c r="I271"/>
  <c r="O268"/>
  <c r="I268"/>
  <c r="O265"/>
  <c r="I265"/>
  <c r="O262"/>
  <c r="I262"/>
  <c r="O259"/>
  <c r="I259"/>
  <c r="O256"/>
  <c r="I256"/>
  <c r="O253"/>
  <c r="I253"/>
  <c r="O250"/>
  <c r="I250"/>
  <c r="O247"/>
  <c r="I247"/>
  <c r="O244"/>
  <c r="I244"/>
  <c r="O241"/>
  <c r="I241"/>
  <c r="O238"/>
  <c r="I238"/>
  <c r="O235"/>
  <c r="I235"/>
  <c r="O232"/>
  <c r="I232"/>
  <c r="O229"/>
  <c r="I229"/>
  <c r="O226"/>
  <c r="I226"/>
  <c r="O223"/>
  <c r="I223"/>
  <c r="O220"/>
  <c r="I220"/>
  <c r="O217"/>
  <c r="I217"/>
  <c r="O214"/>
  <c r="I214"/>
  <c r="O211"/>
  <c r="I211"/>
  <c r="O208"/>
  <c r="I208"/>
  <c r="O205"/>
  <c r="I205"/>
  <c r="O202"/>
  <c r="I202"/>
  <c r="O199"/>
  <c r="I199"/>
  <c r="O196"/>
  <c r="I196"/>
  <c r="O193"/>
  <c r="I193"/>
  <c r="O190"/>
  <c r="I190"/>
  <c r="O187"/>
  <c r="I187"/>
  <c r="O184"/>
  <c r="I184"/>
  <c r="O181"/>
  <c r="I181"/>
  <c r="O178"/>
  <c r="I178"/>
  <c r="O175"/>
  <c r="I175"/>
  <c r="O172"/>
  <c r="I172"/>
  <c r="O169"/>
  <c r="I169"/>
  <c r="O166"/>
  <c r="I166"/>
  <c r="O163"/>
  <c r="I163"/>
  <c r="O160"/>
  <c r="I160"/>
  <c r="O157"/>
  <c r="I157"/>
  <c r="O154"/>
  <c r="I154"/>
  <c r="O151"/>
  <c r="I151"/>
  <c r="O148"/>
  <c r="I148"/>
  <c r="O145"/>
  <c r="I145"/>
  <c r="O142"/>
  <c r="I142"/>
  <c r="O139"/>
  <c r="I139"/>
  <c r="O136"/>
  <c r="I136"/>
  <c r="O133"/>
  <c r="I133"/>
  <c r="O130"/>
  <c r="I130"/>
  <c r="O127"/>
  <c r="I127"/>
  <c r="O124"/>
  <c r="I124"/>
  <c r="O121"/>
  <c r="I121"/>
  <c r="O118"/>
  <c r="I118"/>
  <c r="O115"/>
  <c r="I115"/>
  <c r="O112"/>
  <c r="I112"/>
  <c r="O109"/>
  <c r="I109"/>
  <c r="O106"/>
  <c r="I106"/>
  <c r="O103"/>
  <c r="I103"/>
  <c r="O100"/>
  <c r="I100"/>
  <c r="O97"/>
  <c r="I97"/>
  <c r="O94"/>
  <c r="I94"/>
  <c r="O91"/>
  <c r="I91"/>
  <c r="O88"/>
  <c r="I88"/>
  <c r="O85"/>
  <c r="I85"/>
  <c r="O82"/>
  <c r="I82"/>
  <c r="O79"/>
  <c r="I79"/>
  <c r="O76"/>
  <c r="I76"/>
  <c r="O73"/>
  <c r="I73"/>
  <c r="O70"/>
  <c r="I70"/>
  <c r="O67"/>
  <c r="I67"/>
  <c r="O64"/>
  <c r="I64"/>
  <c r="O61"/>
  <c r="I61"/>
  <c r="O58"/>
  <c r="I58"/>
  <c r="O55"/>
  <c r="I55"/>
  <c r="I47"/>
  <c r="O51"/>
  <c r="I51"/>
  <c r="O48"/>
  <c r="I48"/>
  <c r="I34"/>
  <c r="O44"/>
  <c r="I44"/>
  <c r="O41"/>
  <c r="I41"/>
  <c r="O38"/>
  <c r="I38"/>
  <c r="O35"/>
  <c r="I35"/>
  <c r="I12"/>
  <c r="O31"/>
  <c r="I31"/>
  <c r="O28"/>
  <c r="I28"/>
  <c r="O25"/>
  <c r="I25"/>
  <c r="O22"/>
  <c r="I22"/>
  <c r="O19"/>
  <c r="I19"/>
  <c r="O16"/>
  <c r="I16"/>
  <c r="O13"/>
  <c r="I13"/>
  <c i="36" r="I3"/>
  <c r="I452"/>
  <c r="O453"/>
  <c r="I453"/>
  <c r="I424"/>
  <c r="O449"/>
  <c r="I449"/>
  <c r="O446"/>
  <c r="I446"/>
  <c r="O443"/>
  <c r="I443"/>
  <c r="O440"/>
  <c r="I440"/>
  <c r="O437"/>
  <c r="I437"/>
  <c r="O433"/>
  <c r="I433"/>
  <c r="O429"/>
  <c r="I429"/>
  <c r="O425"/>
  <c r="I425"/>
  <c r="I414"/>
  <c r="O421"/>
  <c r="I421"/>
  <c r="O418"/>
  <c r="I418"/>
  <c r="O415"/>
  <c r="I415"/>
  <c r="I410"/>
  <c r="O411"/>
  <c r="I411"/>
  <c r="I378"/>
  <c r="O406"/>
  <c r="I406"/>
  <c r="O403"/>
  <c r="I403"/>
  <c r="O399"/>
  <c r="I399"/>
  <c r="O395"/>
  <c r="I395"/>
  <c r="O391"/>
  <c r="I391"/>
  <c r="O387"/>
  <c r="I387"/>
  <c r="O383"/>
  <c r="I383"/>
  <c r="O379"/>
  <c r="I379"/>
  <c r="I373"/>
  <c r="O374"/>
  <c r="I374"/>
  <c r="I360"/>
  <c r="O369"/>
  <c r="I369"/>
  <c r="O365"/>
  <c r="I365"/>
  <c r="O361"/>
  <c r="I361"/>
  <c r="I351"/>
  <c r="O356"/>
  <c r="I356"/>
  <c r="O352"/>
  <c r="I352"/>
  <c r="I294"/>
  <c r="O347"/>
  <c r="I347"/>
  <c r="O343"/>
  <c r="I343"/>
  <c r="O339"/>
  <c r="I339"/>
  <c r="O336"/>
  <c r="I336"/>
  <c r="O333"/>
  <c r="I333"/>
  <c r="O330"/>
  <c r="I330"/>
  <c r="O326"/>
  <c r="I326"/>
  <c r="O322"/>
  <c r="I322"/>
  <c r="O318"/>
  <c r="I318"/>
  <c r="O314"/>
  <c r="I314"/>
  <c r="O310"/>
  <c r="I310"/>
  <c r="O306"/>
  <c r="I306"/>
  <c r="O302"/>
  <c r="I302"/>
  <c r="O298"/>
  <c r="I298"/>
  <c r="O295"/>
  <c r="I295"/>
  <c r="I256"/>
  <c r="O291"/>
  <c r="I291"/>
  <c r="O288"/>
  <c r="I288"/>
  <c r="O284"/>
  <c r="I284"/>
  <c r="O280"/>
  <c r="I280"/>
  <c r="O276"/>
  <c r="I276"/>
  <c r="O272"/>
  <c r="I272"/>
  <c r="O268"/>
  <c r="I268"/>
  <c r="O264"/>
  <c r="I264"/>
  <c r="O261"/>
  <c r="I261"/>
  <c r="O257"/>
  <c r="I257"/>
  <c r="I232"/>
  <c r="O253"/>
  <c r="I253"/>
  <c r="O250"/>
  <c r="I250"/>
  <c r="O247"/>
  <c r="I247"/>
  <c r="O244"/>
  <c r="I244"/>
  <c r="O240"/>
  <c r="I240"/>
  <c r="O236"/>
  <c r="I236"/>
  <c r="O233"/>
  <c r="I233"/>
  <c r="I224"/>
  <c r="O228"/>
  <c r="I228"/>
  <c r="O225"/>
  <c r="I225"/>
  <c r="I219"/>
  <c r="O220"/>
  <c r="I220"/>
  <c r="I214"/>
  <c r="O215"/>
  <c r="I215"/>
  <c r="I209"/>
  <c r="O210"/>
  <c r="I210"/>
  <c r="I169"/>
  <c r="O206"/>
  <c r="I206"/>
  <c r="O203"/>
  <c r="I203"/>
  <c r="O200"/>
  <c r="I200"/>
  <c r="O196"/>
  <c r="I196"/>
  <c r="O192"/>
  <c r="I192"/>
  <c r="O188"/>
  <c r="I188"/>
  <c r="O184"/>
  <c r="I184"/>
  <c r="O181"/>
  <c r="I181"/>
  <c r="O178"/>
  <c r="I178"/>
  <c r="O174"/>
  <c r="I174"/>
  <c r="O170"/>
  <c r="I170"/>
  <c r="I145"/>
  <c r="O165"/>
  <c r="I165"/>
  <c r="O162"/>
  <c r="I162"/>
  <c r="O158"/>
  <c r="I158"/>
  <c r="O154"/>
  <c r="I154"/>
  <c r="O150"/>
  <c r="I150"/>
  <c r="O146"/>
  <c r="I146"/>
  <c r="I12"/>
  <c r="O142"/>
  <c r="I142"/>
  <c r="O139"/>
  <c r="I139"/>
  <c r="O136"/>
  <c r="I136"/>
  <c r="O133"/>
  <c r="I133"/>
  <c r="O130"/>
  <c r="I130"/>
  <c r="O127"/>
  <c r="I127"/>
  <c r="O123"/>
  <c r="I123"/>
  <c r="O119"/>
  <c r="I119"/>
  <c r="O116"/>
  <c r="I116"/>
  <c r="O113"/>
  <c r="I113"/>
  <c r="O110"/>
  <c r="I110"/>
  <c r="O106"/>
  <c r="I106"/>
  <c r="O103"/>
  <c r="I103"/>
  <c r="O99"/>
  <c r="I99"/>
  <c r="O95"/>
  <c r="I95"/>
  <c r="O91"/>
  <c r="I91"/>
  <c r="O88"/>
  <c r="I88"/>
  <c r="O85"/>
  <c r="I85"/>
  <c r="O81"/>
  <c r="I81"/>
  <c r="O77"/>
  <c r="I77"/>
  <c r="O74"/>
  <c r="I74"/>
  <c r="O71"/>
  <c r="I71"/>
  <c r="O68"/>
  <c r="I68"/>
  <c r="O65"/>
  <c r="I65"/>
  <c r="O61"/>
  <c r="I61"/>
  <c r="O57"/>
  <c r="I57"/>
  <c r="O53"/>
  <c r="I53"/>
  <c r="O49"/>
  <c r="I49"/>
  <c r="O45"/>
  <c r="I45"/>
  <c r="O41"/>
  <c r="I41"/>
  <c r="O37"/>
  <c r="I37"/>
  <c r="O33"/>
  <c r="I33"/>
  <c r="O29"/>
  <c r="I29"/>
  <c r="O25"/>
  <c r="I25"/>
  <c r="O21"/>
  <c r="I21"/>
  <c r="O17"/>
  <c r="I17"/>
  <c r="O13"/>
  <c r="I13"/>
  <c i="35" r="I3"/>
  <c r="I51"/>
  <c r="O121"/>
  <c r="I121"/>
  <c r="O118"/>
  <c r="I118"/>
  <c r="O115"/>
  <c r="I115"/>
  <c r="O112"/>
  <c r="I112"/>
  <c r="O109"/>
  <c r="I109"/>
  <c r="O106"/>
  <c r="I106"/>
  <c r="O103"/>
  <c r="I103"/>
  <c r="O100"/>
  <c r="I100"/>
  <c r="O97"/>
  <c r="I97"/>
  <c r="O94"/>
  <c r="I94"/>
  <c r="O91"/>
  <c r="I91"/>
  <c r="O88"/>
  <c r="I88"/>
  <c r="O85"/>
  <c r="I85"/>
  <c r="O82"/>
  <c r="I82"/>
  <c r="O79"/>
  <c r="I79"/>
  <c r="O76"/>
  <c r="I76"/>
  <c r="O73"/>
  <c r="I73"/>
  <c r="O70"/>
  <c r="I70"/>
  <c r="O67"/>
  <c r="I67"/>
  <c r="O64"/>
  <c r="I64"/>
  <c r="O61"/>
  <c r="I61"/>
  <c r="O58"/>
  <c r="I58"/>
  <c r="O55"/>
  <c r="I55"/>
  <c r="O52"/>
  <c r="I52"/>
  <c r="I44"/>
  <c r="O48"/>
  <c r="I48"/>
  <c r="O45"/>
  <c r="I45"/>
  <c r="I37"/>
  <c r="O41"/>
  <c r="I41"/>
  <c r="O38"/>
  <c r="I38"/>
  <c r="I12"/>
  <c r="O34"/>
  <c r="I34"/>
  <c r="O31"/>
  <c r="I31"/>
  <c r="O28"/>
  <c r="I28"/>
  <c r="O25"/>
  <c r="I25"/>
  <c r="O22"/>
  <c r="I22"/>
  <c r="O19"/>
  <c r="I19"/>
  <c r="O16"/>
  <c r="I16"/>
  <c r="O13"/>
  <c r="I13"/>
  <c i="34" r="I3"/>
  <c r="I286"/>
  <c r="O290"/>
  <c r="I290"/>
  <c r="O287"/>
  <c r="I287"/>
  <c r="I279"/>
  <c r="O283"/>
  <c r="I283"/>
  <c r="O280"/>
  <c r="I280"/>
  <c r="I275"/>
  <c r="O276"/>
  <c r="I276"/>
  <c r="I260"/>
  <c r="O271"/>
  <c r="I271"/>
  <c r="O268"/>
  <c r="I268"/>
  <c r="O264"/>
  <c r="I264"/>
  <c r="O261"/>
  <c r="I261"/>
  <c r="I249"/>
  <c r="O257"/>
  <c r="I257"/>
  <c r="O254"/>
  <c r="I254"/>
  <c r="O250"/>
  <c r="I250"/>
  <c r="I242"/>
  <c r="O246"/>
  <c r="I246"/>
  <c r="O243"/>
  <c r="I243"/>
  <c r="I144"/>
  <c r="O238"/>
  <c r="I238"/>
  <c r="O235"/>
  <c r="I235"/>
  <c r="O232"/>
  <c r="I232"/>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O149"/>
  <c r="I149"/>
  <c r="O145"/>
  <c r="I145"/>
  <c r="I129"/>
  <c r="O141"/>
  <c r="I141"/>
  <c r="O138"/>
  <c r="I138"/>
  <c r="O134"/>
  <c r="I134"/>
  <c r="O130"/>
  <c r="I130"/>
  <c r="I124"/>
  <c r="O125"/>
  <c r="I125"/>
  <c r="I70"/>
  <c r="O120"/>
  <c r="I120"/>
  <c r="O116"/>
  <c r="I116"/>
  <c r="O112"/>
  <c r="I112"/>
  <c r="O109"/>
  <c r="I109"/>
  <c r="O105"/>
  <c r="I105"/>
  <c r="O102"/>
  <c r="I102"/>
  <c r="O99"/>
  <c r="I99"/>
  <c r="O95"/>
  <c r="I95"/>
  <c r="O91"/>
  <c r="I91"/>
  <c r="O87"/>
  <c r="I87"/>
  <c r="O83"/>
  <c r="I83"/>
  <c r="O79"/>
  <c r="I79"/>
  <c r="O75"/>
  <c r="I75"/>
  <c r="O71"/>
  <c r="I71"/>
  <c r="I12"/>
  <c r="O67"/>
  <c r="I67"/>
  <c r="O63"/>
  <c r="I63"/>
  <c r="O59"/>
  <c r="I59"/>
  <c r="O56"/>
  <c r="I56"/>
  <c r="O53"/>
  <c r="I53"/>
  <c r="O50"/>
  <c r="I50"/>
  <c r="O47"/>
  <c r="I47"/>
  <c r="O44"/>
  <c r="I44"/>
  <c r="O41"/>
  <c r="I41"/>
  <c r="O37"/>
  <c r="I37"/>
  <c r="O33"/>
  <c r="I33"/>
  <c r="O29"/>
  <c r="I29"/>
  <c r="O25"/>
  <c r="I25"/>
  <c r="O21"/>
  <c r="I21"/>
  <c r="O17"/>
  <c r="I17"/>
  <c r="O13"/>
  <c r="I13"/>
  <c i="33" r="I3"/>
  <c r="I245"/>
  <c r="O246"/>
  <c r="I246"/>
  <c r="I237"/>
  <c r="O242"/>
  <c r="I242"/>
  <c r="O238"/>
  <c r="I238"/>
  <c r="I46"/>
  <c r="O234"/>
  <c r="I234"/>
  <c r="O231"/>
  <c r="I231"/>
  <c r="O228"/>
  <c r="I228"/>
  <c r="O225"/>
  <c r="I225"/>
  <c r="O222"/>
  <c r="I222"/>
  <c r="O219"/>
  <c r="I219"/>
  <c r="O216"/>
  <c r="I216"/>
  <c r="O213"/>
  <c r="I213"/>
  <c r="O210"/>
  <c r="I210"/>
  <c r="O207"/>
  <c r="I207"/>
  <c r="O204"/>
  <c r="I204"/>
  <c r="O201"/>
  <c r="I201"/>
  <c r="O198"/>
  <c r="I198"/>
  <c r="O195"/>
  <c r="I195"/>
  <c r="O192"/>
  <c r="I192"/>
  <c r="O189"/>
  <c r="I189"/>
  <c r="O186"/>
  <c r="I186"/>
  <c r="O183"/>
  <c r="I183"/>
  <c r="O180"/>
  <c r="I180"/>
  <c r="O177"/>
  <c r="I177"/>
  <c r="O174"/>
  <c r="I174"/>
  <c r="O171"/>
  <c r="I171"/>
  <c r="O168"/>
  <c r="I168"/>
  <c r="O165"/>
  <c r="I165"/>
  <c r="O162"/>
  <c r="I162"/>
  <c r="O158"/>
  <c r="I158"/>
  <c r="O155"/>
  <c r="I155"/>
  <c r="O152"/>
  <c r="I152"/>
  <c r="O149"/>
  <c r="I149"/>
  <c r="O146"/>
  <c r="I146"/>
  <c r="O143"/>
  <c r="I143"/>
  <c r="O140"/>
  <c r="I140"/>
  <c r="O137"/>
  <c r="I137"/>
  <c r="O134"/>
  <c r="I134"/>
  <c r="O131"/>
  <c r="I131"/>
  <c r="O128"/>
  <c r="I128"/>
  <c r="O125"/>
  <c r="I125"/>
  <c r="O122"/>
  <c r="I122"/>
  <c r="O119"/>
  <c r="I119"/>
  <c r="O116"/>
  <c r="I116"/>
  <c r="O113"/>
  <c r="I113"/>
  <c r="O110"/>
  <c r="I110"/>
  <c r="O107"/>
  <c r="I107"/>
  <c r="O104"/>
  <c r="I104"/>
  <c r="O101"/>
  <c r="I101"/>
  <c r="O98"/>
  <c r="I98"/>
  <c r="O95"/>
  <c r="I95"/>
  <c r="O92"/>
  <c r="I92"/>
  <c r="O89"/>
  <c r="I89"/>
  <c r="O86"/>
  <c r="I86"/>
  <c r="O83"/>
  <c r="I83"/>
  <c r="O80"/>
  <c r="I80"/>
  <c r="O77"/>
  <c r="I77"/>
  <c r="O74"/>
  <c r="I74"/>
  <c r="O71"/>
  <c r="I71"/>
  <c r="O68"/>
  <c r="I68"/>
  <c r="O65"/>
  <c r="I65"/>
  <c r="O62"/>
  <c r="I62"/>
  <c r="O59"/>
  <c r="I59"/>
  <c r="O56"/>
  <c r="I56"/>
  <c r="O53"/>
  <c r="I53"/>
  <c r="O50"/>
  <c r="I50"/>
  <c r="O47"/>
  <c r="I47"/>
  <c r="I41"/>
  <c r="O42"/>
  <c r="I42"/>
  <c r="I37"/>
  <c r="O38"/>
  <c r="I38"/>
  <c r="I11"/>
  <c r="O34"/>
  <c r="I34"/>
  <c r="O31"/>
  <c r="I31"/>
  <c r="O27"/>
  <c r="I27"/>
  <c r="O23"/>
  <c r="I23"/>
  <c r="O20"/>
  <c r="I20"/>
  <c r="O16"/>
  <c r="I16"/>
  <c r="O12"/>
  <c r="I12"/>
  <c i="32" r="I3"/>
  <c r="I260"/>
  <c r="O261"/>
  <c r="I261"/>
  <c r="I251"/>
  <c r="O256"/>
  <c r="I256"/>
  <c r="O252"/>
  <c r="I252"/>
  <c r="I247"/>
  <c r="O248"/>
  <c r="I248"/>
  <c r="I107"/>
  <c r="O243"/>
  <c r="I243"/>
  <c r="O239"/>
  <c r="I239"/>
  <c r="O235"/>
  <c r="I235"/>
  <c r="O232"/>
  <c r="I232"/>
  <c r="O229"/>
  <c r="I229"/>
  <c r="O226"/>
  <c r="I226"/>
  <c r="O223"/>
  <c r="I223"/>
  <c r="O219"/>
  <c r="I219"/>
  <c r="O216"/>
  <c r="I216"/>
  <c r="O213"/>
  <c r="I213"/>
  <c r="O210"/>
  <c r="I210"/>
  <c r="O207"/>
  <c r="I207"/>
  <c r="O204"/>
  <c r="I204"/>
  <c r="O201"/>
  <c r="I201"/>
  <c r="O198"/>
  <c r="I198"/>
  <c r="O195"/>
  <c r="I195"/>
  <c r="O192"/>
  <c r="I192"/>
  <c r="O189"/>
  <c r="I189"/>
  <c r="O186"/>
  <c r="I186"/>
  <c r="O183"/>
  <c r="I183"/>
  <c r="O180"/>
  <c r="I180"/>
  <c r="O177"/>
  <c r="I177"/>
  <c r="O174"/>
  <c r="I174"/>
  <c r="O171"/>
  <c r="I171"/>
  <c r="O168"/>
  <c r="I168"/>
  <c r="O165"/>
  <c r="I165"/>
  <c r="O162"/>
  <c r="I162"/>
  <c r="O158"/>
  <c r="I158"/>
  <c r="O154"/>
  <c r="I154"/>
  <c r="O151"/>
  <c r="I151"/>
  <c r="O148"/>
  <c r="I148"/>
  <c r="O145"/>
  <c r="I145"/>
  <c r="O142"/>
  <c r="I142"/>
  <c r="O139"/>
  <c r="I139"/>
  <c r="O136"/>
  <c r="I136"/>
  <c r="O133"/>
  <c r="I133"/>
  <c r="O130"/>
  <c r="I130"/>
  <c r="O127"/>
  <c r="I127"/>
  <c r="O124"/>
  <c r="I124"/>
  <c r="O121"/>
  <c r="I121"/>
  <c r="O118"/>
  <c r="I118"/>
  <c r="O115"/>
  <c r="I115"/>
  <c r="O111"/>
  <c r="I111"/>
  <c r="O108"/>
  <c r="I108"/>
  <c r="I102"/>
  <c r="O103"/>
  <c r="I103"/>
  <c r="I89"/>
  <c r="O99"/>
  <c r="I99"/>
  <c r="O96"/>
  <c r="I96"/>
  <c r="O93"/>
  <c r="I93"/>
  <c r="O90"/>
  <c r="I90"/>
  <c r="I76"/>
  <c r="O85"/>
  <c r="I85"/>
  <c r="O81"/>
  <c r="I81"/>
  <c r="O77"/>
  <c r="I77"/>
  <c r="I12"/>
  <c r="O72"/>
  <c r="I72"/>
  <c r="O68"/>
  <c r="I68"/>
  <c r="O65"/>
  <c r="I65"/>
  <c r="O62"/>
  <c r="I62"/>
  <c r="O58"/>
  <c r="I58"/>
  <c r="O54"/>
  <c r="I54"/>
  <c r="O50"/>
  <c r="I50"/>
  <c r="O47"/>
  <c r="I47"/>
  <c r="O43"/>
  <c r="I43"/>
  <c r="O40"/>
  <c r="I40"/>
  <c r="O37"/>
  <c r="I37"/>
  <c r="O33"/>
  <c r="I33"/>
  <c r="O29"/>
  <c r="I29"/>
  <c r="O25"/>
  <c r="I25"/>
  <c r="O21"/>
  <c r="I21"/>
  <c r="O17"/>
  <c r="I17"/>
  <c r="O13"/>
  <c r="I13"/>
  <c i="31" r="I3"/>
  <c r="I116"/>
  <c r="O117"/>
  <c r="I117"/>
  <c r="I111"/>
  <c r="O112"/>
  <c r="I112"/>
  <c r="I95"/>
  <c r="O107"/>
  <c r="I107"/>
  <c r="O103"/>
  <c r="I103"/>
  <c r="O99"/>
  <c r="I99"/>
  <c r="O96"/>
  <c r="I96"/>
  <c r="I86"/>
  <c r="O91"/>
  <c r="I91"/>
  <c r="O87"/>
  <c r="I87"/>
  <c r="I79"/>
  <c r="O83"/>
  <c r="I83"/>
  <c r="O80"/>
  <c r="I80"/>
  <c r="I66"/>
  <c r="O75"/>
  <c r="I75"/>
  <c r="O71"/>
  <c r="I71"/>
  <c r="O67"/>
  <c r="I67"/>
  <c r="I12"/>
  <c r="O63"/>
  <c r="I63"/>
  <c r="O60"/>
  <c r="I60"/>
  <c r="O57"/>
  <c r="I57"/>
  <c r="O54"/>
  <c r="I54"/>
  <c r="O50"/>
  <c r="I50"/>
  <c r="O46"/>
  <c r="I46"/>
  <c r="O42"/>
  <c r="I42"/>
  <c r="O39"/>
  <c r="I39"/>
  <c r="O35"/>
  <c r="I35"/>
  <c r="O32"/>
  <c r="I32"/>
  <c r="O28"/>
  <c r="I28"/>
  <c r="O24"/>
  <c r="I24"/>
  <c r="O20"/>
  <c r="I20"/>
  <c r="O16"/>
  <c r="I16"/>
  <c r="O13"/>
  <c r="I13"/>
  <c i="30" r="I3"/>
  <c r="I199"/>
  <c r="O200"/>
  <c r="I200"/>
  <c r="I191"/>
  <c r="O196"/>
  <c r="I196"/>
  <c r="O192"/>
  <c r="I192"/>
  <c r="I186"/>
  <c r="O187"/>
  <c r="I187"/>
  <c r="I74"/>
  <c r="O182"/>
  <c r="I182"/>
  <c r="O178"/>
  <c r="I178"/>
  <c r="O174"/>
  <c r="I174"/>
  <c r="O170"/>
  <c r="I170"/>
  <c r="O167"/>
  <c r="I167"/>
  <c r="O164"/>
  <c r="I164"/>
  <c r="O161"/>
  <c r="I161"/>
  <c r="O158"/>
  <c r="I158"/>
  <c r="O155"/>
  <c r="I155"/>
  <c r="O152"/>
  <c r="I152"/>
  <c r="O149"/>
  <c r="I149"/>
  <c r="O146"/>
  <c r="I146"/>
  <c r="O143"/>
  <c r="I143"/>
  <c r="O139"/>
  <c r="I139"/>
  <c r="O135"/>
  <c r="I135"/>
  <c r="O131"/>
  <c r="I131"/>
  <c r="O127"/>
  <c r="I127"/>
  <c r="O123"/>
  <c r="I123"/>
  <c r="O120"/>
  <c r="I120"/>
  <c r="O117"/>
  <c r="I117"/>
  <c r="O114"/>
  <c r="I114"/>
  <c r="O111"/>
  <c r="I111"/>
  <c r="O108"/>
  <c r="I108"/>
  <c r="O105"/>
  <c r="I105"/>
  <c r="O102"/>
  <c r="I102"/>
  <c r="O99"/>
  <c r="I99"/>
  <c r="O96"/>
  <c r="I96"/>
  <c r="O93"/>
  <c r="I93"/>
  <c r="O90"/>
  <c r="I90"/>
  <c r="O87"/>
  <c r="I87"/>
  <c r="O84"/>
  <c r="I84"/>
  <c r="O81"/>
  <c r="I81"/>
  <c r="O78"/>
  <c r="I78"/>
  <c r="O75"/>
  <c r="I75"/>
  <c r="I69"/>
  <c r="O70"/>
  <c r="I70"/>
  <c r="I56"/>
  <c r="O65"/>
  <c r="I65"/>
  <c r="O61"/>
  <c r="I61"/>
  <c r="O57"/>
  <c r="I57"/>
  <c r="I12"/>
  <c r="O53"/>
  <c r="I53"/>
  <c r="O50"/>
  <c r="I50"/>
  <c r="O46"/>
  <c r="I46"/>
  <c r="O42"/>
  <c r="I42"/>
  <c r="O39"/>
  <c r="I39"/>
  <c r="O35"/>
  <c r="I35"/>
  <c r="O32"/>
  <c r="I32"/>
  <c r="O29"/>
  <c r="I29"/>
  <c r="O25"/>
  <c r="I25"/>
  <c r="O21"/>
  <c r="I21"/>
  <c r="O17"/>
  <c r="I17"/>
  <c r="O13"/>
  <c r="I13"/>
  <c i="29" r="I3"/>
  <c r="I249"/>
  <c r="O274"/>
  <c r="I274"/>
  <c r="O270"/>
  <c r="I270"/>
  <c r="O266"/>
  <c r="I266"/>
  <c r="O262"/>
  <c r="I262"/>
  <c r="O258"/>
  <c r="I258"/>
  <c r="O254"/>
  <c r="I254"/>
  <c r="O250"/>
  <c r="I250"/>
  <c r="I228"/>
  <c r="O245"/>
  <c r="I245"/>
  <c r="O241"/>
  <c r="I241"/>
  <c r="O237"/>
  <c r="I237"/>
  <c r="O233"/>
  <c r="I233"/>
  <c r="O229"/>
  <c r="I229"/>
  <c r="I219"/>
  <c r="O224"/>
  <c r="I224"/>
  <c r="O220"/>
  <c r="I220"/>
  <c r="I214"/>
  <c r="O215"/>
  <c r="I215"/>
  <c r="I193"/>
  <c r="O210"/>
  <c r="I210"/>
  <c r="O206"/>
  <c r="I206"/>
  <c r="O202"/>
  <c r="I202"/>
  <c r="O198"/>
  <c r="I198"/>
  <c r="O194"/>
  <c r="I194"/>
  <c r="I188"/>
  <c r="O189"/>
  <c r="I189"/>
  <c r="I167"/>
  <c r="O184"/>
  <c r="I184"/>
  <c r="O180"/>
  <c r="I180"/>
  <c r="O176"/>
  <c r="I176"/>
  <c r="O172"/>
  <c r="I172"/>
  <c r="O168"/>
  <c r="I168"/>
  <c r="I146"/>
  <c r="O163"/>
  <c r="I163"/>
  <c r="O159"/>
  <c r="I159"/>
  <c r="O155"/>
  <c r="I155"/>
  <c r="O151"/>
  <c r="I151"/>
  <c r="O147"/>
  <c r="I147"/>
  <c r="I125"/>
  <c r="O142"/>
  <c r="I142"/>
  <c r="O138"/>
  <c r="I138"/>
  <c r="O134"/>
  <c r="I134"/>
  <c r="O130"/>
  <c r="I130"/>
  <c r="O126"/>
  <c r="I126"/>
  <c r="I104"/>
  <c r="O121"/>
  <c r="I121"/>
  <c r="O117"/>
  <c r="I117"/>
  <c r="O113"/>
  <c r="I113"/>
  <c r="O109"/>
  <c r="I109"/>
  <c r="O105"/>
  <c r="I105"/>
  <c r="I99"/>
  <c r="O100"/>
  <c r="I100"/>
  <c r="I82"/>
  <c r="O95"/>
  <c r="I95"/>
  <c r="O91"/>
  <c r="I91"/>
  <c r="O87"/>
  <c r="I87"/>
  <c r="O83"/>
  <c r="I83"/>
  <c r="I77"/>
  <c r="O78"/>
  <c r="I78"/>
  <c r="I52"/>
  <c r="O73"/>
  <c r="I73"/>
  <c r="O69"/>
  <c r="I69"/>
  <c r="O65"/>
  <c r="I65"/>
  <c r="O61"/>
  <c r="I61"/>
  <c r="O57"/>
  <c r="I57"/>
  <c r="O53"/>
  <c r="I53"/>
  <c r="I11"/>
  <c r="O48"/>
  <c r="I48"/>
  <c r="O44"/>
  <c r="I44"/>
  <c r="O40"/>
  <c r="I40"/>
  <c r="O36"/>
  <c r="I36"/>
  <c r="O32"/>
  <c r="I32"/>
  <c r="O28"/>
  <c r="I28"/>
  <c r="O24"/>
  <c r="I24"/>
  <c r="O20"/>
  <c r="I20"/>
  <c r="O16"/>
  <c r="I16"/>
  <c r="O12"/>
  <c r="I12"/>
  <c i="28" r="I3"/>
  <c r="I288"/>
  <c r="O305"/>
  <c r="I305"/>
  <c r="O301"/>
  <c r="I301"/>
  <c r="O297"/>
  <c r="I297"/>
  <c r="O293"/>
  <c r="I293"/>
  <c r="O289"/>
  <c r="I289"/>
  <c r="I283"/>
  <c r="O284"/>
  <c r="I284"/>
  <c r="I278"/>
  <c r="O279"/>
  <c r="I279"/>
  <c r="I269"/>
  <c r="O274"/>
  <c r="I274"/>
  <c r="O270"/>
  <c r="I270"/>
  <c r="I264"/>
  <c r="O265"/>
  <c r="I265"/>
  <c r="I219"/>
  <c r="O260"/>
  <c r="I260"/>
  <c r="O256"/>
  <c r="I256"/>
  <c r="O252"/>
  <c r="I252"/>
  <c r="O248"/>
  <c r="I248"/>
  <c r="O244"/>
  <c r="I244"/>
  <c r="O240"/>
  <c r="I240"/>
  <c r="O236"/>
  <c r="I236"/>
  <c r="O232"/>
  <c r="I232"/>
  <c r="O228"/>
  <c r="I228"/>
  <c r="O224"/>
  <c r="I224"/>
  <c r="O220"/>
  <c r="I220"/>
  <c r="I214"/>
  <c r="O215"/>
  <c r="I215"/>
  <c r="I157"/>
  <c r="O210"/>
  <c r="I210"/>
  <c r="O206"/>
  <c r="I206"/>
  <c r="O202"/>
  <c r="I202"/>
  <c r="O198"/>
  <c r="I198"/>
  <c r="O194"/>
  <c r="I194"/>
  <c r="O190"/>
  <c r="I190"/>
  <c r="O186"/>
  <c r="I186"/>
  <c r="O182"/>
  <c r="I182"/>
  <c r="O178"/>
  <c r="I178"/>
  <c r="O174"/>
  <c r="I174"/>
  <c r="O170"/>
  <c r="I170"/>
  <c r="O166"/>
  <c r="I166"/>
  <c r="O162"/>
  <c r="I162"/>
  <c r="O158"/>
  <c r="I158"/>
  <c r="I124"/>
  <c r="O153"/>
  <c r="I153"/>
  <c r="O149"/>
  <c r="I149"/>
  <c r="O145"/>
  <c r="I145"/>
  <c r="O141"/>
  <c r="I141"/>
  <c r="O137"/>
  <c r="I137"/>
  <c r="O133"/>
  <c r="I133"/>
  <c r="O129"/>
  <c r="I129"/>
  <c r="O125"/>
  <c r="I125"/>
  <c r="I99"/>
  <c r="O120"/>
  <c r="I120"/>
  <c r="O116"/>
  <c r="I116"/>
  <c r="O112"/>
  <c r="I112"/>
  <c r="O108"/>
  <c r="I108"/>
  <c r="O104"/>
  <c r="I104"/>
  <c r="O100"/>
  <c r="I100"/>
  <c r="I46"/>
  <c r="O95"/>
  <c r="I95"/>
  <c r="O91"/>
  <c r="I91"/>
  <c r="O87"/>
  <c r="I87"/>
  <c r="O83"/>
  <c r="I83"/>
  <c r="O79"/>
  <c r="I79"/>
  <c r="O75"/>
  <c r="I75"/>
  <c r="O71"/>
  <c r="I71"/>
  <c r="O67"/>
  <c r="I67"/>
  <c r="O63"/>
  <c r="I63"/>
  <c r="O59"/>
  <c r="I59"/>
  <c r="O55"/>
  <c r="I55"/>
  <c r="O51"/>
  <c r="I51"/>
  <c r="O47"/>
  <c r="I47"/>
  <c r="I41"/>
  <c r="O42"/>
  <c r="I42"/>
  <c r="I36"/>
  <c r="O37"/>
  <c r="I37"/>
  <c r="I11"/>
  <c r="O32"/>
  <c r="I32"/>
  <c r="O28"/>
  <c r="I28"/>
  <c r="O24"/>
  <c r="I24"/>
  <c r="O20"/>
  <c r="I20"/>
  <c r="O16"/>
  <c r="I16"/>
  <c r="O12"/>
  <c r="I12"/>
  <c i="27" r="I3"/>
  <c r="I157"/>
  <c r="O162"/>
  <c r="I162"/>
  <c r="O158"/>
  <c r="I158"/>
  <c r="I148"/>
  <c r="O153"/>
  <c r="I153"/>
  <c r="O149"/>
  <c r="I149"/>
  <c r="I119"/>
  <c r="O144"/>
  <c r="I144"/>
  <c r="O140"/>
  <c r="I140"/>
  <c r="O136"/>
  <c r="I136"/>
  <c r="O132"/>
  <c r="I132"/>
  <c r="O128"/>
  <c r="I128"/>
  <c r="O124"/>
  <c r="I124"/>
  <c r="O120"/>
  <c r="I120"/>
  <c r="I114"/>
  <c r="O115"/>
  <c r="I115"/>
  <c r="I93"/>
  <c r="O110"/>
  <c r="I110"/>
  <c r="O106"/>
  <c r="I106"/>
  <c r="O102"/>
  <c r="I102"/>
  <c r="O98"/>
  <c r="I98"/>
  <c r="O94"/>
  <c r="I94"/>
  <c r="I72"/>
  <c r="O89"/>
  <c r="I89"/>
  <c r="O85"/>
  <c r="I85"/>
  <c r="O81"/>
  <c r="I81"/>
  <c r="O77"/>
  <c r="I77"/>
  <c r="O73"/>
  <c r="I73"/>
  <c r="I55"/>
  <c r="O68"/>
  <c r="I68"/>
  <c r="O64"/>
  <c r="I64"/>
  <c r="O60"/>
  <c r="I60"/>
  <c r="O56"/>
  <c r="I56"/>
  <c r="I38"/>
  <c r="O51"/>
  <c r="I51"/>
  <c r="O47"/>
  <c r="I47"/>
  <c r="O43"/>
  <c r="I43"/>
  <c r="O39"/>
  <c r="I39"/>
  <c r="I33"/>
  <c r="O34"/>
  <c r="I34"/>
  <c r="I12"/>
  <c r="O29"/>
  <c r="I29"/>
  <c r="O25"/>
  <c r="I25"/>
  <c r="O21"/>
  <c r="I21"/>
  <c r="O17"/>
  <c r="I17"/>
  <c r="O13"/>
  <c r="I13"/>
  <c i="26" r="I3"/>
  <c r="I152"/>
  <c r="O165"/>
  <c r="I165"/>
  <c r="O161"/>
  <c r="I161"/>
  <c r="O157"/>
  <c r="I157"/>
  <c r="O153"/>
  <c r="I153"/>
  <c r="I147"/>
  <c r="O148"/>
  <c r="I148"/>
  <c r="I142"/>
  <c r="O143"/>
  <c r="I143"/>
  <c r="I113"/>
  <c r="O138"/>
  <c r="I138"/>
  <c r="O134"/>
  <c r="I134"/>
  <c r="O130"/>
  <c r="I130"/>
  <c r="O126"/>
  <c r="I126"/>
  <c r="O122"/>
  <c r="I122"/>
  <c r="O118"/>
  <c r="I118"/>
  <c r="O114"/>
  <c r="I114"/>
  <c r="I96"/>
  <c r="O109"/>
  <c r="I109"/>
  <c r="O105"/>
  <c r="I105"/>
  <c r="O101"/>
  <c r="I101"/>
  <c r="O97"/>
  <c r="I97"/>
  <c r="I51"/>
  <c r="O92"/>
  <c r="I92"/>
  <c r="O88"/>
  <c r="I88"/>
  <c r="O84"/>
  <c r="I84"/>
  <c r="O80"/>
  <c r="I80"/>
  <c r="O76"/>
  <c r="I76"/>
  <c r="O72"/>
  <c r="I72"/>
  <c r="O68"/>
  <c r="I68"/>
  <c r="O64"/>
  <c r="I64"/>
  <c r="O60"/>
  <c r="I60"/>
  <c r="O56"/>
  <c r="I56"/>
  <c r="O52"/>
  <c r="I52"/>
  <c r="I46"/>
  <c r="O47"/>
  <c r="I47"/>
  <c r="I37"/>
  <c r="O42"/>
  <c r="I42"/>
  <c r="O38"/>
  <c r="I38"/>
  <c r="I12"/>
  <c r="O33"/>
  <c r="I33"/>
  <c r="O29"/>
  <c r="I29"/>
  <c r="O25"/>
  <c r="I25"/>
  <c r="O21"/>
  <c r="I21"/>
  <c r="O17"/>
  <c r="I17"/>
  <c r="O13"/>
  <c r="I13"/>
  <c i="25" r="I3"/>
  <c r="I122"/>
  <c r="O123"/>
  <c r="I123"/>
  <c r="I101"/>
  <c r="O118"/>
  <c r="I118"/>
  <c r="O114"/>
  <c r="I114"/>
  <c r="O110"/>
  <c r="I110"/>
  <c r="O106"/>
  <c r="I106"/>
  <c r="O102"/>
  <c r="I102"/>
  <c r="I96"/>
  <c r="O97"/>
  <c r="I97"/>
  <c r="I83"/>
  <c r="O92"/>
  <c r="I92"/>
  <c r="O88"/>
  <c r="I88"/>
  <c r="O84"/>
  <c r="I84"/>
  <c r="I70"/>
  <c r="O79"/>
  <c r="I79"/>
  <c r="O75"/>
  <c r="I75"/>
  <c r="O71"/>
  <c r="I71"/>
  <c r="I37"/>
  <c r="O66"/>
  <c r="I66"/>
  <c r="O62"/>
  <c r="I62"/>
  <c r="O58"/>
  <c r="I58"/>
  <c r="O54"/>
  <c r="I54"/>
  <c r="O50"/>
  <c r="I50"/>
  <c r="O46"/>
  <c r="I46"/>
  <c r="O42"/>
  <c r="I42"/>
  <c r="O38"/>
  <c r="I38"/>
  <c r="I32"/>
  <c r="O33"/>
  <c r="I33"/>
  <c r="I11"/>
  <c r="O28"/>
  <c r="I28"/>
  <c r="O24"/>
  <c r="I24"/>
  <c r="O20"/>
  <c r="I20"/>
  <c r="O16"/>
  <c r="I16"/>
  <c r="O12"/>
  <c r="I12"/>
  <c i="24" r="I3"/>
  <c r="I11"/>
  <c r="O12"/>
  <c r="I12"/>
  <c i="23" r="I3"/>
  <c r="I25"/>
  <c r="O94"/>
  <c r="I94"/>
  <c r="O90"/>
  <c r="I90"/>
  <c r="O86"/>
  <c r="I86"/>
  <c r="O82"/>
  <c r="I82"/>
  <c r="O78"/>
  <c r="I78"/>
  <c r="O74"/>
  <c r="I74"/>
  <c r="O70"/>
  <c r="I70"/>
  <c r="O66"/>
  <c r="I66"/>
  <c r="O62"/>
  <c r="I62"/>
  <c r="O58"/>
  <c r="I58"/>
  <c r="O54"/>
  <c r="I54"/>
  <c r="O50"/>
  <c r="I50"/>
  <c r="O46"/>
  <c r="I46"/>
  <c r="O42"/>
  <c r="I42"/>
  <c r="O38"/>
  <c r="I38"/>
  <c r="O34"/>
  <c r="I34"/>
  <c r="O30"/>
  <c r="I30"/>
  <c r="O26"/>
  <c r="I26"/>
  <c r="I12"/>
  <c r="O21"/>
  <c r="I21"/>
  <c r="O17"/>
  <c r="I17"/>
  <c r="O13"/>
  <c r="I13"/>
  <c i="22" r="I3"/>
  <c r="I25"/>
  <c r="O94"/>
  <c r="I94"/>
  <c r="O90"/>
  <c r="I90"/>
  <c r="O86"/>
  <c r="I86"/>
  <c r="O82"/>
  <c r="I82"/>
  <c r="O78"/>
  <c r="I78"/>
  <c r="O74"/>
  <c r="I74"/>
  <c r="O70"/>
  <c r="I70"/>
  <c r="O66"/>
  <c r="I66"/>
  <c r="O62"/>
  <c r="I62"/>
  <c r="O58"/>
  <c r="I58"/>
  <c r="O54"/>
  <c r="I54"/>
  <c r="O50"/>
  <c r="I50"/>
  <c r="O46"/>
  <c r="I46"/>
  <c r="O42"/>
  <c r="I42"/>
  <c r="O38"/>
  <c r="I38"/>
  <c r="O34"/>
  <c r="I34"/>
  <c r="O30"/>
  <c r="I30"/>
  <c r="O26"/>
  <c r="I26"/>
  <c r="I12"/>
  <c r="O21"/>
  <c r="I21"/>
  <c r="O17"/>
  <c r="I17"/>
  <c r="O13"/>
  <c r="I13"/>
  <c i="21" r="I3"/>
  <c r="I25"/>
  <c r="O94"/>
  <c r="I94"/>
  <c r="O90"/>
  <c r="I90"/>
  <c r="O86"/>
  <c r="I86"/>
  <c r="O82"/>
  <c r="I82"/>
  <c r="O78"/>
  <c r="I78"/>
  <c r="O74"/>
  <c r="I74"/>
  <c r="O70"/>
  <c r="I70"/>
  <c r="O66"/>
  <c r="I66"/>
  <c r="O62"/>
  <c r="I62"/>
  <c r="O58"/>
  <c r="I58"/>
  <c r="O54"/>
  <c r="I54"/>
  <c r="O50"/>
  <c r="I50"/>
  <c r="O46"/>
  <c r="I46"/>
  <c r="O42"/>
  <c r="I42"/>
  <c r="O38"/>
  <c r="I38"/>
  <c r="O34"/>
  <c r="I34"/>
  <c r="O30"/>
  <c r="I30"/>
  <c r="O26"/>
  <c r="I26"/>
  <c r="I12"/>
  <c r="O21"/>
  <c r="I21"/>
  <c r="O17"/>
  <c r="I17"/>
  <c r="O13"/>
  <c r="I13"/>
  <c i="20" r="I3"/>
  <c r="I22"/>
  <c r="O50"/>
  <c r="I50"/>
  <c r="O47"/>
  <c r="I47"/>
  <c r="O44"/>
  <c r="I44"/>
  <c r="O41"/>
  <c r="I41"/>
  <c r="O38"/>
  <c r="I38"/>
  <c r="O35"/>
  <c r="I35"/>
  <c r="O32"/>
  <c r="I32"/>
  <c r="O29"/>
  <c r="I29"/>
  <c r="O26"/>
  <c r="I26"/>
  <c r="O23"/>
  <c r="I23"/>
  <c r="I12"/>
  <c r="O19"/>
  <c r="I19"/>
  <c r="O16"/>
  <c r="I16"/>
  <c r="O13"/>
  <c r="I13"/>
  <c i="19" r="I3"/>
  <c r="I25"/>
  <c r="O70"/>
  <c r="I70"/>
  <c r="O66"/>
  <c r="I66"/>
  <c r="O62"/>
  <c r="I62"/>
  <c r="O58"/>
  <c r="I58"/>
  <c r="O54"/>
  <c r="I54"/>
  <c r="O50"/>
  <c r="I50"/>
  <c r="O46"/>
  <c r="I46"/>
  <c r="O42"/>
  <c r="I42"/>
  <c r="O38"/>
  <c r="I38"/>
  <c r="O34"/>
  <c r="I34"/>
  <c r="O30"/>
  <c r="I30"/>
  <c r="O26"/>
  <c r="I26"/>
  <c r="I12"/>
  <c r="O21"/>
  <c r="I21"/>
  <c r="O17"/>
  <c r="I17"/>
  <c r="O13"/>
  <c r="I13"/>
  <c i="18" r="I3"/>
  <c r="I25"/>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12"/>
  <c r="O21"/>
  <c r="I21"/>
  <c r="O17"/>
  <c r="I17"/>
  <c r="O13"/>
  <c r="I13"/>
  <c i="17" r="I3"/>
  <c r="I22"/>
  <c r="O97"/>
  <c r="I97"/>
  <c r="O94"/>
  <c r="I94"/>
  <c r="O91"/>
  <c r="I91"/>
  <c r="O88"/>
  <c r="I88"/>
  <c r="O85"/>
  <c r="I85"/>
  <c r="O82"/>
  <c r="I82"/>
  <c r="O79"/>
  <c r="I79"/>
  <c r="O76"/>
  <c r="I76"/>
  <c r="O73"/>
  <c r="I73"/>
  <c r="O70"/>
  <c r="I70"/>
  <c r="O67"/>
  <c r="I67"/>
  <c r="O64"/>
  <c r="I64"/>
  <c r="O61"/>
  <c r="I61"/>
  <c r="O58"/>
  <c r="I58"/>
  <c r="O55"/>
  <c r="I55"/>
  <c r="O52"/>
  <c r="I52"/>
  <c r="O49"/>
  <c r="I49"/>
  <c r="O46"/>
  <c r="I46"/>
  <c r="O43"/>
  <c r="I43"/>
  <c r="O40"/>
  <c r="I40"/>
  <c r="O36"/>
  <c r="I36"/>
  <c r="O33"/>
  <c r="I33"/>
  <c r="O29"/>
  <c r="I29"/>
  <c r="O26"/>
  <c r="I26"/>
  <c r="O23"/>
  <c r="I23"/>
  <c r="I12"/>
  <c r="O19"/>
  <c r="I19"/>
  <c r="O16"/>
  <c r="I16"/>
  <c r="O13"/>
  <c r="I13"/>
  <c i="16" r="I3"/>
  <c r="I24"/>
  <c r="O102"/>
  <c r="I102"/>
  <c r="O99"/>
  <c r="I99"/>
  <c r="O96"/>
  <c r="I96"/>
  <c r="O93"/>
  <c r="I93"/>
  <c r="O90"/>
  <c r="I90"/>
  <c r="O87"/>
  <c r="I87"/>
  <c r="O84"/>
  <c r="I84"/>
  <c r="O81"/>
  <c r="I81"/>
  <c r="O78"/>
  <c r="I78"/>
  <c r="O75"/>
  <c r="I75"/>
  <c r="O72"/>
  <c r="I72"/>
  <c r="O69"/>
  <c r="I69"/>
  <c r="O66"/>
  <c r="I66"/>
  <c r="O63"/>
  <c r="I63"/>
  <c r="O59"/>
  <c r="I59"/>
  <c r="O55"/>
  <c r="I55"/>
  <c r="O52"/>
  <c r="I52"/>
  <c r="O49"/>
  <c r="I49"/>
  <c r="O46"/>
  <c r="I46"/>
  <c r="O43"/>
  <c r="I43"/>
  <c r="O40"/>
  <c r="I40"/>
  <c r="O37"/>
  <c r="I37"/>
  <c r="O34"/>
  <c r="I34"/>
  <c r="O31"/>
  <c r="I31"/>
  <c r="O28"/>
  <c r="I28"/>
  <c r="O25"/>
  <c r="I25"/>
  <c r="I12"/>
  <c r="O21"/>
  <c r="I21"/>
  <c r="O17"/>
  <c r="I17"/>
  <c r="O13"/>
  <c r="I13"/>
  <c i="15" r="I3"/>
  <c r="I27"/>
  <c r="O74"/>
  <c r="I74"/>
  <c r="O71"/>
  <c r="I71"/>
  <c r="O68"/>
  <c r="I68"/>
  <c r="O65"/>
  <c r="I65"/>
  <c r="O61"/>
  <c r="I61"/>
  <c r="O58"/>
  <c r="I58"/>
  <c r="O55"/>
  <c r="I55"/>
  <c r="O52"/>
  <c r="I52"/>
  <c r="O49"/>
  <c r="I49"/>
  <c r="O46"/>
  <c r="I46"/>
  <c r="O43"/>
  <c r="I43"/>
  <c r="O40"/>
  <c r="I40"/>
  <c r="O37"/>
  <c r="I37"/>
  <c r="O34"/>
  <c r="I34"/>
  <c r="O31"/>
  <c r="I31"/>
  <c r="O28"/>
  <c r="I28"/>
  <c r="I12"/>
  <c r="O24"/>
  <c r="I24"/>
  <c r="O20"/>
  <c r="I20"/>
  <c r="O17"/>
  <c r="I17"/>
  <c r="O13"/>
  <c r="I13"/>
  <c i="14" r="I3"/>
  <c r="I24"/>
  <c r="O110"/>
  <c r="I110"/>
  <c r="O107"/>
  <c r="I107"/>
  <c r="O104"/>
  <c r="I104"/>
  <c r="O101"/>
  <c r="I101"/>
  <c r="O98"/>
  <c r="I98"/>
  <c r="O95"/>
  <c r="I95"/>
  <c r="O92"/>
  <c r="I92"/>
  <c r="O89"/>
  <c r="I89"/>
  <c r="O86"/>
  <c r="I86"/>
  <c r="O83"/>
  <c r="I83"/>
  <c r="O80"/>
  <c r="I80"/>
  <c r="O77"/>
  <c r="I77"/>
  <c r="O74"/>
  <c r="I74"/>
  <c r="O71"/>
  <c r="I71"/>
  <c r="O68"/>
  <c r="I68"/>
  <c r="O65"/>
  <c r="I65"/>
  <c r="O62"/>
  <c r="I62"/>
  <c r="O59"/>
  <c r="I59"/>
  <c r="O56"/>
  <c r="I56"/>
  <c r="O53"/>
  <c r="I53"/>
  <c r="O50"/>
  <c r="I50"/>
  <c r="O47"/>
  <c r="I47"/>
  <c r="O43"/>
  <c r="I43"/>
  <c r="O39"/>
  <c r="I39"/>
  <c r="O35"/>
  <c r="I35"/>
  <c r="O31"/>
  <c r="I31"/>
  <c r="O28"/>
  <c r="I28"/>
  <c r="O25"/>
  <c r="I25"/>
  <c r="I12"/>
  <c r="O21"/>
  <c r="I21"/>
  <c r="O17"/>
  <c r="I17"/>
  <c r="O13"/>
  <c r="I13"/>
  <c i="13" r="I3"/>
  <c r="I322"/>
  <c r="O327"/>
  <c r="I327"/>
  <c r="O323"/>
  <c r="I323"/>
  <c r="I309"/>
  <c r="O318"/>
  <c r="I318"/>
  <c r="O314"/>
  <c r="I314"/>
  <c r="O310"/>
  <c r="I310"/>
  <c r="I288"/>
  <c r="O305"/>
  <c r="I305"/>
  <c r="O301"/>
  <c r="I301"/>
  <c r="O297"/>
  <c r="I297"/>
  <c r="O293"/>
  <c r="I293"/>
  <c r="O289"/>
  <c r="I289"/>
  <c r="I279"/>
  <c r="O284"/>
  <c r="I284"/>
  <c r="O280"/>
  <c r="I280"/>
  <c r="I258"/>
  <c r="O275"/>
  <c r="I275"/>
  <c r="O271"/>
  <c r="I271"/>
  <c r="O267"/>
  <c r="I267"/>
  <c r="O263"/>
  <c r="I263"/>
  <c r="O259"/>
  <c r="I259"/>
  <c r="I249"/>
  <c r="O254"/>
  <c r="I254"/>
  <c r="O250"/>
  <c r="I250"/>
  <c r="I240"/>
  <c r="O245"/>
  <c r="I245"/>
  <c r="O241"/>
  <c r="I241"/>
  <c r="I207"/>
  <c r="O236"/>
  <c r="I236"/>
  <c r="O232"/>
  <c r="I232"/>
  <c r="O228"/>
  <c r="I228"/>
  <c r="O224"/>
  <c r="I224"/>
  <c r="O220"/>
  <c r="I220"/>
  <c r="O216"/>
  <c r="I216"/>
  <c r="O212"/>
  <c r="I212"/>
  <c r="O208"/>
  <c r="I208"/>
  <c r="I142"/>
  <c r="O203"/>
  <c r="I203"/>
  <c r="O199"/>
  <c r="I199"/>
  <c r="O195"/>
  <c r="I195"/>
  <c r="O191"/>
  <c r="I191"/>
  <c r="O187"/>
  <c r="I187"/>
  <c r="O183"/>
  <c r="I183"/>
  <c r="O179"/>
  <c r="I179"/>
  <c r="O175"/>
  <c r="I175"/>
  <c r="O171"/>
  <c r="I171"/>
  <c r="O167"/>
  <c r="I167"/>
  <c r="O163"/>
  <c r="I163"/>
  <c r="O159"/>
  <c r="I159"/>
  <c r="O155"/>
  <c r="I155"/>
  <c r="O151"/>
  <c r="I151"/>
  <c r="O147"/>
  <c r="I147"/>
  <c r="O143"/>
  <c r="I143"/>
  <c r="I85"/>
  <c r="O138"/>
  <c r="I138"/>
  <c r="O134"/>
  <c r="I134"/>
  <c r="O130"/>
  <c r="I130"/>
  <c r="O126"/>
  <c r="I126"/>
  <c r="O122"/>
  <c r="I122"/>
  <c r="O118"/>
  <c r="I118"/>
  <c r="O114"/>
  <c r="I114"/>
  <c r="O110"/>
  <c r="I110"/>
  <c r="O106"/>
  <c r="I106"/>
  <c r="O102"/>
  <c r="I102"/>
  <c r="O98"/>
  <c r="I98"/>
  <c r="O94"/>
  <c r="I94"/>
  <c r="O90"/>
  <c r="I90"/>
  <c r="O86"/>
  <c r="I86"/>
  <c r="I44"/>
  <c r="O81"/>
  <c r="I81"/>
  <c r="O77"/>
  <c r="I77"/>
  <c r="O73"/>
  <c r="I73"/>
  <c r="O69"/>
  <c r="I69"/>
  <c r="O65"/>
  <c r="I65"/>
  <c r="O61"/>
  <c r="I61"/>
  <c r="O57"/>
  <c r="I57"/>
  <c r="O53"/>
  <c r="I53"/>
  <c r="O49"/>
  <c r="I49"/>
  <c r="O45"/>
  <c r="I45"/>
  <c r="I11"/>
  <c r="O40"/>
  <c r="I40"/>
  <c r="O36"/>
  <c r="I36"/>
  <c r="O32"/>
  <c r="I32"/>
  <c r="O28"/>
  <c r="I28"/>
  <c r="O24"/>
  <c r="I24"/>
  <c r="O20"/>
  <c r="I20"/>
  <c r="O16"/>
  <c r="I16"/>
  <c r="O12"/>
  <c r="I12"/>
  <c i="12" r="I3"/>
  <c r="I45"/>
  <c r="O50"/>
  <c r="I50"/>
  <c r="O46"/>
  <c r="I46"/>
  <c r="I32"/>
  <c r="O41"/>
  <c r="I41"/>
  <c r="O37"/>
  <c r="I37"/>
  <c r="O33"/>
  <c r="I33"/>
  <c r="I11"/>
  <c r="O28"/>
  <c r="I28"/>
  <c r="O24"/>
  <c r="I24"/>
  <c r="O20"/>
  <c r="I20"/>
  <c r="O16"/>
  <c r="I16"/>
  <c r="O12"/>
  <c r="I12"/>
  <c i="11" r="I3"/>
  <c r="I91"/>
  <c r="O92"/>
  <c r="I92"/>
  <c r="I50"/>
  <c r="O87"/>
  <c r="I87"/>
  <c r="O83"/>
  <c r="I83"/>
  <c r="O79"/>
  <c r="I79"/>
  <c r="O75"/>
  <c r="I75"/>
  <c r="O71"/>
  <c r="I71"/>
  <c r="O67"/>
  <c r="I67"/>
  <c r="O63"/>
  <c r="I63"/>
  <c r="O59"/>
  <c r="I59"/>
  <c r="O55"/>
  <c r="I55"/>
  <c r="O51"/>
  <c r="I51"/>
  <c r="I29"/>
  <c r="O46"/>
  <c r="I46"/>
  <c r="O42"/>
  <c r="I42"/>
  <c r="O38"/>
  <c r="I38"/>
  <c r="O34"/>
  <c r="I34"/>
  <c r="O30"/>
  <c r="I30"/>
  <c r="I20"/>
  <c r="O25"/>
  <c r="I25"/>
  <c r="O21"/>
  <c r="I21"/>
  <c r="I11"/>
  <c r="O16"/>
  <c r="I16"/>
  <c r="O12"/>
  <c r="I12"/>
  <c i="10" r="I3"/>
  <c r="I240"/>
  <c r="O241"/>
  <c r="I241"/>
  <c r="I227"/>
  <c r="O236"/>
  <c r="I236"/>
  <c r="O232"/>
  <c r="I232"/>
  <c r="O228"/>
  <c r="I228"/>
  <c r="I214"/>
  <c r="O223"/>
  <c r="I223"/>
  <c r="O219"/>
  <c r="I219"/>
  <c r="O215"/>
  <c r="I215"/>
  <c r="I173"/>
  <c r="O210"/>
  <c r="I210"/>
  <c r="O206"/>
  <c r="I206"/>
  <c r="O202"/>
  <c r="I202"/>
  <c r="O198"/>
  <c r="I198"/>
  <c r="O194"/>
  <c r="I194"/>
  <c r="O190"/>
  <c r="I190"/>
  <c r="O186"/>
  <c r="I186"/>
  <c r="O182"/>
  <c r="I182"/>
  <c r="O178"/>
  <c r="I178"/>
  <c r="O174"/>
  <c r="I174"/>
  <c r="I168"/>
  <c r="O169"/>
  <c r="I169"/>
  <c r="I151"/>
  <c r="O164"/>
  <c r="I164"/>
  <c r="O160"/>
  <c r="I160"/>
  <c r="O156"/>
  <c r="I156"/>
  <c r="O152"/>
  <c r="I152"/>
  <c r="I126"/>
  <c r="O147"/>
  <c r="I147"/>
  <c r="O143"/>
  <c r="I143"/>
  <c r="O139"/>
  <c r="I139"/>
  <c r="O135"/>
  <c r="I135"/>
  <c r="O131"/>
  <c r="I131"/>
  <c r="O127"/>
  <c r="I127"/>
  <c r="I117"/>
  <c r="O122"/>
  <c r="I122"/>
  <c r="O118"/>
  <c r="I118"/>
  <c r="I84"/>
  <c r="O113"/>
  <c r="I113"/>
  <c r="O109"/>
  <c r="I109"/>
  <c r="O105"/>
  <c r="I105"/>
  <c r="O101"/>
  <c r="I101"/>
  <c r="O97"/>
  <c r="I97"/>
  <c r="O93"/>
  <c r="I93"/>
  <c r="O89"/>
  <c r="I89"/>
  <c r="O85"/>
  <c r="I85"/>
  <c r="I11"/>
  <c r="O80"/>
  <c r="I80"/>
  <c r="O76"/>
  <c r="I76"/>
  <c r="O72"/>
  <c r="I72"/>
  <c r="O68"/>
  <c r="I68"/>
  <c r="O64"/>
  <c r="I64"/>
  <c r="O60"/>
  <c r="I60"/>
  <c r="O56"/>
  <c r="I56"/>
  <c r="O52"/>
  <c r="I52"/>
  <c r="O48"/>
  <c r="I48"/>
  <c r="O44"/>
  <c r="I44"/>
  <c r="O40"/>
  <c r="I40"/>
  <c r="O36"/>
  <c r="I36"/>
  <c r="O32"/>
  <c r="I32"/>
  <c r="O28"/>
  <c r="I28"/>
  <c r="O24"/>
  <c r="I24"/>
  <c r="O20"/>
  <c r="I20"/>
  <c r="O16"/>
  <c r="I16"/>
  <c r="O12"/>
  <c r="I12"/>
  <c i="9" r="I3"/>
  <c r="I215"/>
  <c r="O228"/>
  <c r="I228"/>
  <c r="O224"/>
  <c r="I224"/>
  <c r="O220"/>
  <c r="I220"/>
  <c r="O216"/>
  <c r="I216"/>
  <c r="I202"/>
  <c r="O211"/>
  <c r="I211"/>
  <c r="O207"/>
  <c r="I207"/>
  <c r="O203"/>
  <c r="I203"/>
  <c r="I193"/>
  <c r="O198"/>
  <c r="I198"/>
  <c r="O194"/>
  <c r="I194"/>
  <c r="I156"/>
  <c r="O189"/>
  <c r="I189"/>
  <c r="O185"/>
  <c r="I185"/>
  <c r="O181"/>
  <c r="I181"/>
  <c r="O177"/>
  <c r="I177"/>
  <c r="O173"/>
  <c r="I173"/>
  <c r="O169"/>
  <c r="I169"/>
  <c r="O165"/>
  <c r="I165"/>
  <c r="O161"/>
  <c r="I161"/>
  <c r="O157"/>
  <c r="I157"/>
  <c r="I135"/>
  <c r="O152"/>
  <c r="I152"/>
  <c r="O148"/>
  <c r="I148"/>
  <c r="O144"/>
  <c r="I144"/>
  <c r="O140"/>
  <c r="I140"/>
  <c r="O136"/>
  <c r="I136"/>
  <c r="I130"/>
  <c r="O131"/>
  <c r="I131"/>
  <c r="I105"/>
  <c r="O126"/>
  <c r="I126"/>
  <c r="O122"/>
  <c r="I122"/>
  <c r="O118"/>
  <c r="I118"/>
  <c r="O114"/>
  <c r="I114"/>
  <c r="O110"/>
  <c r="I110"/>
  <c r="O106"/>
  <c r="I106"/>
  <c r="I96"/>
  <c r="O101"/>
  <c r="I101"/>
  <c r="O97"/>
  <c r="I97"/>
  <c r="I11"/>
  <c r="O92"/>
  <c r="I92"/>
  <c r="O88"/>
  <c r="I88"/>
  <c r="O84"/>
  <c r="I84"/>
  <c r="O80"/>
  <c r="I80"/>
  <c r="O76"/>
  <c r="I76"/>
  <c r="O72"/>
  <c r="I72"/>
  <c r="O68"/>
  <c r="I68"/>
  <c r="O64"/>
  <c r="I64"/>
  <c r="O60"/>
  <c r="I60"/>
  <c r="O56"/>
  <c r="I56"/>
  <c r="O52"/>
  <c r="I52"/>
  <c r="O48"/>
  <c r="I48"/>
  <c r="O44"/>
  <c r="I44"/>
  <c r="O40"/>
  <c r="I40"/>
  <c r="O36"/>
  <c r="I36"/>
  <c r="O32"/>
  <c r="I32"/>
  <c r="O28"/>
  <c r="I28"/>
  <c r="O24"/>
  <c r="I24"/>
  <c r="O20"/>
  <c r="I20"/>
  <c r="O16"/>
  <c r="I16"/>
  <c r="O12"/>
  <c r="I12"/>
  <c i="8" r="I3"/>
  <c r="I221"/>
  <c r="O250"/>
  <c r="I250"/>
  <c r="O246"/>
  <c r="I246"/>
  <c r="O242"/>
  <c r="I242"/>
  <c r="O238"/>
  <c r="I238"/>
  <c r="O234"/>
  <c r="I234"/>
  <c r="O230"/>
  <c r="I230"/>
  <c r="O226"/>
  <c r="I226"/>
  <c r="O222"/>
  <c r="I222"/>
  <c r="I184"/>
  <c r="O217"/>
  <c r="I217"/>
  <c r="O213"/>
  <c r="I213"/>
  <c r="O209"/>
  <c r="I209"/>
  <c r="O205"/>
  <c r="I205"/>
  <c r="O201"/>
  <c r="I201"/>
  <c r="O197"/>
  <c r="I197"/>
  <c r="O193"/>
  <c r="I193"/>
  <c r="O189"/>
  <c r="I189"/>
  <c r="O185"/>
  <c r="I185"/>
  <c r="I167"/>
  <c r="O180"/>
  <c r="I180"/>
  <c r="O176"/>
  <c r="I176"/>
  <c r="O172"/>
  <c r="I172"/>
  <c r="O168"/>
  <c r="I168"/>
  <c r="I154"/>
  <c r="O163"/>
  <c r="I163"/>
  <c r="O159"/>
  <c r="I159"/>
  <c r="O155"/>
  <c r="I155"/>
  <c r="I141"/>
  <c r="O150"/>
  <c r="I150"/>
  <c r="O146"/>
  <c r="I146"/>
  <c r="O142"/>
  <c r="I142"/>
  <c r="I104"/>
  <c r="O137"/>
  <c r="I137"/>
  <c r="O133"/>
  <c r="I133"/>
  <c r="O129"/>
  <c r="I129"/>
  <c r="O125"/>
  <c r="I125"/>
  <c r="O121"/>
  <c r="I121"/>
  <c r="O117"/>
  <c r="I117"/>
  <c r="O113"/>
  <c r="I113"/>
  <c r="O109"/>
  <c r="I109"/>
  <c r="O105"/>
  <c r="I105"/>
  <c r="I11"/>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O16"/>
  <c r="I16"/>
  <c r="O12"/>
  <c r="I12"/>
  <c i="7" r="I3"/>
  <c r="I257"/>
  <c r="O290"/>
  <c r="I290"/>
  <c r="O286"/>
  <c r="I286"/>
  <c r="O282"/>
  <c r="I282"/>
  <c r="O278"/>
  <c r="I278"/>
  <c r="O274"/>
  <c r="I274"/>
  <c r="O270"/>
  <c r="I270"/>
  <c r="O266"/>
  <c r="I266"/>
  <c r="O262"/>
  <c r="I262"/>
  <c r="O258"/>
  <c r="I258"/>
  <c r="I216"/>
  <c r="O253"/>
  <c r="I253"/>
  <c r="O249"/>
  <c r="I249"/>
  <c r="O245"/>
  <c r="I245"/>
  <c r="O241"/>
  <c r="I241"/>
  <c r="O237"/>
  <c r="I237"/>
  <c r="O233"/>
  <c r="I233"/>
  <c r="O229"/>
  <c r="I229"/>
  <c r="O225"/>
  <c r="I225"/>
  <c r="O221"/>
  <c r="I221"/>
  <c r="O217"/>
  <c r="I217"/>
  <c r="I203"/>
  <c r="O212"/>
  <c r="I212"/>
  <c r="O208"/>
  <c r="I208"/>
  <c r="O204"/>
  <c r="I204"/>
  <c r="I190"/>
  <c r="O199"/>
  <c r="I199"/>
  <c r="O195"/>
  <c r="I195"/>
  <c r="O191"/>
  <c r="I191"/>
  <c r="I157"/>
  <c r="O186"/>
  <c r="I186"/>
  <c r="O182"/>
  <c r="I182"/>
  <c r="O178"/>
  <c r="I178"/>
  <c r="O174"/>
  <c r="I174"/>
  <c r="O170"/>
  <c r="I170"/>
  <c r="O166"/>
  <c r="I166"/>
  <c r="O162"/>
  <c r="I162"/>
  <c r="O158"/>
  <c r="I158"/>
  <c r="I20"/>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I11"/>
  <c r="O16"/>
  <c r="I16"/>
  <c r="O12"/>
  <c r="I12"/>
  <c i="6" r="I3"/>
  <c r="I69"/>
  <c r="O90"/>
  <c r="I90"/>
  <c r="O86"/>
  <c r="I86"/>
  <c r="O82"/>
  <c r="I82"/>
  <c r="O78"/>
  <c r="I78"/>
  <c r="O74"/>
  <c r="I74"/>
  <c r="O70"/>
  <c r="I70"/>
  <c r="I28"/>
  <c r="O65"/>
  <c r="I65"/>
  <c r="O61"/>
  <c r="I61"/>
  <c r="O57"/>
  <c r="I57"/>
  <c r="O53"/>
  <c r="I53"/>
  <c r="O49"/>
  <c r="I49"/>
  <c r="O45"/>
  <c r="I45"/>
  <c r="O41"/>
  <c r="I41"/>
  <c r="O37"/>
  <c r="I37"/>
  <c r="O33"/>
  <c r="I33"/>
  <c r="O29"/>
  <c r="I29"/>
  <c r="I11"/>
  <c r="O24"/>
  <c r="I24"/>
  <c r="O20"/>
  <c r="I20"/>
  <c r="O16"/>
  <c r="I16"/>
  <c r="O12"/>
  <c r="I12"/>
  <c i="5" r="I3"/>
  <c r="I11"/>
  <c r="O228"/>
  <c r="I228"/>
  <c r="O224"/>
  <c r="I224"/>
  <c r="O220"/>
  <c r="I220"/>
  <c r="O216"/>
  <c r="I216"/>
  <c r="O212"/>
  <c r="I212"/>
  <c r="O208"/>
  <c r="I208"/>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O16"/>
  <c r="I16"/>
  <c r="O12"/>
  <c r="I12"/>
  <c i="4" r="I3"/>
  <c r="I20"/>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I11"/>
  <c r="O16"/>
  <c r="I16"/>
  <c r="O12"/>
  <c r="I12"/>
  <c i="3" r="I3"/>
  <c r="I11"/>
  <c r="O81"/>
  <c r="I81"/>
  <c r="O78"/>
  <c r="I78"/>
  <c r="O75"/>
  <c r="I75"/>
  <c r="O72"/>
  <c r="I72"/>
  <c r="O69"/>
  <c r="I69"/>
  <c r="O66"/>
  <c r="I66"/>
  <c r="O63"/>
  <c r="I63"/>
  <c r="O60"/>
  <c r="I60"/>
  <c r="O57"/>
  <c r="I57"/>
  <c r="O54"/>
  <c r="I54"/>
  <c r="O51"/>
  <c r="I51"/>
  <c r="O48"/>
  <c r="I48"/>
  <c r="O45"/>
  <c r="I45"/>
  <c r="O42"/>
  <c r="I42"/>
  <c r="O39"/>
  <c r="I39"/>
  <c r="O36"/>
  <c r="I36"/>
  <c r="O33"/>
  <c r="I33"/>
  <c r="O30"/>
  <c r="I30"/>
  <c r="O27"/>
  <c r="I27"/>
  <c r="O24"/>
  <c r="I24"/>
  <c r="O21"/>
  <c r="I21"/>
  <c r="O18"/>
  <c r="I18"/>
  <c r="O15"/>
  <c r="I15"/>
  <c r="O12"/>
  <c r="I12"/>
  <c i="2" r="I3"/>
  <c r="I258"/>
  <c r="O259"/>
  <c r="I259"/>
  <c r="I247"/>
  <c r="O255"/>
  <c r="I255"/>
  <c r="O252"/>
  <c r="I252"/>
  <c r="O248"/>
  <c r="I248"/>
  <c r="I28"/>
  <c r="O244"/>
  <c r="I244"/>
  <c r="O241"/>
  <c r="I241"/>
  <c r="O238"/>
  <c r="I238"/>
  <c r="O235"/>
  <c r="I235"/>
  <c r="O232"/>
  <c r="I232"/>
  <c r="O229"/>
  <c r="I229"/>
  <c r="O226"/>
  <c r="I226"/>
  <c r="O223"/>
  <c r="I223"/>
  <c r="O220"/>
  <c r="I220"/>
  <c r="O217"/>
  <c r="I217"/>
  <c r="O214"/>
  <c r="I214"/>
  <c r="O211"/>
  <c r="I211"/>
  <c r="O208"/>
  <c r="I208"/>
  <c r="O205"/>
  <c r="I205"/>
  <c r="O202"/>
  <c r="I202"/>
  <c r="O199"/>
  <c r="I199"/>
  <c r="O196"/>
  <c r="I196"/>
  <c r="O193"/>
  <c r="I193"/>
  <c r="O190"/>
  <c r="I190"/>
  <c r="O187"/>
  <c r="I187"/>
  <c r="O184"/>
  <c r="I184"/>
  <c r="O181"/>
  <c r="I181"/>
  <c r="O178"/>
  <c r="I178"/>
  <c r="O175"/>
  <c r="I175"/>
  <c r="O172"/>
  <c r="I172"/>
  <c r="O169"/>
  <c r="I169"/>
  <c r="O166"/>
  <c r="I166"/>
  <c r="O163"/>
  <c r="I163"/>
  <c r="O160"/>
  <c r="I160"/>
  <c r="O157"/>
  <c r="I157"/>
  <c r="O154"/>
  <c r="I154"/>
  <c r="O151"/>
  <c r="I151"/>
  <c r="O148"/>
  <c r="I148"/>
  <c r="O145"/>
  <c r="I145"/>
  <c r="O142"/>
  <c r="I142"/>
  <c r="O139"/>
  <c r="I139"/>
  <c r="O136"/>
  <c r="I136"/>
  <c r="O133"/>
  <c r="I133"/>
  <c r="O130"/>
  <c r="I130"/>
  <c r="O127"/>
  <c r="I127"/>
  <c r="O124"/>
  <c r="I124"/>
  <c r="O121"/>
  <c r="I121"/>
  <c r="O118"/>
  <c r="I118"/>
  <c r="O115"/>
  <c r="I115"/>
  <c r="O112"/>
  <c r="I112"/>
  <c r="O109"/>
  <c r="I109"/>
  <c r="O106"/>
  <c r="I106"/>
  <c r="O103"/>
  <c r="I103"/>
  <c r="O100"/>
  <c r="I100"/>
  <c r="O97"/>
  <c r="I97"/>
  <c r="O94"/>
  <c r="I94"/>
  <c r="O91"/>
  <c r="I91"/>
  <c r="O88"/>
  <c r="I88"/>
  <c r="O85"/>
  <c r="I85"/>
  <c r="O82"/>
  <c r="I82"/>
  <c r="O79"/>
  <c r="I79"/>
  <c r="O76"/>
  <c r="I76"/>
  <c r="O73"/>
  <c r="I73"/>
  <c r="O70"/>
  <c r="I70"/>
  <c r="O67"/>
  <c r="I67"/>
  <c r="O64"/>
  <c r="I64"/>
  <c r="O61"/>
  <c r="I61"/>
  <c r="O58"/>
  <c r="I58"/>
  <c r="O55"/>
  <c r="I55"/>
  <c r="O52"/>
  <c r="I52"/>
  <c r="O49"/>
  <c r="I49"/>
  <c r="O46"/>
  <c r="I46"/>
  <c r="O43"/>
  <c r="I43"/>
  <c r="O40"/>
  <c r="I40"/>
  <c r="O36"/>
  <c r="I36"/>
  <c r="O32"/>
  <c r="I32"/>
  <c r="O29"/>
  <c r="I29"/>
  <c r="I11"/>
  <c r="O24"/>
  <c r="I24"/>
  <c r="O20"/>
  <c r="I20"/>
  <c r="O16"/>
  <c r="I16"/>
  <c r="O12"/>
  <c r="I12"/>
</calcChain>
</file>

<file path=xl/sharedStrings.xml><?xml version="1.0" encoding="utf-8"?>
<sst xmlns="http://schemas.openxmlformats.org/spreadsheetml/2006/main">
  <si>
    <t>EstiCon</t>
  </si>
  <si>
    <t xml:space="preserve">Firma: </t>
  </si>
  <si>
    <t>Rekapitulace ceny</t>
  </si>
  <si>
    <t>Stavba: 5623520054-zm00 - Modernizace ŽST Brno-Židenice a úpravy v ŽST Brno-Maloměřice</t>
  </si>
  <si>
    <t>Celková cena bez DPH:</t>
  </si>
  <si>
    <t>Celková cena s DPH:</t>
  </si>
  <si>
    <t>Objekt</t>
  </si>
  <si>
    <t>Popis</t>
  </si>
  <si>
    <t>Cena bez DPH</t>
  </si>
  <si>
    <t>DPH</t>
  </si>
  <si>
    <t>Cena s DPH</t>
  </si>
  <si>
    <t>D.1.</t>
  </si>
  <si>
    <t>TECHNOLOGICKÁ ČÁST</t>
  </si>
  <si>
    <t xml:space="preserve">    D.1.1</t>
  </si>
  <si>
    <t>Zabezpečovací zařízení</t>
  </si>
  <si>
    <t xml:space="preserve">        D.1.1.1</t>
  </si>
  <si>
    <t>Staniční zabezpečovací zařízení (SZZ)</t>
  </si>
  <si>
    <t xml:space="preserve">            PS 31-01-11</t>
  </si>
  <si>
    <t>ŽST Brno-Židenice, úpravy SZZ</t>
  </si>
  <si>
    <t xml:space="preserve">    D.1.2</t>
  </si>
  <si>
    <t>Sdělovací zařízení</t>
  </si>
  <si>
    <t xml:space="preserve">        D.1.2.1</t>
  </si>
  <si>
    <t>Místní kabelizace</t>
  </si>
  <si>
    <t xml:space="preserve">            PS 31-02-11</t>
  </si>
  <si>
    <t>ŽST Brno-Židenice, doplnění místní kabelizace</t>
  </si>
  <si>
    <t xml:space="preserve">        D.1.2.10</t>
  </si>
  <si>
    <t>DOZ a další nadstavbové systémy</t>
  </si>
  <si>
    <t xml:space="preserve">            PS 31-02-01</t>
  </si>
  <si>
    <t>ŽST Brno-Židenice, DD TSŽDC</t>
  </si>
  <si>
    <t xml:space="preserve">        D.1.2.8</t>
  </si>
  <si>
    <t>Přenosový systém</t>
  </si>
  <si>
    <t xml:space="preserve">            PS 31-02-81</t>
  </si>
  <si>
    <t>ŽST Brno-Židenice, přenosové zařízení</t>
  </si>
  <si>
    <t xml:space="preserve">    D.1.3</t>
  </si>
  <si>
    <t>Silnoproudá technologie včetně DŘT</t>
  </si>
  <si>
    <t xml:space="preserve">        D.1.3.1</t>
  </si>
  <si>
    <t>Dispečerská řídící technika</t>
  </si>
  <si>
    <t xml:space="preserve">            PS 31-03-11</t>
  </si>
  <si>
    <t>ŽST Brno-Židenice, zařízení DŘT vč.doplnění na ED Brno</t>
  </si>
  <si>
    <t>D.2.</t>
  </si>
  <si>
    <t>STAVEBNÍ ČÁST</t>
  </si>
  <si>
    <t xml:space="preserve">    D.2.1</t>
  </si>
  <si>
    <t>Inženýrské objekty</t>
  </si>
  <si>
    <t xml:space="preserve">        D.2.1.1</t>
  </si>
  <si>
    <t xml:space="preserve">Železniční  svršek a spodek</t>
  </si>
  <si>
    <t xml:space="preserve">            SO 31-10-01</t>
  </si>
  <si>
    <t>ŽST Brno-Židenice, železniční svršek</t>
  </si>
  <si>
    <t xml:space="preserve">            SO 31-10-02</t>
  </si>
  <si>
    <t>ŽST Brno-Židenice, železniční svršek – provizorní stav</t>
  </si>
  <si>
    <t xml:space="preserve">            SO 31-11-01</t>
  </si>
  <si>
    <t>ŽST Brno-Židenice, železniční spodek</t>
  </si>
  <si>
    <t xml:space="preserve">            SO 31-11-02</t>
  </si>
  <si>
    <t>ŽST Brno-Židenice, železniční spodek – provizorní stav</t>
  </si>
  <si>
    <t xml:space="preserve">            SO 31-14-01</t>
  </si>
  <si>
    <t>ŽST Brno-Židenice, výstroj trati v provizorním stavu</t>
  </si>
  <si>
    <t xml:space="preserve">        D.2.1.4</t>
  </si>
  <si>
    <t>Mosty, propustky a zdi</t>
  </si>
  <si>
    <t xml:space="preserve">            SO 31-20-01</t>
  </si>
  <si>
    <t>ŽST Brno-Židenice, most ev. km 157,872</t>
  </si>
  <si>
    <t xml:space="preserve">        D.2.1.5</t>
  </si>
  <si>
    <t>Ostatní inženýrské objekty</t>
  </si>
  <si>
    <t xml:space="preserve">            SO 31-30-01</t>
  </si>
  <si>
    <t>Přeložky a ochrana sdělovacích kabelových vedení</t>
  </si>
  <si>
    <t xml:space="preserve">                SO 31-30-01. 1</t>
  </si>
  <si>
    <t>Přeložky a ochrana sdělovacích kabelových vedení - sdělovacích kabelů drážních</t>
  </si>
  <si>
    <t xml:space="preserve">                SO 31-30-01. 2</t>
  </si>
  <si>
    <t>Přeložky a ochrana sdělovacích kabelových vedení - BKOM</t>
  </si>
  <si>
    <t xml:space="preserve">                SO 31-30-01. 3</t>
  </si>
  <si>
    <t>Přeložky a ochrana sdělovacích kabelových vedení - CETIN - NENACEŇOVAT</t>
  </si>
  <si>
    <t xml:space="preserve">                SO 31-30-01. 4</t>
  </si>
  <si>
    <t>Přeložky a ochrana sdělovacích kabelových vedení - ČD-T - NENACEŇOVAT</t>
  </si>
  <si>
    <t xml:space="preserve">                SO 31-30-01. 5</t>
  </si>
  <si>
    <t>Přeložky a ochrana sdělovacích kabelových vedení - Min. obrany ČR</t>
  </si>
  <si>
    <t xml:space="preserve">                SO 31-30-01. 6</t>
  </si>
  <si>
    <t>Přeložky a ochrana sdělovacích kabelových vedení - NejCZ - NENACEŇOVAT</t>
  </si>
  <si>
    <t xml:space="preserve">                SO 31-30-01. 7</t>
  </si>
  <si>
    <t>Přeložky a ochrana sdělovacích kabelových vedení - TS Brno</t>
  </si>
  <si>
    <t xml:space="preserve">                SO 31-30-01. 8</t>
  </si>
  <si>
    <t>Přeložky a ochrana sdělovacích kabelových vedení - České radiokomunikace</t>
  </si>
  <si>
    <t xml:space="preserve">                SO 31-30-01. 9</t>
  </si>
  <si>
    <t>Přeložky a ochrana sdělovacích kabelových vedení - Vodafone</t>
  </si>
  <si>
    <t xml:space="preserve">                SO 31-30-01.10</t>
  </si>
  <si>
    <t>Přeložky a ochrana sdělovacích kabelových vedení - Faster</t>
  </si>
  <si>
    <t xml:space="preserve">            SO 31-30-02</t>
  </si>
  <si>
    <t>Přeložky kabelů EG.D - NENACEŇOVAT</t>
  </si>
  <si>
    <t xml:space="preserve">            SO 31-30-02.01</t>
  </si>
  <si>
    <t>Přeložky kabelů EG.D -přípojka ČD</t>
  </si>
  <si>
    <t xml:space="preserve">            SO 31-30-03</t>
  </si>
  <si>
    <t>Přeložky kabelů DPMB</t>
  </si>
  <si>
    <t xml:space="preserve">                SO 31-30-03.01</t>
  </si>
  <si>
    <t>Přeložky kabelů DPMB - přeložka kabelů</t>
  </si>
  <si>
    <t xml:space="preserve">                SO 31-30-03.02</t>
  </si>
  <si>
    <t>Přeložky kabelů DPMB - napájení vybavení zastávek</t>
  </si>
  <si>
    <t xml:space="preserve">            SO 31-30-04</t>
  </si>
  <si>
    <t>Přeložky veřejného osvětlení</t>
  </si>
  <si>
    <t xml:space="preserve">            SO 31-30-05</t>
  </si>
  <si>
    <t>Směrová a výšková úprava tramvajové trati</t>
  </si>
  <si>
    <t xml:space="preserve">        D.2.1.6</t>
  </si>
  <si>
    <t>Potrubní vedení</t>
  </si>
  <si>
    <t xml:space="preserve">            SO 31-31-01</t>
  </si>
  <si>
    <t>Bubeníčkova – úpravy a přeložky kanalizace</t>
  </si>
  <si>
    <t xml:space="preserve">                SO 31-31-01. 1</t>
  </si>
  <si>
    <t>Bubeníčkova - úpravy a přeložky stávající dešťové kanalizace pod mostem</t>
  </si>
  <si>
    <t xml:space="preserve">                SO 31-31-01. 2</t>
  </si>
  <si>
    <t>Bubeníčkova - úprava a přeložka stávajícího kanalizačního sběrače dešťové kanalizace</t>
  </si>
  <si>
    <t xml:space="preserve">                SO 31-31-01. 3</t>
  </si>
  <si>
    <t>Bubeníčkova - kanalizační a vodovodní přípojka ČD</t>
  </si>
  <si>
    <t xml:space="preserve">            SO 31-32-01</t>
  </si>
  <si>
    <t>Bubeníčkova - úpravy a přeložky vodovodních potrubí pod mostem</t>
  </si>
  <si>
    <t xml:space="preserve">            SO 31-32-02</t>
  </si>
  <si>
    <t>Provizorní přeložka parovodu</t>
  </si>
  <si>
    <t xml:space="preserve">                SO 31-32-02.01</t>
  </si>
  <si>
    <t>Stavební část</t>
  </si>
  <si>
    <t xml:space="preserve">                SO 31-32-02.02</t>
  </si>
  <si>
    <t>Trubní část</t>
  </si>
  <si>
    <t xml:space="preserve">            SO 31-32-03</t>
  </si>
  <si>
    <t>Definitivní přeložka parovodu</t>
  </si>
  <si>
    <t xml:space="preserve">                SO 31-32-03.01</t>
  </si>
  <si>
    <t xml:space="preserve">                SO 31-32-03.02</t>
  </si>
  <si>
    <t xml:space="preserve">            SO 31-33-01</t>
  </si>
  <si>
    <t>Úpravy a přložky NTL plynovodu</t>
  </si>
  <si>
    <t xml:space="preserve">        D.2.1.8</t>
  </si>
  <si>
    <t>Pozemní komunikace</t>
  </si>
  <si>
    <t xml:space="preserve">            SO 31-12-01</t>
  </si>
  <si>
    <t>Nástupiště MHD</t>
  </si>
  <si>
    <t xml:space="preserve">            SO 31-50-01</t>
  </si>
  <si>
    <t>Úprava MK v ulici Bubeníčkova</t>
  </si>
  <si>
    <t xml:space="preserve">            SO 31-50-02</t>
  </si>
  <si>
    <t>Úprava ÚK ke Kauflandu vč. chodníku</t>
  </si>
  <si>
    <t xml:space="preserve">            SO 31-52-01</t>
  </si>
  <si>
    <t>Úprava chodníků u MK v ulici Bubeníčkova</t>
  </si>
  <si>
    <t xml:space="preserve">            SO 31-59-01</t>
  </si>
  <si>
    <t>Dopravní opatření během stavby</t>
  </si>
  <si>
    <t xml:space="preserve">    D.2.2</t>
  </si>
  <si>
    <t>Pozemní stavební objekty a technické vybavení pozemních stavebních objektů</t>
  </si>
  <si>
    <t xml:space="preserve">        D.2.2.5</t>
  </si>
  <si>
    <t>Demolice</t>
  </si>
  <si>
    <t xml:space="preserve">            SO 31-78-01</t>
  </si>
  <si>
    <t>ŽST Brno-Židenice, demolice budov u mostu ev. mm 157,872</t>
  </si>
  <si>
    <t xml:space="preserve">        D.2.2.6</t>
  </si>
  <si>
    <t>Drobná architektura a oplocení</t>
  </si>
  <si>
    <t xml:space="preserve">            SO 31-79-01</t>
  </si>
  <si>
    <t>ŽST Brno-Židenice, provizorní úpravy oplocení</t>
  </si>
  <si>
    <t xml:space="preserve">            SO 31-79-02</t>
  </si>
  <si>
    <t>Bubeníčkova - mobiliář zastávek MHD</t>
  </si>
  <si>
    <t xml:space="preserve">    D.2.3</t>
  </si>
  <si>
    <t>Trakční a energetická zařízení</t>
  </si>
  <si>
    <t xml:space="preserve">        D.2.3.1</t>
  </si>
  <si>
    <t>Trakční vedení</t>
  </si>
  <si>
    <t xml:space="preserve">            SO 31-81-01</t>
  </si>
  <si>
    <t>ŽST Brno-Židenice, trakční vedení</t>
  </si>
  <si>
    <t xml:space="preserve">            SO 31-81-02</t>
  </si>
  <si>
    <t>Úpravy trakčního vedení pod mostem</t>
  </si>
  <si>
    <t xml:space="preserve">                SO 31-81-02.1</t>
  </si>
  <si>
    <t>Provizorní stav</t>
  </si>
  <si>
    <t xml:space="preserve">                SO 31-81-02.2</t>
  </si>
  <si>
    <t>Definitivní stav</t>
  </si>
  <si>
    <t xml:space="preserve">        D.2.3.4</t>
  </si>
  <si>
    <t>Elektrický ohřev výměn</t>
  </si>
  <si>
    <t xml:space="preserve">            SO 31-84-01</t>
  </si>
  <si>
    <t>ŽST Brno-Židenice, EOV</t>
  </si>
  <si>
    <t xml:space="preserve">        D.2.3.6</t>
  </si>
  <si>
    <t>Rozvody a přeložky VN, NN, osvětlení, DOÚO</t>
  </si>
  <si>
    <t xml:space="preserve">            SO 31-86-01</t>
  </si>
  <si>
    <t>ŽST Brno-Židenice, rozvody nn a osvětlení</t>
  </si>
  <si>
    <t xml:space="preserve">            SO 31-86-02</t>
  </si>
  <si>
    <t>ŽST Brno-Židenice, DOÚO</t>
  </si>
  <si>
    <t xml:space="preserve">            SO 31-86-03</t>
  </si>
  <si>
    <t>ŽST Brno-Židenice, přeložky silnoproudých rozvodů</t>
  </si>
  <si>
    <t xml:space="preserve">            SO 31-86-04</t>
  </si>
  <si>
    <t>ŽST Brno-Židenice, přeložka kabelu 6kV</t>
  </si>
  <si>
    <t xml:space="preserve">        D.2.3.7</t>
  </si>
  <si>
    <t>Ukolejnění kovových konstrukcí</t>
  </si>
  <si>
    <t xml:space="preserve">            SO 31-87-01</t>
  </si>
  <si>
    <t>ŽST Brno-Židenice, ukolejnění</t>
  </si>
  <si>
    <t xml:space="preserve">    D.2.4</t>
  </si>
  <si>
    <t>Ostatní stavební objekty</t>
  </si>
  <si>
    <t xml:space="preserve">        D.2.4.1</t>
  </si>
  <si>
    <t>Příprava území a kácení</t>
  </si>
  <si>
    <t xml:space="preserve">            SO 31-91-01</t>
  </si>
  <si>
    <t>ŽST Brno - Židenice, příprava území - kácení</t>
  </si>
  <si>
    <t xml:space="preserve">            SO 31-95-01</t>
  </si>
  <si>
    <t>ŽST Brno-Židenice, vegetační úpravy a náhradní výsadba</t>
  </si>
  <si>
    <t>D.9</t>
  </si>
  <si>
    <t>OSTATNÍ</t>
  </si>
  <si>
    <t xml:space="preserve">    SO 90-90</t>
  </si>
  <si>
    <t>Likvidace odpadů</t>
  </si>
  <si>
    <t>H</t>
  </si>
  <si>
    <t>VŠEOBECNÝ OBJEKT</t>
  </si>
  <si>
    <t xml:space="preserve">    SO 98-98</t>
  </si>
  <si>
    <t>Všeobecný objekt</t>
  </si>
  <si>
    <t>Soupis prací objektu</t>
  </si>
  <si>
    <t>S</t>
  </si>
  <si>
    <t>Stavba:</t>
  </si>
  <si>
    <t>5623520054-zm00</t>
  </si>
  <si>
    <t>Modernizace ŽST Brno-Židenice a úpravy v ŽST Brno-Maloměřice</t>
  </si>
  <si>
    <t>PS 31-01-11</t>
  </si>
  <si>
    <t>O</t>
  </si>
  <si>
    <t>Objekt:</t>
  </si>
  <si>
    <t>O1</t>
  </si>
  <si>
    <t>D.1.1</t>
  </si>
  <si>
    <t>O2</t>
  </si>
  <si>
    <t>D.1.1.1</t>
  </si>
  <si>
    <t>O3</t>
  </si>
  <si>
    <t>Rozpočet:</t>
  </si>
  <si>
    <t>Typ</t>
  </si>
  <si>
    <t>Poř. číslo</t>
  </si>
  <si>
    <t>Kód položky</t>
  </si>
  <si>
    <t>Varianta</t>
  </si>
  <si>
    <t>Název Položky</t>
  </si>
  <si>
    <t>MJ</t>
  </si>
  <si>
    <t>Množství</t>
  </si>
  <si>
    <t>Cena</t>
  </si>
  <si>
    <t>Cenová soustava</t>
  </si>
  <si>
    <t>Jednotková</t>
  </si>
  <si>
    <t>Celkem</t>
  </si>
  <si>
    <t>SD</t>
  </si>
  <si>
    <t>1</t>
  </si>
  <si>
    <t>Zemní práce</t>
  </si>
  <si>
    <t>P</t>
  </si>
  <si>
    <t>13173</t>
  </si>
  <si>
    <t/>
  </si>
  <si>
    <t>HLOUBENÍ JAM ZAPAŽ I NEPAŽ TŘ. I</t>
  </si>
  <si>
    <t>M3</t>
  </si>
  <si>
    <t>PP</t>
  </si>
  <si>
    <t>VV</t>
  </si>
  <si>
    <t>jámy pro kab. komory 5,30*12 = 63,600 [A]</t>
  </si>
  <si>
    <t>TS</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</si>
  <si>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</si>
  <si>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t>
  </si>
  <si>
    <t>HLOUBENÍ RÝH ŠÍŘ DO 2M PAŽ I NEPAŽ TŘ. I</t>
  </si>
  <si>
    <t>rýhy pro kabelovody 0,35*0,50*365,0 = 63,875 [A]_x000d_
 rýhy pro kabelovody 0,35*0,35*788,0 = 96,530 [B]_x000d_
 Mezisoučet 160.410000 = 160,410 [C]</t>
  </si>
  <si>
    <t>141146</t>
  </si>
  <si>
    <t>PROTLAČOVÁNÍ OCELOVÉHO POTRUBÍ DN DO 400MM</t>
  </si>
  <si>
    <t>M</t>
  </si>
  <si>
    <t>protlak pod kolejemi dl. 20m 2*20 = 40,000 [A]_x000d_
 protlak pod kolejemi dl. 18m 18 = 18,000 [B]_x000d_
 protlak pod kolejemi dl. 10m 10 = 10,000 [C]_x000d_
 protlak pod kolejemi dl. 12m 12 = 12,000 [D]_x000d_
 Celkové množství 80.000000 = 80,000 [E]</t>
  </si>
  <si>
    <t>Položka zahrnuje:
- dodávku protlačovaného potrubí 
- veškeré pomocné práce (startovací zařízení, startovací a cílová jáma, opěrné a vodící bloky a pod.)
Položka nezahrnuje:
- x</t>
  </si>
  <si>
    <t>17411</t>
  </si>
  <si>
    <t>ZÁSYP JAM A RÝH ZEMINOU SE ZHUTNĚNÍM</t>
  </si>
  <si>
    <t>rýhy pro kabelovody (63,88+96,53)-(12,80+7,88) = 139,730 [A]_x000d_
 jámy pro komory (5,30*12)-(1,90*12) = 40,800 [B]_x000d_
 Mezisoučet 180.530000 = 180,530 [C]</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</si>
  <si>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</si>
  <si>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7</t>
  </si>
  <si>
    <t>Přidružená stavební výroba</t>
  </si>
  <si>
    <t>701004</t>
  </si>
  <si>
    <t>VYHLEDÁVACÍ MARKER ZEMNÍ</t>
  </si>
  <si>
    <t>KUS</t>
  </si>
  <si>
    <t>1. Položka obsahuje:
 – veškeré práce a materiál obsažený v názvu položky
2. Položka neobsahuje:
 X
3. Způsob měření:
Udává se počet kusů kompletní konstrukce nebo práce.</t>
  </si>
  <si>
    <t>702111</t>
  </si>
  <si>
    <t>KABELOVÝ ŽLAB ZEMNÍ VČETNĚ KRYTU SVĚTLÉ ŠÍŘKY DO 120 MM</t>
  </si>
  <si>
    <t>kabelový žlab 100x100mm 788,00 = 788,000 [A]</t>
  </si>
  <si>
    <t>1. Položka obsahuje:
 – přípravu podkladu pro osazení
2. Položka neobsahuje:
 X
3. Způsob měření:
Měří se metr délkový.</t>
  </si>
  <si>
    <t>702112</t>
  </si>
  <si>
    <t>KABELOVÝ ŽLAB ZEMNÍ VČETNĚ KRYTU SVĚTLÉ ŠÍŘKY PŘES 120 DO 250 MM</t>
  </si>
  <si>
    <t>kabelový žlab 200x200mm 320,00 = 320,000 [A]</t>
  </si>
  <si>
    <t>744Z92</t>
  </si>
  <si>
    <t>DEMONTÁŽ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</si>
  <si>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</si>
  <si>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</si>
  <si>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</si>
  <si>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</si>
  <si>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</si>
  <si>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</si>
  <si>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75A151</t>
  </si>
  <si>
    <t>KABEL METALICKÝ SE STÍNĚNÍM DO 12 PÁRŮ - DODÁVKA</t>
  </si>
  <si>
    <t>75A161</t>
  </si>
  <si>
    <t>KABEL METALICKÝ SE STÍNĚNÍM PŘES 12 PÁRŮ - DODÁVKA</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</si>
  <si>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</si>
  <si>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</si>
  <si>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</si>
  <si>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</si>
  <si>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</si>
  <si>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</si>
  <si>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75A237</t>
  </si>
  <si>
    <t>ZATAŽENÍ A SPOJKOVÁNÍ KABELŮ SE STÍNĚNÍM DO 12 PÁRŮ - MONTÁŽ</t>
  </si>
  <si>
    <t>75A238</t>
  </si>
  <si>
    <t>ZATAŽENÍ A SPOJKOVÁNÍ KABELŮ SE STÍNĚNÍM DO 12 PÁRŮ - DEMONTÁŽ</t>
  </si>
  <si>
    <t>75A247</t>
  </si>
  <si>
    <t>ZATAŽENÍ A SPOJKOVÁNÍ KABELŮ SE STÍNĚNÍM PŘES 12 PÁRŮ - MONTÁŽ</t>
  </si>
  <si>
    <t>75A248</t>
  </si>
  <si>
    <t>ZATAŽENÍ A SPOJKOVÁNÍ KABELŮ SE STÍNĚNÍM PŘES 12 PÁRŮ - DEMONTÁŽ</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</si>
  <si>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</si>
  <si>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</si>
  <si>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</si>
  <si>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</si>
  <si>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</si>
  <si>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75A331</t>
  </si>
  <si>
    <t>SPOJKA ROVNÁ PRO PLASTOVÉ KABELY SE STÍNĚNÍM S JÁDRY O PRŮMĚRU 1 MM2 DO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</si>
  <si>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</si>
  <si>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75A332</t>
  </si>
  <si>
    <t>SPOJKA ROVNÁ PRO PLASTOVÉ KABELY SE STÍNĚNÍM S JÁDRY O PRŮMĚRU 1 MM2 PŘES 12 PÁRŮ</t>
  </si>
  <si>
    <t>75B331</t>
  </si>
  <si>
    <t>ÚPRAVA OVLÁDACÍHO STOLU, KONTROLNÍ SKŘÍNĚ - DODÁVKA</t>
  </si>
  <si>
    <t>1. Položka obsahuje:
 – dodání kompletního (max. 50 tlačítek a světelných buněk) vnitřního zařízení podle typu určeného položkou včetně potřebného pomocného materiálu a jeho dopravy na místo určení
 – pořízení úprav ovládacího stolu (kontrolní skříně) včetně pomocného materiálu a jeho dopravy do místa určení
2. Položka neobsahuje:
 X
3. Způsob měření:
Udává se počet kusů kompletní konstrukce nebo práce.</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</si>
  <si>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</si>
  <si>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</si>
  <si>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</si>
  <si>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</si>
  <si>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</si>
  <si>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</si>
  <si>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</si>
  <si>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</si>
  <si>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</si>
  <si>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</si>
  <si>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</si>
  <si>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</si>
  <si>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</si>
  <si>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</si>
  <si>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</si>
  <si>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</si>
  <si>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</si>
  <si>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</si>
  <si>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</si>
  <si>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</si>
  <si>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</si>
  <si>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</si>
  <si>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</si>
  <si>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</si>
  <si>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</si>
  <si>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</si>
  <si>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</si>
  <si>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</si>
  <si>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</si>
  <si>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</si>
  <si>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</si>
  <si>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</si>
  <si>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</si>
  <si>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</si>
  <si>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</si>
  <si>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</si>
  <si>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</si>
  <si>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</si>
  <si>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</si>
  <si>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</si>
  <si>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</si>
  <si>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</si>
  <si>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</si>
  <si>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</si>
  <si>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</si>
  <si>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</si>
  <si>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</si>
  <si>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</si>
  <si>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</si>
  <si>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</si>
  <si>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</si>
  <si>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</si>
  <si>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</si>
  <si>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</si>
  <si>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</si>
  <si>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</si>
  <si>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</si>
  <si>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75C867</t>
  </si>
  <si>
    <t>KOMPLETNÍ SADA PROPOJEK DVOJICE STYKOVÝCH TRANSFORMÁTORŮ - MONTÁŽ</t>
  </si>
  <si>
    <t xml:space="preserve">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</si>
  <si>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75C868</t>
  </si>
  <si>
    <t>KOMPLETNÍ SADA PROPOJEK DVOJICE STYKOVÝCH TRANSFORMÁTORŮ - DEMONTÁŽ</t>
  </si>
  <si>
    <t xml:space="preserve">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</si>
  <si>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75C871</t>
  </si>
  <si>
    <t>KOLEJOVÁ PROPOJKA VÝHYBKOVÁ - DODÁVKA</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</si>
  <si>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</si>
  <si>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</si>
  <si>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</si>
  <si>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</si>
  <si>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75C878</t>
  </si>
  <si>
    <t>KOLEJOVÁ PROPOJKA VÝHYBKOVÁ - DEMONTÁŽ</t>
  </si>
  <si>
    <t>1. Položka obsahuje:
 – demontáž kolejové propojky výhybkové (do 3 lan)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</si>
  <si>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75C881</t>
  </si>
  <si>
    <t>MEZIKOLEJOVÁ LANOVÁ PROPOJKA (DO 3 LAN DO DÉLKY 7 M) - DODÁVKA</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</si>
  <si>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počet kusů kompletní konstrukce nebo práce.</t>
  </si>
  <si>
    <t>75C887</t>
  </si>
  <si>
    <t>MEZIKOLEJOVÁ LANOVÁ PROPOJKA (DO 3 LAN DO DÉLKY 7 M)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</si>
  <si>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počet kusů kompletní konstrukce nebo práce.</t>
  </si>
  <si>
    <t>75C888</t>
  </si>
  <si>
    <t>MEZIKOLEJOVÁ LANOVÁ PROPOJKA (DO 3 LAN DO DÉLKY 7 M) - DEMONTÁŽ</t>
  </si>
  <si>
    <t>1. Položka obsahuje:
 – demontáž mezikolejové lanové propojky dle typu daného položkou
 – demontáž mezikolejové lanové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</si>
  <si>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75C891</t>
  </si>
  <si>
    <t xml:space="preserve">KOMPLETNÍ VÝSTROJ KÓDOVACÍ SMYČKY DVOJITÉ KOLEJOVÉ SPOJKY VČETNĚ TJA  - DODÁVKA</t>
  </si>
  <si>
    <t>1. Položka obsahuje:
 – dodávka kompletní výstroje kódovací smyčky dvojité kolejové spojky včetně TJA včetně potřebného pomocného materiálu a dopravy do staveništního skladu
 – dodávku kompletní výstroje kódovací smyčky dvojité kolejové spojky včetně TJA podle určení a pomocného materiálu, dopravu do staveništního skladu
2. Položka neobsahuje:
 X
3. Způsob měření:
Udává se počet kusů kompletní konstrukce nebo práce.</t>
  </si>
  <si>
    <t>75C897</t>
  </si>
  <si>
    <t xml:space="preserve">KOMPLETNÍ VÝSTROJ KÓDOVACÍ SMYČKY DVOJITÉ KOLEJOVÉ SPOJKY VČETNĚ TJA  - MONTÁŽ</t>
  </si>
  <si>
    <t>1. Položka obsahuje:
 – určení místa umístění, montáž kompletní výstroje kódovací smyčky dvojité kolejové spojky včetně TJA
 – montáž kompletní výstroje kódovací smyčky dvojité kolejové spojky včetně TJA se všemi pomocnými a doplňujícími pracemi a součástmi, případné použití mechanizmů, včetně dopravy ze skladu k místu montáže
2. Položka neobsahuje:
 X
3. Způsob měření:
Udává se počet kusů kompletní konstrukce nebo práce.</t>
  </si>
  <si>
    <t>75C898</t>
  </si>
  <si>
    <t xml:space="preserve">KOMPLETNÍ VÝSTROJ KÓDOVACÍ SMYČKY DVOJITÉ KOLEJOVÉ SPOJKY VČETNĚ TJA  - DEMONTÁŽ</t>
  </si>
  <si>
    <t>1. Položka obsahuje:
 – demontáž kompletní výstroje kódovací smyčky dvojité kolejejové spojky včetně TJA včetně odpojení kabelových přívodů a demontáží lanových propojení
 – demontáž kompletní výstroje kódovací smyčky dvojité kolejejové spojky včetně TJA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</si>
  <si>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</si>
  <si>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</si>
  <si>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</si>
  <si>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</si>
  <si>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</si>
  <si>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</si>
  <si>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</si>
  <si>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</si>
  <si>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</si>
  <si>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</si>
  <si>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</si>
  <si>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</si>
  <si>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</si>
  <si>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</si>
  <si>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</si>
  <si>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</si>
  <si>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</si>
  <si>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</si>
  <si>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</si>
  <si>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</si>
  <si>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</si>
  <si>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</si>
  <si>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</si>
  <si>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</si>
  <si>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</si>
  <si>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</si>
  <si>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</si>
  <si>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</si>
  <si>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75IH11</t>
  </si>
  <si>
    <t>UKONČENÍ KABELU CELOPLASTOVÉHO BEZ PANCÍŘE DO 40 ŽIL</t>
  </si>
  <si>
    <t xml:space="preserve">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</si>
  <si>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75IH21</t>
  </si>
  <si>
    <t>UKONČENÍ KABELU CELOPLASTOVÝHO S PANCÍŘEM DO 40 ŽIL</t>
  </si>
  <si>
    <t>75IH22</t>
  </si>
  <si>
    <t>UKONČENÍ KABELU CELOPLASTOVÝHO S PANCÍŘEM DO 100 ŽIL</t>
  </si>
  <si>
    <t>75IH91</t>
  </si>
  <si>
    <t>UKONČENÍ KABELU ŠTÍTEK KABELOVÝ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</si>
  <si>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</si>
  <si>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</si>
  <si>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</si>
  <si>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</si>
  <si>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75II11</t>
  </si>
  <si>
    <t>SPOJKA PRO CELOPLASTOVÉ KABELY BEZ PANCÍŘE DO 100 ŽIL - DODÁVKA</t>
  </si>
  <si>
    <t>75II1X</t>
  </si>
  <si>
    <t>SPOJKA PRO CELOPLASTOVÉ KABELY BEZ PANCÍŘE - MONTÁŽ</t>
  </si>
  <si>
    <t>75II21</t>
  </si>
  <si>
    <t>SPOJKA PRO CELOPLASTOVÉ KABELY S PANCÍŘEM DO 100 ŽIL - DODÁVKA</t>
  </si>
  <si>
    <t>75II2X</t>
  </si>
  <si>
    <t>SPOJKA PRO CELOPLASTOVÉ KABELY S PANCÍŘEM - MONTÁŽ</t>
  </si>
  <si>
    <t>R74F31</t>
  </si>
  <si>
    <t>ZAMĚŘENÍ SKUTEČNÉ KABELOVÉ TRASY</t>
  </si>
  <si>
    <t xml:space="preserve">1. Položka obsahuje:
 – geodetickou činnost po výstavbě  TV
2. Položka neobsahuje:
 X</t>
  </si>
  <si>
    <t>R75A11</t>
  </si>
  <si>
    <t>KABEL PRO KÓDOVACÍ SMYČKY FLYCY-3-6 LANOVÝ + PŘÍCHYTKY P-03 UIC 150mm (610014)</t>
  </si>
  <si>
    <t>R75C01</t>
  </si>
  <si>
    <t>DEMONTÁŽ KABELU</t>
  </si>
  <si>
    <t>R75C02</t>
  </si>
  <si>
    <t>ZPĚTNÁ MONTÁŽ KABELU</t>
  </si>
  <si>
    <t>R75C11</t>
  </si>
  <si>
    <t>UPEVŇOVACÍ SOUPRAVA K ELEKTROMOT. PŘESTAVNÍKU - DODÁVKA</t>
  </si>
  <si>
    <t>R75C17</t>
  </si>
  <si>
    <t>UPEVŇOVACÍ SOUPRAVA K ELEKTROMOT. PŘEPRAVNÍKU - MONTÁŽ + DEMONTÁŽ</t>
  </si>
  <si>
    <t>8</t>
  </si>
  <si>
    <t>Potrubí</t>
  </si>
  <si>
    <t>87634</t>
  </si>
  <si>
    <t>CHRÁNIČKY Z TRUB PLASTOVÝCH DN DO 200MM</t>
  </si>
  <si>
    <t>plastové chráničky v protlačovaném potrubí 20*3*2 = 120,000 [A]_x000d_
 v km 157,576, DN 160 18*2 = 36,000 [B]_x000d_
 v km 158,062 DN 160 10*4 = 40,000 [C]_x000d_
 v km 158,085 DN 160 12*2 = 24,000 [D]_x000d_
 Celkové množství 220.000000 = 220,000 [E]</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</si>
  <si>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</si>
  <si>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8988G</t>
  </si>
  <si>
    <t>KABELOVÉ KOMORY Z PLASTICKÝCH HMOT, UŽITNÝ OBJEM DO 2,5M3</t>
  </si>
  <si>
    <t xml:space="preserve">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</si>
  <si>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89911Q</t>
  </si>
  <si>
    <t>POKLOP PRO ZÁDLAŽBU B125</t>
  </si>
  <si>
    <t>Položka zahrnuje dodávku a osazení předepsané mříže včetně rámu</t>
  </si>
  <si>
    <t>995</t>
  </si>
  <si>
    <t>Poplatky za skládky</t>
  </si>
  <si>
    <t>R015111</t>
  </si>
  <si>
    <t>901</t>
  </si>
  <si>
    <t xml:space="preserve">NEOCEŇOVAT - POPLATKY ZA LIKVIDACI ODPADŮ NEKONTAMINOVANÝCH - 17 05 04  VYTĚŽENÉ ZEMINY A HORNINY -  I. TŘÍDA TĚŽITELNOSTI VČ. DOPRAVY NA SKLÁDKU A MANIPULACE</t>
  </si>
  <si>
    <t>T</t>
  </si>
  <si>
    <t>Evidenční položka</t>
  </si>
  <si>
    <t>43,48*2,000 = 86,960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</si>
  <si>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</si>
  <si>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PS 31-02-01</t>
  </si>
  <si>
    <t>D.1.2</t>
  </si>
  <si>
    <t>D.1.2.10</t>
  </si>
  <si>
    <t>747703</t>
  </si>
  <si>
    <t>ZKUŠEBNÍ PROVOZ</t>
  </si>
  <si>
    <t>Technická specifikace položky odpovídá příslušné cenové soustavě.</t>
  </si>
  <si>
    <t>747704</t>
  </si>
  <si>
    <t>ZAŠKOLENÍ OBSLUHY</t>
  </si>
  <si>
    <t>75O913</t>
  </si>
  <si>
    <t>DDTS ŽDC, ROZŠÍŘENÍ ŘÍDICÍ STANICE PLC DO 24XDI / 24XDO / 12XAI</t>
  </si>
  <si>
    <t>75O941</t>
  </si>
  <si>
    <t>DDTS ŽDC, INTEGRACE EOV DO SERVERŮ A KLIENTŮ DDTS ŽDC</t>
  </si>
  <si>
    <t>75O943</t>
  </si>
  <si>
    <t>DDTS ŽDC, INTEGRACE EOV DO INK DDTS ŽDC</t>
  </si>
  <si>
    <t>75O945</t>
  </si>
  <si>
    <t>DDTS ŽDC, INTEGRACE OSV DO SERVERŮ A KLIENTŮ DDTS ŽDC</t>
  </si>
  <si>
    <t>75O947</t>
  </si>
  <si>
    <t>DDTS ŽDC, INTEGRACE OSV DO INK DDTS ŽDC</t>
  </si>
  <si>
    <t>75O94B</t>
  </si>
  <si>
    <t>DDTS ŽDC, INTEGRACE PZTS DO INK DDTS ŽDC</t>
  </si>
  <si>
    <t>75O94C</t>
  </si>
  <si>
    <t>DDTS ŽDC, ROZŠÍŘENÍ INTEGRACE PZTS DO INK DDTS ŽDC</t>
  </si>
  <si>
    <t>75O94I</t>
  </si>
  <si>
    <t>DDTS ŽDC, INTEGRACE OSE DO SERVERŮ A KLIENTŮ DDTS ŽDC</t>
  </si>
  <si>
    <t>75O94M</t>
  </si>
  <si>
    <t>DDTS ŽDC, INTEGRACE ROZ DO INK DDTS ŽDC</t>
  </si>
  <si>
    <t>75O94U</t>
  </si>
  <si>
    <t>DDTS ŽDC, INTEGRACE AKTIVNÍHO PRVKU PŘENOSOVÉHO SYSTÉMU LTDS DO SERVERŮ A KLIENTŮ DDTS ŽDC</t>
  </si>
  <si>
    <t>75O94V</t>
  </si>
  <si>
    <t>DDTS ŽDC, INTEGRACE AKTIVNÍHO PRVKU PŘENOSOVÉHO SYSTÉMU LTDS DO INK DDTS ŽDC</t>
  </si>
  <si>
    <t>75O94Y</t>
  </si>
  <si>
    <t>DDTS ŽDC, INTEGRACE ISC DO INK DDTS ŽDC</t>
  </si>
  <si>
    <t>75O95G</t>
  </si>
  <si>
    <t>DDTS ŽDC, INTEGRACE ZS DO SERVERŮ A KLIENTŮ DDTS ŽDC</t>
  </si>
  <si>
    <t>75O95H</t>
  </si>
  <si>
    <t>DDTS ŽDC, INTEGRACE ZS DO INK DDTS ŽDC</t>
  </si>
  <si>
    <t>75O95Z</t>
  </si>
  <si>
    <t>DDTS ŽDC, ZÁVĚREČNÁ ZKOUŠKA</t>
  </si>
  <si>
    <t>R75O94A</t>
  </si>
  <si>
    <t>DDTS ŽDC, REINTEGRACE PZTS DO SERVERŮ A KLIENTŮ DDTS ŽDC</t>
  </si>
  <si>
    <t xml:space="preserve">1. Položka obsahuje:   – SW reintegraci jedné ústředny PZTS/EPS v rozsahu do padesáti čidel do systému DDTS ŽDC po reintegraci ústředny do jiného InK - zahrnuta integrace ve všech úrovních systému DDTS ŽDC mimo InK (InS, TeS, klienti) pro jednu lokalitu InS  – doplnění stávajících klientských pracovišť (stacionární, mobilní, tenký, terminálový) o jednu ústřednu PZTS v rozsahu do dvaceti čidel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PZTS/EPS do padesáti kusů čidel.</t>
  </si>
  <si>
    <t>R75O94B</t>
  </si>
  <si>
    <t>DDTS ŽDC, DEINTEGRACE PZTS Z INK DDTS ŽDC</t>
  </si>
  <si>
    <t xml:space="preserve">1. Položka obsahuje:   – SW deintegraci jedné ústředny PZTS/EPS v rozsahu do padesáti čidel z InK systému DDTS ŽDC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PZTS/EPS do padesáti čidel.</t>
  </si>
  <si>
    <t>R75O94K</t>
  </si>
  <si>
    <t>DDTS ŽDC, INTEGRACE OSE DO INK DDTS ŽDC</t>
  </si>
  <si>
    <t xml:space="preserve">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</si>
  <si>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R75O94L</t>
  </si>
  <si>
    <t>DDTS ŽDC, REINTEGRACE ROZ DO SERVERŮ A KLIENTŮ DDTS ŽDC</t>
  </si>
  <si>
    <t xml:space="preserve">1. Položka obsahuje:   – SW reintegraci jedné ústředny ROZ do systému DDTS ŽDC po reintegraci ústředny do jiného InK - zahrnuta integrace ve všech úrovních systému DDTS ŽDC mimo InK (InS, TeS, klienti) pro jednu lokalitu InS  – doplnění stávajících klientských pracovišť (stacionární, mobilní, tenký, terminálový) o jednu ústřednu ROZ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</si>
  <si>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R75O94M</t>
  </si>
  <si>
    <t>DDTS ŽDC, DEINTEGRACE ROZ Z INK DDTS ŽDC</t>
  </si>
  <si>
    <t xml:space="preserve">1. Položka obsahuje:   – SW deintegraci jedné ústředny ROZ z InK systému DDTS ŽDC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</si>
  <si>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R75O94W</t>
  </si>
  <si>
    <t>DDTS ŽDC, REINTEGRACE ISC DO SERVERŮ A KLIENTŮ DDTS ŽDC</t>
  </si>
  <si>
    <t xml:space="preserve">1. Položka obsahuje:   – SW reintegraci informačního systému v žst./zast. v rozsahu do deseti tabulí do systému DDTS ŽDC po jeho reintegraci do jiného InK - zahrnuta integrace ve všech úrovních systému DDTS ŽDC mimo InK (InS, TeS, klienti) pro jednu lokalitu InS  – doplnění stávajících klientských pracovišť (stacionární, mobilní, tenký, terminálový) o jeden informační systém v žst./zast. v rozsahu do osmi tabulí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deseti tabulí.</t>
  </si>
  <si>
    <t>R75O94Y</t>
  </si>
  <si>
    <t>DDTS ŽDC, DEINTEGRACE ISC Z INK DDTS ŽDC</t>
  </si>
  <si>
    <t xml:space="preserve">1. Položka obsahuje:   – SW deintegraci jednoho informačního systému v žst./zast. v rozsahu do deseti tabulí z InK systému DDTS ŽDC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deseti tabulí.</t>
  </si>
  <si>
    <t>PS 31-02-11</t>
  </si>
  <si>
    <t>D.1.2.1</t>
  </si>
  <si>
    <t>"REOV1+2 "_x000d_
 "delka 400=400,000 [A] "_x000d_
 "hloubka 0,8=0,800 [B] "_x000d_
 "šířka 0,5=0,500 [C] "_x000d_
 "spolu a*b*c=160,000 [D]"</t>
  </si>
  <si>
    <t>m</t>
  </si>
  <si>
    <t>450.000000 = 450,000 [A]</t>
  </si>
  <si>
    <t>702313</t>
  </si>
  <si>
    <t>ZAKRYTÍ KABELŮ VÝSTRAŽNOU FÓLIÍ ŠÍŘKY PŘES 40 CM</t>
  </si>
  <si>
    <t>1. Položka obsahuje:
 – dodávku a montáž fólie
 – přípravu podkladu pro osazení
2. Položka neobsahuje:
 X
3. Způsob měření:
Měří se metr délkový.</t>
  </si>
  <si>
    <t>702902</t>
  </si>
  <si>
    <t>ZASYPÁNÍ KABELOVÉHO ŽLABU VRSTVOU Z PŘESÁTÉHO PÍSKU ČI VÝKOPKU SVĚTLÉ ŠÍŘKY PŘES 120 DO 250 MM</t>
  </si>
  <si>
    <t>1. Položka obsahuje:
 – veškeré zemní práce včetně dodání zásypového materiálu
2. Položka neobsahuje:
 X
3. Způsob měření:
Měří se metr délkový.</t>
  </si>
  <si>
    <t>703453</t>
  </si>
  <si>
    <t>ELEKTROINSTALAČNÍ TRUBKA S FUNKČNÍ ODOLNOSTÍ PŘI POŽÁRU VČETNĚ UPEVNĚNÍ A PŘÍSLUŠENSTVÍ DN PRŮMĚRU PŘES 40 MM</t>
  </si>
  <si>
    <t>100.000000 = 100,000 [A]</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</si>
  <si>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</si>
  <si>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703722</t>
  </si>
  <si>
    <t>KABELOVÁ PŘÍCHYTKA PRO ROZSAH UPNUTÍ OD 26 DO 50 MM</t>
  </si>
  <si>
    <t>kus</t>
  </si>
  <si>
    <t>7.000000 = 7,000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</si>
  <si>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</si>
  <si>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703754</t>
  </si>
  <si>
    <t>PROTIPOŽÁRNÍ UCPÁVKA PROSTUPU KABELOVÉHO PR. DO 110MM, DO EI 90 MIN.</t>
  </si>
  <si>
    <t>3.000000 = 3,000 [A]</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</si>
  <si>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</si>
  <si>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</si>
  <si>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</si>
  <si>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</si>
  <si>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75I811</t>
  </si>
  <si>
    <t>KABEL OPTICKÝ SINGLEMODE DO 12 VLÁKEN</t>
  </si>
  <si>
    <t>KMVLÁKNO</t>
  </si>
  <si>
    <t>"6*0,5=3,000 [B]"</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</si>
  <si>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</si>
  <si>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75I81X</t>
  </si>
  <si>
    <t>KABEL OPTICKÝ SINGLEMODE - MONTÁŽ</t>
  </si>
  <si>
    <t>"mok k REOV1/2 "_x000d_
 "500=500,000 [A]"</t>
  </si>
  <si>
    <t>1. Položka obsahuje:
 – práce spojené s montáží specifikované kabelizace specifikovaným způsobem (uložení na konstrukci, uložení, zatažení, zafouknutí)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</si>
  <si>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75I851</t>
  </si>
  <si>
    <t>KABEL OPTICKÝ - REZERVA PŘES 500 MM - DODÁVKA</t>
  </si>
  <si>
    <t>4.000000 = 4,000 [A]</t>
  </si>
  <si>
    <t>75I85X</t>
  </si>
  <si>
    <t>KABEL OPTICKÝ - REZERVA PŘES 500 MM - MONTÁŽ</t>
  </si>
  <si>
    <t>75I911</t>
  </si>
  <si>
    <t>OPTOTRUBKA HDPE PRŮMĚRU DO 40 MM</t>
  </si>
  <si>
    <t>"mok "_x000d_
 "450=450,000 [A]"</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</si>
  <si>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</si>
  <si>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</si>
  <si>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</si>
  <si>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</si>
  <si>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75I961</t>
  </si>
  <si>
    <t>OPTOTRUBKA - HERMETIZACE ÚSEKU DO 2000 M</t>
  </si>
  <si>
    <t>ÚSEK</t>
  </si>
  <si>
    <t>2.000000 = 2,000 [A]</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</si>
  <si>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</si>
  <si>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75I962</t>
  </si>
  <si>
    <t>OPTOTRUBKA - KALIBRACE</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</si>
  <si>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</si>
  <si>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75IA71</t>
  </si>
  <si>
    <t>OPTOTRUBKOVÁ PRŮCHODKA PRŮMĚRU DO 40 MM - DODÁVKA</t>
  </si>
  <si>
    <t>75IA7X</t>
  </si>
  <si>
    <t>OPTOTRUBKOVÁ PRŮCHODKA - MONTÁŽ</t>
  </si>
  <si>
    <t>75IEE1</t>
  </si>
  <si>
    <t>OPTICKÝ ROZVADĚČ 19" PROVEDENÍ DO 12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</si>
  <si>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</si>
  <si>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75IEEX</t>
  </si>
  <si>
    <t>OPTICKÝ ROZVADĚČ 19" PROVEDENÍ - MONTÁŽ</t>
  </si>
  <si>
    <t>75IH61</t>
  </si>
  <si>
    <t>UKONČENÍ KABELU OPTICKÉHO DO 12 VLÁKEN</t>
  </si>
  <si>
    <t>75IK21</t>
  </si>
  <si>
    <t>MĚŘENÍ KOMPLEXNÍ OPTICKÉHO KABELU</t>
  </si>
  <si>
    <t>VLÁKNO</t>
  </si>
  <si>
    <t>24.000000 = 24,000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</si>
  <si>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</si>
  <si>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75JB1Y</t>
  </si>
  <si>
    <t>DATOVÝ ROZVADĚČ 19" 600X600 - DEMONTÁŽ</t>
  </si>
  <si>
    <t>1.000000 = 1,000 [A]</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</si>
  <si>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</si>
  <si>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R1</t>
  </si>
  <si>
    <t>MONTÁŽNÍ MATERIÁL, PŘÍSLUŠENSTVÍ, PŘÍPRAVNÉ PRÁCE</t>
  </si>
  <si>
    <t>kpl</t>
  </si>
  <si>
    <t>0.100000 = 0,100 [A]</t>
  </si>
  <si>
    <t xml:space="preserve">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</si>
  <si>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R74F331</t>
  </si>
  <si>
    <t>DOHLED SPRÁVCE ZAŘÍZENÍ</t>
  </si>
  <si>
    <t>40.000000 = 40,000 [A]</t>
  </si>
  <si>
    <t>1. Položka obsahuje: 
 – zajištění pracoviště TDI vč. nájmu pracovníků a poUŽITÝch mechanismů nutných k výkonu 
2. Položka neobsahuje: 
 X 
3. Způsob měření: 
Udává se čas v hodinách.</t>
  </si>
  <si>
    <t>R75O2F1</t>
  </si>
  <si>
    <t>KABELOVÁ KNIHA - VYHOTOVENÍ</t>
  </si>
  <si>
    <t>2000.000000 = 2000,000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</si>
  <si>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</si>
  <si>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PS 31-02-81</t>
  </si>
  <si>
    <t>D.1.2.8</t>
  </si>
  <si>
    <t>741C01</t>
  </si>
  <si>
    <t>EKVIPOTENCIÁLNÍ PŘÍPOJNICE</t>
  </si>
  <si>
    <t>742F12</t>
  </si>
  <si>
    <t>KABEL NN NEBO VODIČ JEDNOŽÍLOVÝ CU S PLASTOVOU IZOLACÍ OD 4 DO 16 MM2</t>
  </si>
  <si>
    <t>15.000000 = 15,000 [A]</t>
  </si>
  <si>
    <t>1. Položka obsahuje:
 – manipulace a uložení kabelu (do země, chráničky, kanálu, na rošty, na TV a pod.)
2. Položka neobsahuje:
 – příchytky, spojky, koncovky, chráničky apod.
3. Způsob měření:
Měří se metr délkový.</t>
  </si>
  <si>
    <t>742G11</t>
  </si>
  <si>
    <t>KABEL NN DVOU- A TŘÍŽÍLOVÝ CU S PLASTOVOU IZOLACÍ DO 2,5 MM2</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</si>
  <si>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</si>
  <si>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</si>
  <si>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</si>
  <si>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</si>
  <si>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</si>
  <si>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75J311</t>
  </si>
  <si>
    <t>KABEL SDĚLOVACÍ PRO STRUKTUROVANOU KABELÁŽ UTP</t>
  </si>
  <si>
    <t>0.500000 = 0,500 [A]</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</si>
  <si>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kmpárech.</t>
  </si>
  <si>
    <t>75J31X</t>
  </si>
  <si>
    <t>KABEL SDĚLOVACÍ PRO STRUKTUROVANOU KABELÁŽ UTP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</si>
  <si>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kmpárech.</t>
  </si>
  <si>
    <t>75J921</t>
  </si>
  <si>
    <t>OPTICKÝ PATCHCORD SINGLEMODE DO 5 M</t>
  </si>
  <si>
    <t>30.000000 = 30,000 [A]</t>
  </si>
  <si>
    <t>75J92X</t>
  </si>
  <si>
    <t>OPTICKÝ PATCHCORD SINGLEMODE - MONTÁŽ</t>
  </si>
  <si>
    <t>75J92Y</t>
  </si>
  <si>
    <t>OPTICKÝ PATCHCORD SINGLEMODE - DEMONTÁŽ</t>
  </si>
  <si>
    <t>5.000000 = 5,000 [A]</t>
  </si>
  <si>
    <t>75J933</t>
  </si>
  <si>
    <t>METALICKÝ PATCHCORD PŘES 5M - DODÁVKA</t>
  </si>
  <si>
    <t>75J93X</t>
  </si>
  <si>
    <t>METALICKÝ PATCHCORD - MONTÁŽ</t>
  </si>
  <si>
    <t>75J93Y</t>
  </si>
  <si>
    <t>METALICKÝ PATCHCORD - DEMONTÁŽ</t>
  </si>
  <si>
    <t>75JA51</t>
  </si>
  <si>
    <t>ROZVADĚČ STRUKT. KABELÁŽE, ORGANIZÉR - DODÁVKA</t>
  </si>
  <si>
    <t>75JA53</t>
  </si>
  <si>
    <t>ROZVADĚČ STRUKT. KABELÁŽE, PATCHPANEL 24 ZÁSUVEK - DODÁVKA</t>
  </si>
  <si>
    <t>75JA5D</t>
  </si>
  <si>
    <t>ROZVADĚČ STRUKT. KABELÁŽE, 19" PANEL DISTRIBUCE - MONTÁŽ</t>
  </si>
  <si>
    <t>75JB43</t>
  </si>
  <si>
    <t>DATOVÝ ROZVADĚČ 19" 800X800 DO 47 U - DODÁVKA</t>
  </si>
  <si>
    <t>75JB4X</t>
  </si>
  <si>
    <t>DATOVÝ ROZVADĚČ 19" 800X800 - MONTÁŽ</t>
  </si>
  <si>
    <t>75K245</t>
  </si>
  <si>
    <t>NAPÁJECÍ ZDROJ 48 V DC, MODULÁRNÍ DO 6000W - DODÁVKA</t>
  </si>
  <si>
    <t>75K24X</t>
  </si>
  <si>
    <t>NAPÁJECÍ ZDROJ 48 V DC, MODULÁRNÍ - MONTÁŽ</t>
  </si>
  <si>
    <t>75K271</t>
  </si>
  <si>
    <t>NAPÁJECÍ ZDROJ DOPLNĚNÍ SNMP DOHLEDU - DODÁVKA</t>
  </si>
  <si>
    <t>75K273</t>
  </si>
  <si>
    <t>NAPÁJECÍ ZDROJ PŘÍPLATEK ZA VYBAVENÝ PANEL DISTRIBUCE - DODÁVKA</t>
  </si>
  <si>
    <t>75K415</t>
  </si>
  <si>
    <t>MĚNIČ NAPĚTÍ (STŘÍDAČ) 48 V DC/230 V AC - DOPLNĚNÍ SNMP DOHLEDU</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</si>
  <si>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</si>
  <si>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75K416</t>
  </si>
  <si>
    <t>MĚNIČ NAPĚTÍ (STŘÍDAČ) 48 V DC/230 V AC - DOPLNĚNÍ BYPASSU</t>
  </si>
  <si>
    <t>75K431</t>
  </si>
  <si>
    <t>MĚNIČ NAPĚTÍ (STŘÍDAČ), MODULÁRNÍ DC/AC ŠASÍ DO 3 MODULŮ - DODÁVKA</t>
  </si>
  <si>
    <t>75K434</t>
  </si>
  <si>
    <t>MĚNIČ NAPĚTÍ (STŘÍDAČ), MODULÁRNÍ, DC/AC, MODUL DO 1000W - DODÁVKA</t>
  </si>
  <si>
    <t>75K436</t>
  </si>
  <si>
    <t>MĚNIČ NAPĚTÍ (STŘÍDAČ), MODULÁRNÍ, DC/AC, MODUL - MONTÁŽ</t>
  </si>
  <si>
    <t>75K43X</t>
  </si>
  <si>
    <t>MĚNIČ NAPĚTÍ (STŘÍDAČ), MODULÁRNÍ DC/AC - MONTÁŽ</t>
  </si>
  <si>
    <t>75K511</t>
  </si>
  <si>
    <t>BATERIOVÉ VEDENÍ O PRŮŘEZU DO 16 MM2</t>
  </si>
  <si>
    <t>10.000000 = 10,000 [A]</t>
  </si>
  <si>
    <t>75K51X</t>
  </si>
  <si>
    <t>BATERIOVÉ VEDENÍ O PRŮŘEZU DO 16 MM2 - MONTÁŽ</t>
  </si>
  <si>
    <t>75K63Y</t>
  </si>
  <si>
    <t>AKUMULÁTOROVÁ BATERIE, BLOK BATERIÍ DO 200AH - DODÁVKA</t>
  </si>
  <si>
    <t>75K64X</t>
  </si>
  <si>
    <t>AKUMULÁTOROVÁ BATERIE, BLOK BATERIÍ - MONTÁŽ</t>
  </si>
  <si>
    <t>75K691</t>
  </si>
  <si>
    <t>AKUMULÁTOROVÁ BATERIE - FORMOVÁNÍ SESTAVY</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</si>
  <si>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</si>
  <si>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75K69X</t>
  </si>
  <si>
    <t>AKUMULÁTOROVÁ BATERIE - FORMOVÁNÍ SESTAVY - MONTÁŽ</t>
  </si>
  <si>
    <t>75M853</t>
  </si>
  <si>
    <t>DATOVÁ INFRASTRUKTURA LAN, CE ROUTER AGREGAČNÍ 48XGE - DODÁVKA</t>
  </si>
  <si>
    <t>75M854</t>
  </si>
  <si>
    <t>DATOVÁ INFRASTRUKTURA LAN, CE ROUTER AGREGAČNÍ 48XGE POE+ - DODÁVKA</t>
  </si>
  <si>
    <t>75M855</t>
  </si>
  <si>
    <t>DATOVÁ INFRASTRUKTURA LAN, CE ROUTER - MONTÁŽ</t>
  </si>
  <si>
    <t>75M858</t>
  </si>
  <si>
    <t>DATOVÁ INFRASTRUKTURA LAN, SÍŤOVÝ CE MODUL 8X10G - DODÁVKA</t>
  </si>
  <si>
    <t>75M85C</t>
  </si>
  <si>
    <t>DATOVÁ INFRASTRUKTURA LAN, SÍŤOVÝ CE MODUL - MONTÁŽ</t>
  </si>
  <si>
    <t>75M85E</t>
  </si>
  <si>
    <t>DATOVÁ INFRASTRUKTURA LAN, SADA STACKOVACÍCH KABELŮ - KRÁTKÉ - DODÁVKA</t>
  </si>
  <si>
    <t>75M85X</t>
  </si>
  <si>
    <t>DATOVÁ INFRASTRUKTURA LAN, SADA STACKOVACÍCH KABELŮ - MONTÁŽ</t>
  </si>
  <si>
    <t>75M91Y</t>
  </si>
  <si>
    <t>DATOVÁ INFRASTRUKTURA LAN, SWITCH ETHERNET L2 - DEMONTÁŽ</t>
  </si>
  <si>
    <t>75M921</t>
  </si>
  <si>
    <t>DATOVÁ INFRASTRUKTURA LAN, L2 SWITCH PRŮMYSLOVÝ KOMPAKTNÍ, 4XFE, DC PROVEDENÍ - DODÁVKA</t>
  </si>
  <si>
    <t>75M92X</t>
  </si>
  <si>
    <t>DATOVÁ INFRASTRUKTURA LAN, SWITCH PRŮMYSLOVÝ - MONTÁŽ</t>
  </si>
  <si>
    <t>75M95Y</t>
  </si>
  <si>
    <t>DATOVÁ INFRASTRUKTURA LAN, MODEM - DEMONTÁŽ</t>
  </si>
  <si>
    <t>75M97G</t>
  </si>
  <si>
    <t>PŘEVODNÍK - SFP 10G, KRÁTKÝ DOSAH - DODÁVKA</t>
  </si>
  <si>
    <t>75M97K</t>
  </si>
  <si>
    <t>PŘEVODNÍK - SFP 1G, KRÁTKÝ DOSAH - DODÁVKA</t>
  </si>
  <si>
    <t>6.000000 = 6,000 [A]</t>
  </si>
  <si>
    <t>75M97X</t>
  </si>
  <si>
    <t>PŘEVODNÍK - MONTÁŽ</t>
  </si>
  <si>
    <t>13.000000 = 13,000 [A]</t>
  </si>
  <si>
    <t>R741413</t>
  </si>
  <si>
    <t>ZÁSUVKOVÝ PANEL PES 8MI NÁSOBNÝ DO 19" DATOVÉHO ROZVADĚČE</t>
  </si>
  <si>
    <t xml:space="preserve">1. Položka obsahuje:  
 – kompletní přístroj v krytu vč. příslušenství  
2. Položka neobsahuje:  
 X  
3. Způsob měření:  
Udává se počet kusů kompletní konstrukce nebo práce.</t>
  </si>
  <si>
    <t>R744R31</t>
  </si>
  <si>
    <t>SOUVISEJÍCÍ ÚPRAVY A PRÁCE NA ROZVADĚČI NN</t>
  </si>
  <si>
    <t xml:space="preserve">1. Položka obsahuje:  
 – veškeré příslušenství  
 – technický popis viz. projektová dokumentace  
2. Položka neobsahuje:  
 X  
3. Způsob měření:  
Udává se počet kusů kompletní konstrukce nebo práce.</t>
  </si>
  <si>
    <t>R75K681</t>
  </si>
  <si>
    <t>AKUMULÁTOROVÁ BATERIE - POLICE DO 19" SKŘÍNĚ - DODÁVKA</t>
  </si>
  <si>
    <t xml:space="preserve">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</si>
  <si>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R75K68X</t>
  </si>
  <si>
    <t>AKUMULÁTOROVÁ BATERIE - POLICE DO 19" SKŘÍNĚ - MONTÁŽ</t>
  </si>
  <si>
    <t xml:space="preserve">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</si>
  <si>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R75M74X</t>
  </si>
  <si>
    <t>ÚPRAVA KONFIGURACE DATOVÉ SÍTĚ TDS</t>
  </si>
  <si>
    <t xml:space="preserve">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</si>
  <si>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R75M97K</t>
  </si>
  <si>
    <t>PŘEVODNÍK - SFP 1G, KRÁTKÝ DOSAH, PRŮMYSLOVÝ - DODÁVKA</t>
  </si>
  <si>
    <t>PS 31-03-11</t>
  </si>
  <si>
    <t>D.1.3</t>
  </si>
  <si>
    <t>D.1.3.1</t>
  </si>
  <si>
    <t>742_743</t>
  </si>
  <si>
    <t>Silnoproud - Silnoprudé rozvody</t>
  </si>
  <si>
    <t>742J11</t>
  </si>
  <si>
    <t>OPTICKÝ KABEL MULTIMOD DUPLEX - SKLO</t>
  </si>
  <si>
    <t>Název položky odpovídá popisu položky</t>
  </si>
  <si>
    <t>"Dle technické zprávy č.1_001, přílohy č.2_001 Přehledové schéma DŘT, přílohy 2_002 Dispozice a přílohy č.2_003 Tabulky povelů a informací.Technická specifikace položky odpovídá příslušné cenové soustavě. "_x000d_
 Celkem 30 = 30,000 [B]</t>
  </si>
  <si>
    <t>742J14</t>
  </si>
  <si>
    <t>KONEKTORY NA OPTICKÝ KABEL</t>
  </si>
  <si>
    <t>"Dle technické zprávy č.1_001, přílohy č.2_001 Přehledové schéma DŘT, přílohy 2_002 Dispozice a přílohy č.2_003 Tabulky povelů a informací.Technická specifikace položky odpovídá příslušné cenové soustavě. "_x000d_
 Celkem 4 = 4,000 [B]</t>
  </si>
  <si>
    <t>742P15</t>
  </si>
  <si>
    <t>OZNAČOVACÍ ŠTÍTEK NA KABEL</t>
  </si>
  <si>
    <t>"Dle technické zprávy č.1_001, přílohy č.2_001 Přehledové schéma DŘT, přílohy 2_002 Dispozice a přílohy č.2_003 Tabulky povelů a informací.Technická specifikace položky odpovídá příslušné cenové soustavě. "_x000d_
 Celkem 10 = 10,000 [B]</t>
  </si>
  <si>
    <t>743B16</t>
  </si>
  <si>
    <t>OVLADAČ PRO DÁLKOVÉ OVLÁDÁNÍ MOTOROVÝCH POHONŮ TRAKČNÍCH ODPOJOVAČŮ (DOÚO) - ROZŠÍŘENÍ O MODUL OPTICKÉHO ODDĚLENÍ</t>
  </si>
  <si>
    <t>"Dle technické zprávy č.1_001, přílohy č.2_001 Přehledové schéma DŘT, přílohy 2_002 Dispozice a přílohy č.2_003 Tabulky povelů a informací.Technická specifikace položky odpovídá příslušné cenové soustavě. "_x000d_
 Celkem 1 = 1,000 [B]</t>
  </si>
  <si>
    <t>746</t>
  </si>
  <si>
    <t>Silnoproud - Silnoproudá technologie - R110 kV, měnírny, TNS, spínací stanice</t>
  </si>
  <si>
    <t>746656</t>
  </si>
  <si>
    <t>SW-OVLADAČE KOMUNIKACE, PARAMETRIZACE - PRO JEDEN PODŘÍZENÝ PLC, OCHRANU, TERMINÁL</t>
  </si>
  <si>
    <t>746674</t>
  </si>
  <si>
    <t>PŘEVODNÍK ROZHRANÍ-ROZBOČOVAČ,ROZHRANÍ METALICKÉ (MAX.6) DLE SPECIFIKACE NA OPTICKÉ (MAX.2) S FUNK.REDUNDANTNÍ KRUH.SMYČKY,PROTOKOLOVĚ TRANSPARENTNÍ</t>
  </si>
  <si>
    <t>746689</t>
  </si>
  <si>
    <t>REALIZACE A PLNĚNÍ DATOVÝCH A PREZENTAČNÍCH STRUKTUR SVZ PRO OBJEKT TS</t>
  </si>
  <si>
    <t>"Dle technické zprávy č.1_001, přílohy č.2_001 Přehledové schéma DŘT, přílohy 2_002 Dispozice, přílohy č.2_003 Tabulky povelů a informací a příloh č.2_004 - 2_006 ED Brno.Technická specifikace položky odpovídá příslušné cenové soustavě. "_x000d_
 Celkem 1 = 1,000 [B]</t>
  </si>
  <si>
    <t>746694</t>
  </si>
  <si>
    <t>ŠKOLENÍ DISPEČERŮ</t>
  </si>
  <si>
    <t>"Dle technické zprávy č.1_001, přílohy č.2_001 Přehledové schéma DŘT, přílohy 2_002 Dispozice, přílohy č.2_003 Tabulky povelů a informací a příloh č.2_004 - 2_006 ED Brno.Technická specifikace položky odpovídá příslušné cenové soustavě. "_x000d_
 Celkem 4 = 4,000 [B]</t>
  </si>
  <si>
    <t>746696</t>
  </si>
  <si>
    <t>KOMPLEXNÍ VYZKOUŠENÍ ED</t>
  </si>
  <si>
    <t>7466A8</t>
  </si>
  <si>
    <t>DEFINICE A DEKLARACE STRUKTUR DAT ED PRO OBJEKT TS</t>
  </si>
  <si>
    <t>7466AC</t>
  </si>
  <si>
    <t>ZPROVOZNĚNÍ SYSTÉMU S NOVÝMI DATY PRO OBJEKT TS</t>
  </si>
  <si>
    <t>"Dle technické zprávy č.1_001, přílohy č.2_001 Přehledové schéma DŘT, přílohy 2_002 Dispozice, přílohy č.2_003 Tabulky povelů a informací a příloh č.2_004 - 2_006 ED Brno.Technická specifikace položky odpovídá příslušné cenové soustavě. "_x000d_
 Celkem 2 = 2,000 [B]</t>
  </si>
  <si>
    <t>7466AG</t>
  </si>
  <si>
    <t>VERIFIKACE SIGNÁLŮ A POVELŮ S NOVÝMI DATY PRO OBJEKT TS</t>
  </si>
  <si>
    <t>7466AP</t>
  </si>
  <si>
    <t>DOPLNĚNÍ A ÚPRAVA SW TABULEK PRO OBJEKT TS</t>
  </si>
  <si>
    <t>7466AT</t>
  </si>
  <si>
    <t>AKTUALIZACE MODELU ŘÍZENÉ TECHNOLOGIE V PRŮBĚHU VÝSTAVBY PRO OBJEKT TS</t>
  </si>
  <si>
    <t>747</t>
  </si>
  <si>
    <t>Silnoproud - Zkoušky, revize a HZS</t>
  </si>
  <si>
    <t>747213</t>
  </si>
  <si>
    <t>CELKOVÁ PROHLÍDKA, ZKOUŠENÍ, MĚŘENÍ A VYHOTOVENÍ VÝCHOZÍ REVIZNÍ ZPRÁVY, PRO OBJEM IN PŘES 500 DO 1000 TIS. KČ</t>
  </si>
  <si>
    <t>747301</t>
  </si>
  <si>
    <t>PROVEDENÍ PROHLÍDKY A ZKOUŠKY PRÁVNICKOU OSOBOU, VYDÁNÍ PRŮKAZU ZPŮSOBILOSTI</t>
  </si>
  <si>
    <t>747701</t>
  </si>
  <si>
    <t>DOKONČOVACÍ MONTÁŽNÍ PRÁCE NA ELEKTRICKÉM ZAŘÍZENÍ</t>
  </si>
  <si>
    <t>"Dle technické zprávy č.1_001, přílohy č.2_001 Přehledové schéma DŘT, přílohy 2_002 Dispozice, přílohy č.2_003 Tabulky povelů a informací a příloh č.2_004 - 2_006 ED Brno.Technická specifikace položky odpovídá příslušné cenové soustavě. "_x000d_
 Celkem 8 = 8,000 [B]</t>
  </si>
  <si>
    <t>747702</t>
  </si>
  <si>
    <t>ÚPRAVA ZAPOJENÍ STÁVAJÍCÍCH KABELOVÝCH SKŘÍNÍ/ROZVADĚČŮ</t>
  </si>
  <si>
    <t>SO 31-10-01</t>
  </si>
  <si>
    <t>D.2.1</t>
  </si>
  <si>
    <t>D.2.1.1</t>
  </si>
  <si>
    <t>125838</t>
  </si>
  <si>
    <t>VYKOPÁVKY ZE ZEMNÍKŮ A SKLÁDEK TŘ. II, ODVOZ DO 20KM</t>
  </si>
  <si>
    <t>"Dle technické zprávy, výkresových příloh projektové dokumentace. Dle výkazů materiálu projektu. Dle tabulky kubatur projektanta."_x000d_
 "Staré štěrkové lože "_x000d_
 "doprava 20 km z mezideponie - naložení"_x000d_
 5226 = 5226,000 [A]_x000d_
 Celkem: A = 5226,000 [B]</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</si>
  <si>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</si>
  <si>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18120</t>
  </si>
  <si>
    <t>ÚPRAVA PLÁNĚ SE ZHUTNĚNÍM V HORNINĚ TŘ. II</t>
  </si>
  <si>
    <t>M2</t>
  </si>
  <si>
    <t>"Dle technické zprávy, výkresových příloh projektové dokumentace. Dle výkazů materiálu projektu. Dle tabulky kubatur projektanta."_x000d_
 "úprava drážní stezky"_x000d_
 "úprava stezek doplňkovou homogenizací - zhutňovacím vibračním prostředkem"_x000d_
 1049 = 1049,000 [A]</t>
  </si>
  <si>
    <t>Položka zahrnuje:
- úpravu pláně včetně vyrovnání výškových rozdílů. Míru zhutnění určuje projekt.
Položka nezahrnuje:
- x</t>
  </si>
  <si>
    <t>52</t>
  </si>
  <si>
    <t>Kolej</t>
  </si>
  <si>
    <t>512550</t>
  </si>
  <si>
    <t>KOLEJOVÉ LOŽE - ZŘÍZENÍ Z KAMENIVA HRUBÉHO DRCENÉHO (ŠTĚRK)</t>
  </si>
  <si>
    <t>"Dle technické zprávy, výkresových příloh projektové dokumentace. Dle výkazů materiálu projektu. Dle tabulky kubatur projektanta."_x000d_
 "celkem štěrkového lože 5810 m3"_x000d_
 "nový nakoupený materiál fr. 31.5/63 mm"_x000d_
 584 = 584,000 [A]_x000d_
 Celkem: A = 584,000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</si>
  <si>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</si>
  <si>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</si>
  <si>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</si>
  <si>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"Dle technické zprávy, výkresových příloh projektové dokumentace. Dle výkazů materiálu projektu. Dle tabulky kubatur projektanta."_x000d_
 "celkem štěrkového lože 5810 m3"_x000d_
 "celkem využito kolejového lože v provizorním stavu 5501 m3"_x000d_
 "předpoklad vytěžení kolejového lože z přechodového stavu + recyklace 95 % 5226 m3"_x000d_
 5226 = 5226,000 [A]_x000d_
 Celkem: A = 5226,000 [B]</t>
  </si>
  <si>
    <t>513550</t>
  </si>
  <si>
    <t>KOLEJOVÉ LOŽE - DOPLNĚNÍ Z KAMENIVA HRUBÉHO DRCENÉHO (ŠTĚRK)</t>
  </si>
  <si>
    <t>"Dle technické zprávy, výkresových příloh projektové dokumentace. Dle výkazů materiálu projektu. Dle tabulky kubatur projektanta."_x000d_
 "úprava směrového a výškového uspořádání koleje - navázání na stávající stav"_x000d_
 55 = 55,000 [A]_x000d_
 "následná úprava směrového a výškového uspořádání koleje - 3. podbití"_x000d_
 138 = 138,000 [B]_x000d_
 "následná úprava směrového a výškového uspořádání výhybkových konstrukcí - 3. podbití"_x000d_
 99 = 99,000 [C]_x000d_
 Celkem: A+B+C = 292,000 [D]</t>
  </si>
  <si>
    <t>529372</t>
  </si>
  <si>
    <t>KOLEJ 49 E1 DLOUHÉ PASY, ROZD. "U", BEZSTYKOVÁ, PR. BET. VÝHYBKOVÝ KRÁTKÝ, UP. PRUŽNÉ</t>
  </si>
  <si>
    <t>"Dle technické zprávy, výkresových příloh projektové dokumentace. Dle výkazů materiálu projektu. Dle tabulky kubatur projektanta."_x000d_
 "žsv. 49E1 - užité kolejnice 49 E1, (ocel jakosti R 260)"_x000d_
 "nové krátké výhybkové betonové pražce s bezpodkladnicovým pružným upevněním"_x000d_
 70 = 70,000 [A]</t>
  </si>
  <si>
    <t xml:space="preserve">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</si>
  <si>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529392</t>
  </si>
  <si>
    <t>KOLEJ 49 E1 DLOUHÉ PASY, ROZD. "U", BEZSTYKOVÁ, PR. BET. VÝHYBKOVÝ DLOUHÝ, UP. PRUŽNÉ</t>
  </si>
  <si>
    <t>"Dle technické zprávy, výkresových příloh projektové dokumentace. Dle výkazů materiálu projektu. Dle tabulky kubatur projektanta."_x000d_
 "žsv. 49E1 - užité kolejnice 49 E1, (ocel jakosti R 260)"_x000d_
 "nové dlouhé výhybkové betonové pražce s bezpodkladnicovým pružným upevněním"_x000d_
 128 = 128,000 [A]</t>
  </si>
  <si>
    <t>52A362</t>
  </si>
  <si>
    <t>KOLEJ 49 E1 REGENEROVANÁ, ROZD. "U", BEZSTYKOVÁ, PR. BET. BEZPODKLADNICOVÝ UŽITÝ, UP. PRUŽNÉ</t>
  </si>
  <si>
    <t>"Dle technické zprávy, výkresových příloh projektové dokumentace. Dle výkazů materiálu projektu. Dle tabulky kubatur projektanta."_x000d_
 "žsv. 49E1 - užité kolejnice 49 E1, (ocel jakosti R 260)"_x000d_
 "užité předpjaté betonové pražce s bezpodkladnicovým pružným upevněním"_x000d_
 "min. délky 2,6 m o hmotnosti min. 300 kg"_x000d_
 "úklonem úložné plochy 1:40, rozd. „u“."_x000d_
 "dlouhé kolejnicové pásy dl. 75 m svařené v BK"_x000d_
 "užito z přechodového stavu"_x000d_
 762 = 762,000 [A]</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</si>
  <si>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</si>
  <si>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52Z112</t>
  </si>
  <si>
    <t>KOLEJ - PŘÍPLATEK ZA KOLEJNICI ZTUŽUJÍCÍ JAKÉHOKOLIV TVARU NA PRAŽCÍCH BETONOVÝCH</t>
  </si>
  <si>
    <t>"Dle technické zprávy, výkresových příloh projektové dokumentace. Dle výkazů materiálu projektu. Dle tabulky kubatur projektanta."_x000d_
 "Ztužující kolejnice"_x000d_
 5 = 5,000 [A]</t>
  </si>
  <si>
    <t>1. Položka obsahuje:
 – ověření kvality vyzískaných materiálů s případnou regenerací do předpisového stavu, je-li užit vyzískaný nebo regenerovaný materiál
 – dodávku uvedeného typu kolejnic, upevňovadel a drobného kolejiva pro normální rozchod kolejí (1435 mm)
 – dopravu kolejového materiálu a součástí z montážní základny na místo určení, pokud si to zvolená technologie pokládky vyžaduje
 – potřebné úpravy na stávajících pražcích (např. vrtání otvorů pro upevňovadla) pro umístění ztužující kolejnice
 – zřízení ztužujicí kolejnice za použití vhodného montážního prostředku prostředku
 – sespojkování kolejnic bez jejich svaření
 – pomocné a dokončovací práce
 – případné ztížení práce při překážách na jedné nebo obou stranách, v tunelu i při rekonstrukcích
2. Položka neobsahuje:
 – svařování kolejnic
3. Způsob měření:
Měří se délka koleje ve smyslu ČSN 73 6360, tj. v ose koleje.</t>
  </si>
  <si>
    <t>539101</t>
  </si>
  <si>
    <t>ZVLÁŠTNÍ VYBAVENÍ VÝHYBEK, PRAŽCE ŽLABOVÉ, SESTAVA 1 KS</t>
  </si>
  <si>
    <t>KPL</t>
  </si>
  <si>
    <t>"Dle technické zprávy, výkresových příloh projektové dokumentace. Dle výkazů materiálu projektu. Dle tabulky kubatur projektanta."_x000d_
 "žlabový pražec"_x000d_
 3+1 = 4,000 [A]_x000d_
 Celkem: A = 4,000 [B]</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</si>
  <si>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</si>
  <si>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</si>
  <si>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</si>
  <si>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"Dle technické zprávy, výkresových příloh projektové dokumentace. Dle výkazů materiálu projektu. Dle tabulky kubatur projektanta."_x000d_
 "žlabový pražec"_x000d_
 3 = 3,000 [A]_x000d_
 Celkem: A = 3,000 [B]</t>
  </si>
  <si>
    <t>539103</t>
  </si>
  <si>
    <t>ZVLÁŠTNÍ VYBAVENÍ VÝHYBEK, PRAŽCE ŽLABOVÉ, SESTAVA 3 KS</t>
  </si>
  <si>
    <t>539327</t>
  </si>
  <si>
    <t>ZVLÁŠTNÍ VYBAVENÍ VÝHYBEK, TEPELNĚ OPRACOVANÝ JAZYK S OPORNICÍ 49 E1 PRO TVAR 1:9-300</t>
  </si>
  <si>
    <t>"Dle technické zprávy, výkresových příloh projektové dokumentace. Dle výkazů materiálu projektu. Dle tabulky kubatur projektanta."_x000d_
 "tepelné opracování výměnové části výhybky (jazyk s opornicí) K2. K3"_x000d_
 1 = 1,000 [A]</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</si>
  <si>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</si>
  <si>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53932E</t>
  </si>
  <si>
    <t>ZVLÁŠTNÍ VYBAVENÍ VÝHYBEK, TEPELNĚ OPRACOVANÝ JAZYK S OPORNICÍ 49 E1 PRO TVAR 1:14-760</t>
  </si>
  <si>
    <t>539405</t>
  </si>
  <si>
    <t>ZVLÁŠTNÍ VYBAVENÍ VÝHYBEK, VÁLEČKOVÉ STOLIČKY NADZVEDÁVACÍ (BEZ ROZLIŠENÍ PROFILU KOLEJNIC) PRO TVAR 1:9-190</t>
  </si>
  <si>
    <t>"Dle technické zprávy, výkresových příloh projektové dokumentace. Dle výkazů materiálu projektu. Dle tabulky kubatur projektanta."_x000d_
 "válečkové stoličky nadzvedávací"_x000d_
 2 = 2,000 [A]</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</si>
  <si>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</si>
  <si>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539407</t>
  </si>
  <si>
    <t>ZVLÁŠTNÍ VYBAVENÍ VÝHYBEK, VÁLEČKOVÉ STOLIČKY NADZVEDÁVACÍ (BEZ ROZLIŠENÍ PROFILU KOLEJNIC) PRO TVAR 1:9-300</t>
  </si>
  <si>
    <t>"Dle technické zprávy, výkresových příloh projektové dokumentace. Dle výkazů materiálu projektu. Dle tabulky kubatur projektanta."_x000d_
 "válečkové stoličky nadzvedávací"_x000d_
 3 = 3,000 [A]</t>
  </si>
  <si>
    <t>53940C</t>
  </si>
  <si>
    <t>ZVLÁŠTNÍ VYBAVENÍ VÝHYBEK, VÁLEČKOVÉ STOLIČKY NADZVEDÁVACÍ (BEZ ROZLIŠENÍ PROFILU KOLEJNIC) PRO TVAR 1:12-500</t>
  </si>
  <si>
    <t>53940E</t>
  </si>
  <si>
    <t>ZVLÁŠTNÍ VYBAVENÍ VÝHYBEK, VÁLEČKOVÉ STOLIČKY NADZVEDÁVACÍ (BEZ ROZLIŠENÍ PROFILU KOLEJNIC) PRO TVAR 1:14-760</t>
  </si>
  <si>
    <t>539710</t>
  </si>
  <si>
    <t>ZVLÁŠTNÍ VYBAVENÍ VÝHYBEK, PŘÍPLATEK ZA KONSTRUKCI A VÝROBU OBLOUKOVÉ VÝHYBKY</t>
  </si>
  <si>
    <t>"Dle technické zprávy, výkresových příloh projektové dokumentace. Dle výkazů materiálu projektu. Dle tabulky kubatur projektanta."_x000d_
 "výh.2"_x000d_
 "Obl-o49 1:9-300(350,000/2105,521) - zlp - Lp - ČZ – b – K2"_x000d_
 1 = 1,000 [A]_x000d_
 "výh.4"_x000d_
 "Obl-o49 1:12-500(540,000/6760,813)-I - zlp - Pp - ČZ – b – K2"_x000d_
 1 = 1,000 [B]_x000d_
 Celkem: A+B = 2,000 [C]</t>
  </si>
  <si>
    <t>1. Položka obsahuje:
 – zpracování výrobní dokumentace transformované výhybky
 – veškeré vícenáklady na výrobu obloukové výhybky oproti standardní
2. Položka neobsahuje:
 X
3. Způsob měření:
Udává se počet kusů kompletní konstrukce nebo práce.</t>
  </si>
  <si>
    <t>539735</t>
  </si>
  <si>
    <t>ZVLÁŠTNÍ VYBAVENÍ VÝHYBEK, PŘÍPLATEK ZA TEPELNÉ OPRACOVÁNÍ CELÉ VÝHYBKY 1:9-190</t>
  </si>
  <si>
    <t>"Dle technické zprávy, výkresových příloh projektové dokumentace. Dle výkazů materiálu projektu. Dle tabulky kubatur projektanta."_x000d_
 "tepelné opracování celé výměnové části výhybky K1"_x000d_
 1 = 1,000 [A]</t>
  </si>
  <si>
    <t>1. Položka obsahuje:
 – tepelné opracování celé výhybkové konstrukce ve výrobním závodě včetně veškerých nákladů s tímto spojených
2. Položka neobsahuje:
 X
3. Způsob měření:
Udává se počet kusů kompletní konstrukce nebo práce.</t>
  </si>
  <si>
    <t>539737</t>
  </si>
  <si>
    <t>ZVLÁŠTNÍ VYBAVENÍ VÝHYBEK, PŘÍPLATEK ZA TEPELNÉ OPRACOVÁNÍ CELÉ VÝHYBKY 1:9-300</t>
  </si>
  <si>
    <t>"Dle technické zprávy, výkresových příloh projektové dokumentace. Dle výkazů materiálu projektu. Dle tabulky kubatur projektanta."_x000d_
 "tepelné opracování celé výměnové části výhybky K1"_x000d_
 2 = 2,000 [A]_x000d_
 "tepelné opracování celé srdcovkové části výhybky K4"_x000d_
 1 = 1,000 [B]_x000d_
 Celkem: A+B = 3,000 [C]</t>
  </si>
  <si>
    <t>53973C</t>
  </si>
  <si>
    <t>ZVLÁŠTNÍ VYBAVENÍ VÝHYBEK, PŘÍPLATEK ZA TEPELNÉ OPRACOVÁNÍ CELÉ VÝHYBKY 1:12-500</t>
  </si>
  <si>
    <t>"Dle technické zprávy, výkresových příloh projektové dokumentace. Dle výkazů materiálu projektu. Dle tabulky kubatur projektanta."_x000d_
 "tepelné opracování celé výměnové části výhybky K1"_x000d_
 2 = 2,000 [A]</t>
  </si>
  <si>
    <t>53973E</t>
  </si>
  <si>
    <t>ZVLÁŠTNÍ VYBAVENÍ VÝHYBEK, PŘÍPLATEK ZA TEPELNÉ OPRACOVÁNÍ CELÉ VÝHYBKY 1:14-760</t>
  </si>
  <si>
    <t>539740</t>
  </si>
  <si>
    <t>ZVLÁŠTNÍ VYBAVENÍ VÝHYBEK, PŘÍPLATEK ZA NESTANDARTNÍ UKONČENÍ</t>
  </si>
  <si>
    <t>"Dle technické zprávy, výkresových příloh projektové dokumentace. Dle výkazů materiálu projektu. Dle tabulky kubatur projektanta."_x000d_
 "nestandartní ukončení výhybky, pokračování oblouku za výhybkou, oblouk na společných pražcích"_x000d_
 6 = 6,000 [A]_x000d_
 Celkem: A = 6,000 [B]</t>
  </si>
  <si>
    <t xml:space="preserve">1. Položka obsahuje:  – zpracování výrobní dokumentace transformované výhybky  – veškeré vícenáklady na výrobu nestandartně ukončené výhybky oproti standardní 2. Položka neobsahuje:  X 3. Způsob měření: Udává se počet kusů kompletní konstrukce nebo práce.</t>
  </si>
  <si>
    <t>53X000</t>
  </si>
  <si>
    <t>VÝHYBKA NEBO JEJÍ ČÁST ZPĚTNĚ NAMONTOVANÁ Z VYZÍSKANÉHO MATERIÁLU</t>
  </si>
  <si>
    <t>"Dle technické zprávy, výkresových příloh projektové dokumentace. Dle výkazů materiálu projektu. Dle tabulky kubatur projektanta."_x000d_
 "výh.9"_x000d_
 "J49 1:12-500 - zlp - Lp - ČZ – b – K1"_x000d_
 "UŽITÁ V PROV. STAVU (č. 10XA)"_x000d_
 1*62.39 = 62,390 [A]_x000d_
 "výh.13"_x000d_
 "J49 1:14-760 - zlp - Lp - ČZ – b – K1"_x000d_
 "UŽITÁ V PROV. STAVU (č. 13) POUZE ÚPRAVA ORIENTACE PŘESTAVNÍKU"_x000d_
 1*81.32 = 81,320 [B]_x000d_
 Celkem: A+B = 143,710 [C]</t>
  </si>
  <si>
    <t xml:space="preserve">1. Položka obsahuje:
 – ověření kvality vyzískaných materiálů s případnou regenerací do předpisového stavu
 – defektoskopické zkoušky kolejnic, jsou-li vyžadovány
 – dopravu smontovaných výhybek nebo součástí z montážní základny na místo určení, pokud si to zvolená technologie pokládky vyžaduje
 – uložení výhybky za použití vhodného kladecího prostředku
 – sespojkování kolejnic bez jejich svaření
  – směrovou a výškovou úpravu do předepsané polohy včetně stabilizace kolejového lože
 – očištění a naolejování potřebných součástí před zahájením provozu
 – pomocné a dokončovací práce vč.osazení potřebných zařízení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výhybky tj.rozvinutá délka.</t>
  </si>
  <si>
    <t>543412</t>
  </si>
  <si>
    <t>VÝMĚNA UPEVNĚNÍ (ŠROUBŮ, SPON, SVĚREK, KROUŽKŮ) PRUŽNÉHO</t>
  </si>
  <si>
    <t>PÁR</t>
  </si>
  <si>
    <t>"Dle technické zprávy, výkresových příloh projektové dokumentace. Dle výkazů materiálu projektu. Dle tabulky kubatur projektanta."_x000d_
 "náhrada tuhých upevňovadel za pružné upevnění - přechodová kolejnice tv 60E2 50 m"_x000d_
 86 = 86,000 [A]</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</si>
  <si>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</si>
  <si>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544312</t>
  </si>
  <si>
    <t>IZOLOVANÝ STYK LEPENÝ STANDARDNÍ DÉLKY (3,4-8,0 M), TEPELNĚ OPRACOVANÝ, TVARU 49 E1</t>
  </si>
  <si>
    <t>"Dle technické zprávy, výkresových příloh projektové dokumentace. Dle výkazů materiálu projektu. Dle tabulky kubatur projektanta."_x000d_
 "izolované styky LIS-T 49 E1 (dl.3,4m) – tepelně upravené hlavy kolejnic (kalení)"_x000d_
 35*2 = 70,000 [A]</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</si>
  <si>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</si>
  <si>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545210</t>
  </si>
  <si>
    <t>SVAR PŘECHODOVÝ (PŘECHODOVÁ KOLEJNICE) 49 E1/60 E2</t>
  </si>
  <si>
    <t>"Dle technické zprávy, výkresových příloh projektové dokumentace. Dle výkazů materiálu projektu. Dle tabulky kubatur projektanta."_x000d_
 "Přechodová kolejnice 60E2 -&gt; 49E1"_x000d_
 "žsv. 49E1 - užité kolejnice 49 E1, (ocel jakosti R 260)"_x000d_
 "užité předpjaté betonové pražce s bezpodkladnicovým pružným upevněním"_x000d_
 "min. délky 2,6 m o hmotnosti min. 300 kg"_x000d_
 "s úklonem úložné plochy 1:40, rozd. „u“."_x000d_
 "užito z přechodového stavu"_x000d_
 1*2 = 2,000 [A]_x000d_
 "žsv. 49E1 - nové kolejnice 49 E1, (ocel jakosti R 260)"_x000d_
 "užité předpjaté betonové pražce s bezpodkladnicovým pružným upevněním"_x000d_
 "min. délky 2,6 m o hmotnosti min. 300 kg"_x000d_
 "s úklonem úložné plochy 1:40, rozd. „u“."_x000d_
 1*2 = 2,000 [B]_x000d_
 Celkem: A+B = 4,000 [C]</t>
  </si>
  <si>
    <t>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</si>
  <si>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549210</t>
  </si>
  <si>
    <t>PRAŽCOVÁ KOTVA V NOVĚ ZŘIZOVANÉ KOLEJI</t>
  </si>
  <si>
    <t>"Dle technické zprávy, výkresových příloh projektové dokumentace. Dle výkazů materiálu projektu. Dle tabulky kubatur projektanta."_x000d_
 "osazení pražcových kotev"_x000d_
 50 = 50,000 [A]</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</si>
  <si>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</si>
  <si>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549510</t>
  </si>
  <si>
    <t>ŘEZÁNÍ KOLEJNIC</t>
  </si>
  <si>
    <t>"Dle technické zprávy, výkresových příloh projektové dokumentace. Dle výkazů materiálu projektu. Dle tabulky kubatur projektanta."_x000d_
 "izolované styky LIS-T 49 E1 (dl.3,4m) – tepelně upravené hlavy kolejnic (kalení)"_x000d_
 "řezání kolejnic"_x000d_
 35*2*2 = 140,000 [A]</t>
  </si>
  <si>
    <t>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</si>
  <si>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R5332000</t>
  </si>
  <si>
    <t>J 49 1:14-760, PR. BET., UP. PRUŽNÉ</t>
  </si>
  <si>
    <t xml:space="preserve">"Dle technické zprávy, výkresových příloh projektové dokumentace. Dle výkazů materiálu projektu. Dle tabulky kubatur projektanta."_x000d_
 "J49-1:14-760-pražce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"výh.7"_x000d_
 "J49 1:14-760-I - zlp - Lp - ČZ – b – K1"_x000d_
 1 = 1,000 [A]_x000d_
 "výh.10"_x000d_
 "J49 1:14-760 - zlp - Pl - ČZ – b – K1"_x000d_
 1 = 1,000 [B]_x000d_
 "výh.11"_x000d_
 "J49 1:14-760 - zlp - Lp - ČZ – b – K3"_x000d_
 1 = 1,000 [C]_x000d_
 Celkem: A+B+C = 3,000 [D]</t>
  </si>
  <si>
    <t>R533273</t>
  </si>
  <si>
    <t>J 49 1:9-300, PR. BET., UP. PRUŽNÉ</t>
  </si>
  <si>
    <t xml:space="preserve">"Dle technické zprávy, výkresových příloh projektové dokumentace. Dle výkazů materiálu projektu. Dle tabulky kubatur projektanta."_x000d_
 "J49-1:9-300-pražce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"výh.1"_x000d_
 "J49 1:9-300 - zlp - Pp - ČZ – b – K1"_x000d_
 1 = 1,000 [A]_x000d_
 "výh.2"_x000d_
 "Obl-o49 1:9-300(350,000/2105,521) - zlp - Lp - ČZ – b – K2"_x000d_
 1 = 1,000 [B]_x000d_
 "výh.5"_x000d_
 "J49 1:9-300 - zlp - Pp - ČZ – b – K1"_x000d_
 1 = 1,000 [C]_x000d_
 Celkem: A+B+C = 3,000 [D]</t>
  </si>
  <si>
    <t xml:space="preserve">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výhybkové konstrukce na rychlost určenou projektem nebo jiným zadáním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 kompletní kolejový rošt na společných výhybkových (dlouhých) pražcích
 – nadstandardní srdcovky
 – válečkové (nadzvedávací) stoličky
 – závěry a přestavníky včetně výměnových těles
2. Položka neobsahuje:
 – zřízení kolejového lože
 – montážní a závěrné svary, svařování kolejnic do bezstykové koleje
 – kompletní kolejový rošt na atypických výhybkových (krátkých) pražcích
 – žlabové pražce
 – izolované styky
 – tepelně opracované jazyky a opornice
 – přechodové kolejnice
 – broušení koleje
 – omezovač polohy jazyka
 – snímače jazyka včetně prodloužení stoliček pro snímač jazyka
  – ohřev výhybek
 – dodatečné výhybkové propojky, naceňují se položkami ve sd 75C
3. Způsob měření:
Kusem se rozumí kompletní výhybka nebo výhybková konstrukce.
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výhybkové konstrukce na rychlost určenou projektem nebo jiným zadáním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 kompletní kolejový rošt na společných výhybkových (dlouhých) pražcích
 – nadstandardní srdcovky
 – válečkové (nadzvedávací) stoličky
 – závěry a přestavníky včetně výměnových těles
2. Položka neobsahuje:
 – zřízení kolejového lože
 – montážní a závěrné svary, svařování kolejnic do bezstykové koleje
 – kompletní kolejový rošt na atypických výhybkových (krátkých) pražcích
 – žlabové pražce
 – izolované styky
 – tepelně opracované jazyky a opornice
 – přechodové kolejnice
 – broušení koleje
 – omezovač polohy jazyka
 – snímače jazyka včetně prodloužení stoliček pro snímač jazyka
  – ohřev výhybek
 – dodatečné výhybkové propojky, naceňují se položkami ve sd 75C
3. Způsob měření:
Kusem se rozumí kompletní výhybka nebo výhybková konstrukce.</t>
  </si>
  <si>
    <t>R5332C3</t>
  </si>
  <si>
    <t>J 49 1:12-500, PR. BET., UP. PRUŽNÉ</t>
  </si>
  <si>
    <t xml:space="preserve">"Dle technické zprávy, výkresových příloh projektové dokumentace. Dle výkazů materiálu projektu. Dle tabulky kubatur projektanta."_x000d_
 "J49-1:12-500-pražce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"výh.3"_x000d_
 "J49 1:12-500-I - zlp - Pl - ČZ – b – K1"_x000d_
 1 = 1,000 [A]_x000d_
 "výh.4"_x000d_
 "Obl-o49 1:12-500(540,000/6760,813)-I - zlp - Pp - ČZ – b – K1"_x000d_
 1 = 1,000 [B]_x000d_
 "výh.8"_x000d_
 "J49 1:12-500 - zlp - Ll - ČZ – b – K1"_x000d_
 1 = 1,000 [C]_x000d_
 Celkem: A+B+C = 3,000 [D]</t>
  </si>
  <si>
    <t>R536253</t>
  </si>
  <si>
    <t>C (B) 49 1:9-190, PR. BET., UP. PRUŽNÉ</t>
  </si>
  <si>
    <t xml:space="preserve">"Dle technické zprávy, výkresových příloh projektové dokumentace. Dle výkazů materiálu projektu. Dle tabulky kubatur projektanta."_x000d_
 "C49-1:9-190 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"výh.6a/b"_x000d_
 "C49-1:9-190 - zlp - ČZ – b – K1"_x000d_
 1 = 1,000 [A]_x000d_
 Celkem: A = 1,000 [B]</t>
  </si>
  <si>
    <t>R537341</t>
  </si>
  <si>
    <t>K S 49 1:9, PR. BET., UP. PRUŽNÉ</t>
  </si>
  <si>
    <t xml:space="preserve">"Dle technické zprávy, výkresových příloh projektové dokumentace. Dle výkazů materiálu projektu. Dle tabulky kubatur projektanta."_x000d_
 "KS49-1:9 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"výh.901"_x000d_
 "KS49-1:9-K4"_x000d_
 1 = 1,000 [A]_x000d_
 Celkem: A = 1,000 [B]</t>
  </si>
  <si>
    <t>R539710</t>
  </si>
  <si>
    <t>ZVLÁŠTNÍ VYBAVENÍ VÝHYBEK, PŘÍPLATEK ZA TRANSFORMACI VÝHYBKY</t>
  </si>
  <si>
    <t>"Dle technické zprávy, výkresových příloh projektové dokumentace. Dle výkazů materiálu projektu. Dle tabulky kubatur projektanta."_x000d_
 "transformace výhybky"_x000d_
 2 = 2,000 [A]</t>
  </si>
  <si>
    <t xml:space="preserve">Poznámka k položce:
 1. Položka obsahuje:  – veškeré práce a materiál obsažený v názvu položky 2. Položka neobsahuje:  X 3. Způsob měření: Měří se počet kusů.</t>
  </si>
  <si>
    <t>54</t>
  </si>
  <si>
    <t>Ostatní úpravy železničního svršku</t>
  </si>
  <si>
    <t>542221</t>
  </si>
  <si>
    <t>SMĚROVÉ A VÝŠKOVÉ VYROVNÁNÍ VÝHYBKOVÉ KONSTRUKCE NA PRAŽCÍCH BETONOVÝCH DO 0,05 M</t>
  </si>
  <si>
    <t>"Dle technické zprávy, výkresových příloh projektové dokumentace. Dle výkazů materiálu projektu. Dle tabulky kubatur projektanta."_x000d_
 "úprava směrového a výškového uspořádání koleje - navázání na stávající stav"_x000d_
 545 = 545,000 [A]_x000d_
 Celkem: A = 545,000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</si>
  <si>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</si>
  <si>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</si>
  <si>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</si>
  <si>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"Dle technické zprávy, výkresových příloh projektové dokumentace. Dle výkazů materiálu projektu. Dle tabulky kubatur projektanta."_x000d_
 "Následná úprava směrového a výškového uspořádání koleje - 3. podbití"_x000d_
 1378 = 1378,000 [A]_x000d_
 Celkem: A = 1378,000 [B]</t>
  </si>
  <si>
    <t xml:space="preserve">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</si>
  <si>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542322</t>
  </si>
  <si>
    <t>NÁSLEDNÁ ÚPRAVA SMĚROVÉHO A VÝŠKOVÉHO USPOŘÁDÁNÍ VÝHYBKOVÉ KONSTRUKCE - PRAŽCE BETONOVÉ</t>
  </si>
  <si>
    <t>"Dle technické zprávy, výkresových příloh projektové dokumentace. Dle výkazů materiálu projektu. Dle tabulky kubatur projektanta."_x000d_
 "Následná úprava směrového a výškového uspořádání výhybkové konstrukce, pražce betonové"_x000d_
 993 = 993,000 [A]_x000d_
 Celkem: A = 993,000 [B]</t>
  </si>
  <si>
    <t>545121</t>
  </si>
  <si>
    <t>SVAR KOLEJNIC (STEJNÉHO TVARU) 49 E1, T JEDNOTLIVĚ</t>
  </si>
  <si>
    <t>"Dle technické zprávy, výkresových příloh projektové dokumentace. Dle výkazů materiálu projektu. Dle tabulky kubatur projektanta."_x000d_
 "Počet svarů v nových výhybkách tv. 49 E1"_x000d_
 8*13 = 104,000 [A]_x000d_
 "izolované styky LIS-T 49 E1 (dl.3,4m) – tepelně upravené hlavy kolejnic (kalení) 2 páry"_x000d_
 "svar kolejnic, tv. 49 E1"_x000d_
 35*2*2 = 140,000 [B]_x000d_
 Celkem: A+B = 244,000 [C]</t>
  </si>
  <si>
    <t xml:space="preserve">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</si>
  <si>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</si>
  <si>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</si>
  <si>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"Dle technické zprávy, výkresových příloh projektové dokumentace. Dle výkazů materiálu projektu. Dle tabulky kubatur projektanta."_x000d_
 "Počet svarů v nové koleji tv. 49 E1"_x000d_
 61*2 = 122,000 [A]_x000d_
 Celkem: A = 122,000 [B]</t>
  </si>
  <si>
    <t>549111</t>
  </si>
  <si>
    <t>BROUŠENÍ KOLEJE A VÝHYBEK</t>
  </si>
  <si>
    <t>"Dle technické zprávy, výkresových příloh projektové dokumentace. Dle výkazů materiálu projektu. Dle tabulky kubatur projektanta."_x000d_
 "Broušení kolejnic v kolejích + všechny výhybky"_x000d_
 960+1145 = 2105,000 [A]_x000d_
 Celkem: A = 2105,000 [B]</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</si>
  <si>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</si>
  <si>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549341</t>
  </si>
  <si>
    <t>ZŘÍZENÍ BEZSTYKOVÉ KOLEJE NA NOVÝCH ÚSECÍCH V KOLEJI</t>
  </si>
  <si>
    <t>"Dle technické zprávy, výkresových příloh projektové dokumentace. Dle výkazů materiálu projektu. Dle tabulky kubatur projektanta."_x000d_
 "Zřízení bezstykové koleje v nové koleji"_x000d_
 960 = 960,000 [A]_x000d_
 Celkem: A = 960,000 [B]</t>
  </si>
  <si>
    <t xml:space="preserve">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</si>
  <si>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549342</t>
  </si>
  <si>
    <t>ZŘÍZENÍ BEZSTYKOVÉ KOLEJE NA NOVÝCH ÚSECÍCH VE VÝHYBCE</t>
  </si>
  <si>
    <t>"Dle technické zprávy, výkresových příloh projektové dokumentace. Dle výkazů materiálu projektu. Dle tabulky kubatur projektanta."_x000d_
 "Zřízení bezstykové koleje v nových výhybkách"_x000d_
 1145 = 1145,000 [A]_x000d_
 Celkem: A = 1145,000 [B]</t>
  </si>
  <si>
    <t>70</t>
  </si>
  <si>
    <t>74C936</t>
  </si>
  <si>
    <t>STYKOVÉ PROPOJENÍ KOLEJNIC (LLI,LMI)</t>
  </si>
  <si>
    <t>"Dle technické zprávy, výkresových příloh projektové dokumentace. Dle výkazů materiálu projektu. Dle tabulky kubatur projektanta."_x000d_
 "stykové propojky"_x000d_
 35 = 35,000 [A]_x000d_
 Celkem: A = 35,000 [B]</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</si>
  <si>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</si>
  <si>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75C777</t>
  </si>
  <si>
    <t>INFORMAČNÍ BOD AVV - MONTÁŽ</t>
  </si>
  <si>
    <t>"Dle technické zprávy, výkresových příloh projektové dokumentace. Dle výkazů materiálu projektu. Dle tabulky kubatur projektanta."_x000d_
 "Informační body AVV"_x000d_
 "montáž prvků s novými prvky upevnění na pražec B91s/1"_x000d_
 2 = 2,000 [A]</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</si>
  <si>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</si>
  <si>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</si>
  <si>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</si>
  <si>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"Dle technické zprávy, výkresových příloh projektové dokumentace. Dle výkazů materiálu projektu. Dle tabulky kubatur projektanta."_x000d_
 "Informační body AVV"_x000d_
 "demontáž prvků"_x000d_
 2 = 2,000 [A]</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</si>
  <si>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</si>
  <si>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749</t>
  </si>
  <si>
    <t>Elektromontáže - ostatní práce a konstrukce</t>
  </si>
  <si>
    <t>74C591</t>
  </si>
  <si>
    <t>VÝŠKOVÁ REGULACE TROLEJE</t>
  </si>
  <si>
    <t>"Dle technické zprávy, výkresových příloh projektové dokumentace. Dle výkazů materiálu projektu. Dle tabulky kubatur projektanta."_x000d_
 "VÝŠKOVÁ REGULACE TROLEJE pro 3.podbití"_x000d_
 1378+993 = 2371,000 [A]</t>
  </si>
  <si>
    <t>1. Položka obsahuje:
 – všechny náklady na regulaci troleje s použitím mechanizmů
 – cena položky je vč. ostatních rozpočtových nákladů
2. Položka neobsahuje:
 X
3. Způsob měření:
Měří se metr délkový v ose vodiče nebo lana.</t>
  </si>
  <si>
    <t>"Dle technické zprávy, výkresových příloh projektové dokumentace. Dle výkazů materiálu projektu. Dle tabulky kubatur projektanta."_x000d_
 "propojky s kabelovými oky"_x000d_
 "jazykové propojky"_x000d_
 "2ks/1výh"_x000d_
 "dl. 700 mm, otvor O 19 mm + nalisování pouzder CEMBRE"_x000d_
 32 = 32,000 [A]_x000d_
 "Srdcovkové propojky"_x000d_
 "2ks/1výh"_x000d_
 "dl. 700 mm, otvor O 19 mm + nalisování pouzder CEMBRE"_x000d_
 32 = 32,000 [B]_x000d_
 Celkem: A+B+C = 0,000 [D]</t>
  </si>
  <si>
    <t>92</t>
  </si>
  <si>
    <t>Doplňující konstrukce a práce železniční</t>
  </si>
  <si>
    <t>02940</t>
  </si>
  <si>
    <t>OSTATNÍ POŽADAVKY - VYPRACOVÁNÍ DOKUMENTACE</t>
  </si>
  <si>
    <t>"Dle technické zprávy, výkresových příloh projektové dokumentace. Dle výkazů materiálu projektu. Dle tabulky kubatur projektanta."_x000d_
 "projekt definitivního zajištění prostorové polohy koleje"_x000d_
 1 = 1,000 [A]_x000d_
 Celkem: A = 1,000 [B]</t>
  </si>
  <si>
    <t>Položka zahrnuje:
- veškeré náklady spojené s objednatelem požadovanými pracemi
Položka nezahrnuje:
- x</t>
  </si>
  <si>
    <t>029611</t>
  </si>
  <si>
    <t>OSTATNÍ POŽADAVKY - ODBORNÝ DOZOR</t>
  </si>
  <si>
    <t>"Dle technické zprávy, výkresových příloh projektové dokumentace. Dle výkazů materiálu projektu. Dle tabulky kubatur projektanta."_x000d_
 "odborný dozor (odhad)"_x000d_
 200 = 200,000 [A]</t>
  </si>
  <si>
    <t>029711</t>
  </si>
  <si>
    <t>OSTAT POŽADAVKY - GEOT MONIT NA POVRCHU - MĚŘ (GEODET) BODY</t>
  </si>
  <si>
    <t>"Dle technické zprávy, výkresových příloh projektové dokumentace. Dle výkazů materiálu projektu. Dle tabulky kubatur projektanta."_x000d_
 "zajišťovací značky zaměření"_x000d_
 10+38 = 48,000 [A]_x000d_
 Celkem: A = 48,000 [B]</t>
  </si>
  <si>
    <t>921930</t>
  </si>
  <si>
    <t>ANTIKOROZNÍ PROVEDENÍ UPEVŇOVADEL A JINÉHO DROBNÉHO KOLEJIVA</t>
  </si>
  <si>
    <t>"Dle technické zprávy, výkresových příloh projektové dokumentace. Dle výkazů materiálu projektu. Dle tabulky kubatur projektanta."_x000d_
 "antikorozní úprava upevňovadel v místě přejezdu"_x000d_
 5 = 5,000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</si>
  <si>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</si>
  <si>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923131</t>
  </si>
  <si>
    <t>NÁMEZNÍK</t>
  </si>
  <si>
    <t>"Dle technické zprávy, výkresových příloh projektové dokumentace. Dle výkazů materiálu projektu. Dle tabulky kubatur projektanta."_x000d_
 "námezníky"_x000d_
 15 = 15,000 [A]</t>
  </si>
  <si>
    <t>1. Položka obsahuje:
 – dodávku a osazení včetně nutných zemních prací a obetonování
 – odrazky nebo retroreflexní fólie
2. Položka neobsahuje:
 X
3. Způsob měření:
Udává se počet kusů kompletní konstrukce nebo práce.</t>
  </si>
  <si>
    <t>923911</t>
  </si>
  <si>
    <t>ZAJIŠŤOVACÍ ZNAČKA REFERENČNÍHO BODU</t>
  </si>
  <si>
    <t>"Dle technické zprávy, výkresových příloh projektové dokumentace. Dle výkazů materiálu projektu. Dle tabulky kubatur projektanta."_x000d_
 "konzolové vrtané na stožáry TV (integral)"_x000d_
 10 = 10,000 [A]</t>
  </si>
  <si>
    <t>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</si>
  <si>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9239A1</t>
  </si>
  <si>
    <t>ZAJIŠŤOVACÍ ZNAČKY HŘEBOVÉ (VRTULE)</t>
  </si>
  <si>
    <t>"Dle technické zprávy, výkresových příloh projektové dokumentace. Dle výkazů materiálu projektu. Dle tabulky kubatur projektanta."_x000d_
 "hřebové značky osazené do základů TV (vrtule)"_x000d_
 38 = 38,000 [A]_x000d_
 Celkem: A = 38,000 [B]</t>
  </si>
  <si>
    <t xml:space="preserve">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</si>
  <si>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925120</t>
  </si>
  <si>
    <t>DRÁŽNÍ STEZKY Z DRTI TL. PŘES 50 MM</t>
  </si>
  <si>
    <t>"Dle technické zprávy, výkresových příloh projektové dokumentace. Dle výkazů materiálu projektu. Dle tabulky kubatur projektanta."_x000d_
 "Drážní stezka, tl. 0,10 m"_x000d_
 790 = 790,000 [A]_x000d_
 "celkem štěrk, fr. 4/16 79 m3"_x000d_
 Celkem: A = 790,000 [B]</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</si>
  <si>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</si>
  <si>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R10297</t>
  </si>
  <si>
    <t>KONTROLA GKP MĚŘÍCÍM VOZEM</t>
  </si>
  <si>
    <t>KM</t>
  </si>
  <si>
    <t>"Dle technické zprávy, výkresových příloh projektové dokumentace a dle TKP staveb státních drah. Dle výkazů materiálu projektu. Dle tabulky kubatu"_x000d_
 "kontrola GPK měřícím vozem"_x000d_
 2.706 = 2,706 [A]</t>
  </si>
  <si>
    <t>R20297</t>
  </si>
  <si>
    <t>KONTROLA PROSTOROVÉ PRŮCHODNOSTI KOLEJE</t>
  </si>
  <si>
    <t>"Dle technické zprávy, výkresových příloh projektové dokumentace a dle TKP staveb státních drah. Dle výkazů materiálu projektu. Dle tabulky kubatu"_x000d_
 "kontrola prostorové průchodnosti"_x000d_
 2.706 = 2,706 [A]</t>
  </si>
  <si>
    <t>96</t>
  </si>
  <si>
    <t>Bourání konstrukcí</t>
  </si>
  <si>
    <t>965010</t>
  </si>
  <si>
    <t>ODSTRANĚNÍ KOLEJOVÉHO LOŽE A DRÁŽNÍCH STEZEK</t>
  </si>
  <si>
    <t>"Dle technické zprávy, výkresových příloh projektové dokumentace. Dle výkazů materiálu projektu. Dle tabulky kubatur projektanta."_x000d_
 "Staré štěrkové lože "_x000d_
 5226 = 5226,000 [A]_x000d_
 Celkem: A = 5226,000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</si>
  <si>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</si>
  <si>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965022</t>
  </si>
  <si>
    <t>ODSTRANĚNÍ KOLEJOVÉHO LOŽE A DRÁŽNÍCH STEZEK - ODVOZ NA MEZIDEPONII</t>
  </si>
  <si>
    <t>M3KM</t>
  </si>
  <si>
    <t>"Dle technické zprávy, výkresových příloh projektové dokumentace. Dle výkazů materiálu projektu. Dle tabulky kubatur projektanta."_x000d_
 "Staré štěrkové lože "_x000d_
 "doprava 20 km k uskladnění"_x000d_
 5226*20 = 104520,000 [A]_x000d_
 Celkem: A = 104520,000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</si>
  <si>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</si>
  <si>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965023</t>
  </si>
  <si>
    <t>ODSTRANĚNÍ KOLEJOVÉHO LOŽE A DRÁŽNÍCH STEZEK - ODVOZ NA RECYKLACI</t>
  </si>
  <si>
    <t>"Dle technické zprávy, výkresových příloh projektové dokumentace. Dle výkazů materiálu projektu. Dle tabulky kubatur projektanta."_x000d_
 "Staré štěrkové lože "_x000d_
 "doprava 20 km z mezideponie"_x000d_
 5226*20 = 104520,000 [A]_x000d_
 Celkem: A = 104520,000 [B]</t>
  </si>
  <si>
    <t>965113</t>
  </si>
  <si>
    <t>DEMONTÁŽ KOLEJE NA BETONOVÝCH PRAŽCÍCH DO KOLEJOVÝCH POLÍ S ODVOZEM NA MONTÁŽNÍ ZÁKLADNU S NÁSLEDNÝM ROZEBRÁNÍM</t>
  </si>
  <si>
    <t>"Dle technické zprávy, výkresových příloh projektové dokumentace. Dle výkazů materiálu projektu. Dle tabulky kubatur projektanta."_x000d_
 "na betonových pražcích"_x000d_
 918 = 918,000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</si>
  <si>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</si>
  <si>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</si>
  <si>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</si>
  <si>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TKM</t>
  </si>
  <si>
    <t>"Dle technické zprávy, výkresových příloh projektové dokumentace. Dle výkazů materiálu projektu. Dle tabulky kubatur projektanta."_x000d_
 "kolejnice k opětovnému užití (uskladnění pro jinou akci)"_x000d_
 "odvoz k uskladnění: 20 km"_x000d_
 "hmotnost odváženého materiálu 3 t"_x000d_
 20*3 = 60,000 [A]_x000d_
 "pražce dl. 2.6 m k opětovnému užití (uskladnění pro jinou akci):"_x000d_
 "167 kus"_x000d_
 "krátké výhybkové pražce dřevěné k opětovnému užití (uskladnění pro jinou akci)"_x000d_
 "66 kus"_x000d_
 "dlouhé výhybkové pražce dřevěné (uskladnění pro jinou akci):"_x000d_
 "30 kus"_x000d_
 80*20 = 1600,000 [B]_x000d_
 Celkem: A+B = 1660,000 [C]</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</si>
  <si>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</si>
  <si>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</si>
  <si>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</si>
  <si>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"Dle technické zprávy, výkresových příloh projektové dokumentace. Dle výkazů materiálu projektu. Dle tabulky kubatur projektanta."_x000d_
 "na dřevěných pražcích"_x000d_
 76 = 76,000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</si>
  <si>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</si>
  <si>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965222</t>
  </si>
  <si>
    <t>DEMONTÁŽ VÝHYBKOVÉ KONSTRUKCE NA DŘEVĚNÝCH PRAŽCÍCH DO KOLEJOVÝCH POLÍ S ODVOZEM NA MONTÁŽNÍ ZÁKLADNU BEZ NÁSLEDNÉHO ROZEBRÁNÍ</t>
  </si>
  <si>
    <t>"Dle technické zprávy, výkresových příloh projektové dokumentace. Dle výkazů materiálu projektu. Dle tabulky kubatur projektanta."_x000d_
 "Snesení starých výhybek "_x000d_
 "snesení, odvoz na montážní základku a následné znovupoužití"_x000d_
 "- v rámci stavby 2 ks"_x000d_
 "- v rámci jiné akce 5 ks"_x000d_
 (5+2)*49.85 = 348,950 [A]_x000d_
 Celkem: A = 348,950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</si>
  <si>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rozvinutá délka výhybkové konstrukce ve všech větvcích dle ČSN 73 6360, tj. v ose koleje.</t>
  </si>
  <si>
    <t>965225</t>
  </si>
  <si>
    <t>DEMONTÁŽ VÝHYBKOVÉ KONSTRUKCE NA DŘEVĚNÝCH PRAŽCÍCH - ODVOZ ROZEBRANÝCH SOUČÁSTÍ NA MONTÁŽNÍ ZÁKLADNU</t>
  </si>
  <si>
    <t>"Dle technické zprávy, výkresových příloh projektové dokumentace. Dle výkazů materiálu projektu. Dle tabulky kubatur projektanta."_x000d_
 "Snesení starých výhybek "_x000d_
 "odvoz 20 km k uskladění"_x000d_
 20*(5*17.325+28.003+22.129) = 2735,140 [A]_x000d_
 Celkem: A = 2735,140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</si>
  <si>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</si>
  <si>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965811</t>
  </si>
  <si>
    <t>DEMONTÁŽ PRAŽCOVÉ KOTVY</t>
  </si>
  <si>
    <t>"Dle technické zprávy, výkresových příloh projektové dokumentace. Dle výkazů materiálu projektu. Dle tabulky kubatur projektanta."_x000d_
 "demontování stávajících pražcových kotev"_x000d_
 65 = 65,000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</si>
  <si>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</si>
  <si>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SO 31-10-02</t>
  </si>
  <si>
    <t>"Dle technické zprávy, výkresových příloh projektové dokumentace. Dle výkazů materiálu projektu. Dle tabulky kubatur projektanta."_x000d_
 "Nové kolejové lože, štěrk fr. 31,5/63"_x000d_
 5503 = 5503,000 [A]_x000d_
 Celkem: A = 5503,000 [B]</t>
  </si>
  <si>
    <t>"Dle technické zprávy, výkresových příloh projektové dokumentace. Dle výkazů materiálu projektu. Dle tabulky kubatur projektanta."_x000d_
 "následná úprava směrového a výškového uspořádání koleje - 3. podbití"_x000d_
 151 = 151,000 [A]_x000d_
 "následná úprava směrového a výškového uspořádání výhybkových konstrukcí - 3. podbití"_x000d_
 45 = 45,000 [B]_x000d_
 "Úprava stávajícího železničního svršku"_x000d_
 "úprava směrového a výškového uspořádání koleje - navázání na stávající stav"_x000d_
 570*0.1 = 57,000 [C]_x000d_
 Celkem: A+B+C = 253,000 [D]</t>
  </si>
  <si>
    <t>529352</t>
  </si>
  <si>
    <t>KOLEJ 49 E1 DLOUHÉ PASY, ROZD. "U", BEZSTYKOVÁ, PR. BET. BEZPODKLADNICOVÝ, UP. PRUŽNÉ</t>
  </si>
  <si>
    <t xml:space="preserve">"Dle technické zprávy, výkresových příloh projektové dokumentace. Dle výkazů materiálu projektu. Dle tabulky kubatur projektanta."_x000d_
 "kolej 49 E1 (ocel jakosti R260), pruž. bezpodkl. upev.,  nové bet. pr. dl. 2,6 m s úklonem úložné plochy 1:40, rozdělení pražců „u“"_x000d_
 "dlouhé kolejnicové pásy dl. 75 m svařené do BK      "_x000d_
 863 = 863,000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</si>
  <si>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</si>
  <si>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"Dle technické zprávy, výkresových příloh projektové dokumentace. Dle výkazů materiálu projektu. Dle tabulky kubatur projektanta."_x000d_
 "žsv. 49E1 - nové kolejnice 49 E1, (ocel jakosti R260)"_x000d_
 "nové krátké výhybkové betonové pražce s bezpodkladnicovým pružným upevněním"_x000d_
 36 = 36,000 [A]</t>
  </si>
  <si>
    <t>"Dle technické zprávy, výkresových příloh projektové dokumentace. Dle výkazů materiálu projektu. Dle tabulky kubatur projektanta."_x000d_
 "žsv. 49E1 - nové kolejnice 49 E1, (ocel jakosti R260)"_x000d_
 "nové dlouhé výhybkové betonové pražce s bezpodkladnicovým pružným upevněním"_x000d_
 19 = 19,000 [A]</t>
  </si>
  <si>
    <t>534371</t>
  </si>
  <si>
    <t>REGENEROVANÁ J S 49 1:9-300, PR. DŘ., UP. TUHÉ</t>
  </si>
  <si>
    <t>"Dle technické zprávy, výkresových příloh projektové dokumentace. Dle výkazů materiálu projektu. Dle tabulky kubatur projektanta."_x000d_
 "1XB"_x000d_
 "JS49 1:9-300 - zlp - Pp - ČZ - d"_x000d_
 1 = 1,000 [A]_x000d_
 "4XA"_x000d_
 "Obl-jS49 1:9-300(1706,135/255,000) - zlp - Lp - ČZ - d"_x000d_
 1 = 1,000 [B]_x000d_
 "5XA"_x000d_
 "JS49 1:9-300 - zlp - Lp - ČZ - d"_x000d_
 1 = 1,000 [C]_x000d_
 "7XA"_x000d_
 "JS49 1:9-300 - zlp - Pl - ČZ – d"_x000d_
 1 = 1,000 [D]_x000d_
 "11XA"_x000d_
 "JS49 1:9-300 - zlp - Lp - ČZ – d"_x000d_
 1 = 1,000 [E]_x000d_
 Celkem: A+B+C+D+E = 5,000 [F]</t>
  </si>
  <si>
    <t xml:space="preserve">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</si>
  <si>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"Dle technické zprávy, výkresových příloh projektové dokumentace. Dle výkazů materiálu projektu. Dle tabulky kubatur projektanta."_x000d_
 "žlabový pražec"_x000d_
 2 = 2,000 [A]_x000d_
 Celkem: A = 2,000 [B]</t>
  </si>
  <si>
    <t>53932C</t>
  </si>
  <si>
    <t>ZVLÁŠTNÍ VYBAVENÍ VÝHYBEK, TEPELNĚ OPRACOVANÝ JAZYK S OPORNICÍ 49 E1 PRO TVAR 1:12-500</t>
  </si>
  <si>
    <t>"Dle technické zprávy, výkresových příloh projektové dokumentace. Dle výkazů materiálu projektu. Dle tabulky kubatur projektanta."_x000d_
 "tepelné opracování celé výměnové části výhybky K1"_x000d_
 1 = 1,000 [A]_x000d_
 Celkem: A = 1,000 [B]</t>
  </si>
  <si>
    <t>"Dle technické zprávy, výkresových příloh projektové dokumentace. Dle výkazů materiálu projektu. Dle tabulky kubatur projektanta."_x000d_
 "válečkové stoličky nadzvedávací"_x000d_
 1 = 1,000 [A]_x000d_
 Celkem: A = 1,000 [B]</t>
  </si>
  <si>
    <t>539540</t>
  </si>
  <si>
    <t>ZVLÁŠTNÍ VYBAVENÍ VÝHYBEK, ČELISŤOVÝ ZÁVĚR</t>
  </si>
  <si>
    <t>"Dle technické zprávy, výkresových příloh projektové dokumentace. Dle výkazů materiálu projektu. Dle tabulky kubatur projektanta."_x000d_
 "čelisťový závěr"_x000d_
 4 = 4,000 [A]_x000d_
 Celkem: A = 4,000 [B]</t>
  </si>
  <si>
    <t>1. Položka obsahuje:
 – dodání a montáž čelisťového závěru
2. Položka neobsahuje:
 X
3. Způsob měření:
Udává se počet kusů kompletní konstrukce nebo práce.</t>
  </si>
  <si>
    <t>"Dle technické zprávy, výkresových příloh projektové dokumentace. Dle výkazů materiálu projektu. Dle tabulky kubatur projektanta."_x000d_
 "4XA"_x000d_
 "Obl-jS49 1:9-300(1706,135/255,000) - zlp - Lp - ČZ - d"_x000d_
 1 = 1,000 [A]_x000d_
 Celkem: A = 1,000 [B]</t>
  </si>
  <si>
    <t>"Dle technické zprávy, výkresových příloh projektové dokumentace. Dle výkazů materiálu projektu. Dle tabulky kubatur projektanta."_x000d_
 "nestandartní ukončení výhybky, pokračování oblouku za výhybkou, oblouk na společných pražcích"_x000d_
 3 = 3,000 [A]_x000d_
 Celkem: A = 3,000 [B]</t>
  </si>
  <si>
    <t>542121</t>
  </si>
  <si>
    <t>SMĚROVÉ A VÝŠKOVÉ VYROVNÁNÍ KOLEJE NA PRAŽCÍCH BETONOVÝCH DO 0,05 M</t>
  </si>
  <si>
    <t>"Dle technické zprávy, výkresových příloh projektové dokumentace. Dle výkazů materiálu projektu. Dle tabulky kubatur projektanta."_x000d_
 "Úprava stávajícího železničního svršku"_x000d_
 "úprava směrového a výškového uspořádání koleje - navázání na stávající stav"_x000d_
 570 = 570,000 [A]_x000d_
 Celkem: A = 570,000 [B]</t>
  </si>
  <si>
    <t>"Dle technické zprávy, výkresových příloh projektové dokumentace. Dle výkazů materiálu projektu. Dle tabulky kubatur projektanta."_x000d_
 "náhrada tuhých upevňovadel za pružné upevnění - přechodová kolejnice tv 60E2 50 m"_x000d_
 86 = 86,000 [A]_x000d_
 Celkem: A = 86,000 [B]</t>
  </si>
  <si>
    <t>"Dle technické zprávy, výkresových příloh projektové dokumentace. Dle výkazů materiálu projektu. Dle tabulky kubatur projektanta."_x000d_
 "izolované styky LIS-T 49 E1 (dl.3,4m) – tepelně upravené hlavy kolejnic (kalení)"_x000d_
 25*2 = 50,000 [A]_x000d_
 Celkem: A = 50,000 [B]</t>
  </si>
  <si>
    <t>"Dle technické zprávy, výkresových příloh projektové dokumentace. Dle výkazů materiálu projektu. Dle tabulky kubatur projektanta."_x000d_
 "Přechodová kolejnice 60E2 -&gt; 49E1"_x000d_
 "žsv. 49E1 - nové kolejnice 49 E1, (ocel jakosti R260)"_x000d_
 "nové předpjaté betonové pražce s bezpodkladnicovým pružným upevněním"_x000d_
 "min. délky 2,6 m o hmotnosti min. 300 kg"_x000d_
 "s úklonem úložné plochy 1:40, rozd. „u“."_x000d_
 1*2 = 2,000 [A]_x000d_
 Celkem: A = 2,000 [B]</t>
  </si>
  <si>
    <t>R529381</t>
  </si>
  <si>
    <t>KOLEJ 49 E1 DLOUHÉ PASY, ROZD. "U", BEZSTYKOVÁ, PR. DŘ. VÝHYBKOVÝ KRÁTKÝ, UP. PRUŽNÉ</t>
  </si>
  <si>
    <t>"Dle technické zprávy, výkresových příloh projektové dokumentace. Dle výkazů materiálu projektu. Dle tabulky kubatur projektanta."_x000d_
 "žsv. 49E1 - nové kolejnice 49 E1, (ocel jakosti R260)"_x000d_
 "nové krátké výhybkové dřevěné pražce s podkladnicovým pružným upevněním"_x000d_
 40 = 40,000 [A]</t>
  </si>
  <si>
    <t>R5293921</t>
  </si>
  <si>
    <t>KOLEJ 49 E1 DLOUHÉ PASY, ROZD. "U", BEZSTYKOVÁ, PR. DŘ. VÝHYBKOVÝ DLOUHÝ, UP. PRUŽNÉ</t>
  </si>
  <si>
    <t>"Dle technické zprávy, výkresových příloh projektové dokumentace. Dle výkazů materiálu projektu. Dle tabulky kubatur projektanta."_x000d_
 "žsv. 49E1 - nové kolejnice 49 E1, (ocel jakosti R260)"_x000d_
 "nové dlouhé výhybkové dřevěné pražce s podkladnicovým pružným upevněním"_x000d_
 36 = 36,000 [A]</t>
  </si>
  <si>
    <t xml:space="preserve">"Dle technické zprávy, výkresových příloh projektové dokumentace. Dle výkazů materiálu projektu. Dle tabulky kubatur projektanta."_x000d_
 "J49-1:14-760-pražce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"J49 1:14-760 - zlp - Ll - ČZ - b - K1"_x000d_
 1 = 1,000 [A]</t>
  </si>
  <si>
    <t xml:space="preserve">"Dle technické zprávy, výkresových příloh projektové dokumentace. Dle výkazů materiálu projektu. Dle tabulky kubatur projektanta."_x000d_
 "J49-1:12-500-pražce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"J49 1:12-500 - zlp - Lp - ČZ – b - K1"_x000d_
 1 = 1,000 [A]</t>
  </si>
  <si>
    <t>"Dle technické zprávy, výkresových příloh projektové dokumentace. Dle výkazů materiálu projektu. Dle tabulky kubatur projektanta."_x000d_
 "transformace výhybky"_x000d_
 1 = 1,000 [A]</t>
  </si>
  <si>
    <t>"Dle technické zprávy, výkresových příloh projektové dokumentace. Dle výkazů materiálu projektu. Dle tabulky kubatur projektanta."_x000d_
 "Následná úprava směrového a výškového uspořádání koleje - 3. podbití"_x000d_
 1509 = 1509,000 [A]_x000d_
 Celkem: A = 1509,000 [B]</t>
  </si>
  <si>
    <t>"Dle technické zprávy, výkresových příloh projektové dokumentace. Dle výkazů materiálu projektu. Dle tabulky kubatur projektanta."_x000d_
 "Následná úprava směrového a výškového uspořádání výhybkové konstrukce, pražce betonové"_x000d_
 449 = 449,000 [A]_x000d_
 Celkem: A = 449,000 [B]</t>
  </si>
  <si>
    <t>"Dle technické zprávy, výkresových příloh projektové dokumentace. Dle výkazů materiálu projektu. Dle tabulky kubatur projektanta."_x000d_
 "Počet svarů v nových výhybkách tv. 49 E1"_x000d_
 8*7 = 56,000 [A]_x000d_
 "izolované styky LIS-T 49 E1 (dl.3,4m) – tepelně upravené hlavy kolejnic (kalení)"_x000d_
 "svar kolejnic, tv. 49 E1"_x000d_
 25*2*2 = 100,000 [B]_x000d_
 Celkem: A+B = 156,000 [C]</t>
  </si>
  <si>
    <t>"Dle technické zprávy, výkresových příloh projektové dokumentace. Dle výkazů materiálu projektu. Dle tabulky kubatur projektanta."_x000d_
 "Počet svarů v nové koleji tv. 49 E1"_x000d_
 36*2 = 72,000 [A]_x000d_
 Celkem: A = 72,000 [B]</t>
  </si>
  <si>
    <t>"Dle technické zprávy, výkresových příloh projektové dokumentace. Dle výkazů materiálu projektu. Dle tabulky kubatur projektanta."_x000d_
 "Broušení kolejnic v kolejích + všechny výhybky"_x000d_
 994+393 = 1387,000 [A]_x000d_
 Celkem: A = 1387,000 [B]</t>
  </si>
  <si>
    <t>"Dle technické zprávy, výkresových příloh projektové dokumentace. Dle výkazů materiálu projektu. Dle tabulky kubatur projektanta."_x000d_
 "osazení pražcových kotev"_x000d_
 65 = 65,000 [A]_x000d_
 Celkem: A = 65,000 [B]</t>
  </si>
  <si>
    <t>"Dle technické zprávy, výkresových příloh projektové dokumentace. Dle výkazů materiálu projektu. Dle tabulky kubatur projektanta."_x000d_
 "Zřízení bezstykové koleje v nové koleji"_x000d_
 994 = 994,000 [A]_x000d_
 Celkem: A = 994,000 [B]</t>
  </si>
  <si>
    <t>"Dle technické zprávy, výkresových příloh projektové dokumentace. Dle výkazů materiálu projektu. Dle tabulky kubatur projektanta."_x000d_
 "Zřízení bezstykové koleje v nových výhybkách"_x000d_
 393 = 393,000 [A]_x000d_
 Celkem: A = 393,000 [B]</t>
  </si>
  <si>
    <t>"Dle technické zprávy, výkresových příloh projektové dokumentace. Dle výkazů materiálu projektu. Dle tabulky kubatur projektanta."_x000d_
 "izolované styky LIS-T 49 E1 (dl.3,4m) – tepelně upravené hlavy kolejnic (kalení)"_x000d_
 "řežání kolejnic, tv. 49 E1"_x000d_
 25*2*2 = 100,000 [A]_x000d_
 Celkem: A = 100,000 [B]</t>
  </si>
  <si>
    <t>"Dle technické zprávy, výkresových příloh projektové dokumentace. Dle výkazů materiálu projektu. Dle tabulky kubatur projektanta."_x000d_
 "VÝŠKOVÁ REGULACE TROLEJE pro 3.podbití"_x000d_
 1509+449 = 1958,000 [A]_x000d_
 Celkem: A = 1958,000 [B]</t>
  </si>
  <si>
    <t>"Dle technické zprávy, výkresových příloh projektové dokumentace. Dle výkazů materiálu projektu. Dle tabulky kubatur projektanta."_x000d_
 "propojky s kabelovými oky"_x000d_
 "jazykové propojky"_x000d_
 "2ks/1výh"_x000d_
 "dl. 700 mm, otvor O 19 mm + nalisování pouzder CEMBRE"_x000d_
 14 = 14,000 [A]_x000d_
 "Srdcovkové propojky"_x000d_
 "2ks/1výh"_x000d_
 "dl. 700 mm, otvor O 19 mm + nalisování pouzder CEMBRE"_x000d_
 14 = 14,000 [B]_x000d_
 Celkem: A+B = 28,000 [C]</t>
  </si>
  <si>
    <t>"Dle technické zprávy, výkresových příloh projektové dokumentace. Dle výkazů materiálu projektu. Dle tabulky kubatur projektanta."_x000d_
 "odborný dozor (odhad)"_x000d_
 100 = 100,000 [A]</t>
  </si>
  <si>
    <t>"Dle technické zprávy, výkresových příloh projektové dokumentace. Dle výkazů materiálu projektu. Dle tabulky kubatur projektanta."_x000d_
 "námezníky"_x000d_
 7 = 7,000 [A]</t>
  </si>
  <si>
    <t>"Dle technické zprávy, výkresových příloh projektové dokumentace. Dle výkazů materiálu projektu. Dle tabulky kubatur projektanta."_x000d_
 "Staré štěrkové lože "_x000d_
 3430 = 3430,000 [A]_x000d_
 Celkem: A = 3430,000 [B]</t>
  </si>
  <si>
    <t>"Dle technické zprávy, výkresových příloh projektové dokumentace. Dle výkazů materiálu projektu. Dle tabulky kubatur projektanta."_x000d_
 "Staré štěrkové lože "_x000d_
 "recyklační základna předpoklad 20 km"_x000d_
 "do k-čních vrstev - podcení na štěrkodrť ŠD 0/32 kv (předpoklad 60%) 2058 m3"_x000d_
 (3430-195)*20 = 64700,000 [A]_x000d_
 Celkem: A = 64700,000 [B]</t>
  </si>
  <si>
    <t>"Dle technické zprávy, výkresových příloh projektové dokumentace. Dle výkazů materiálu projektu. Dle tabulky kubatur projektanta."_x000d_
 "snesení staré koleje"_x000d_
 "snesení, odvoz na montážní základku a následné rozebrání"_x000d_
 "celkem koleje na betonových pražcích tv. 49E1"_x000d_
 "z toho na betonových pražcích"_x000d_
 257 = 257,000 [A]_x000d_
 Celkem: A = 257,000 [B]</t>
  </si>
  <si>
    <t>965115</t>
  </si>
  <si>
    <t>DEMONTÁŽ KOLEJE NA BETONOVÝCH PRAŽCÍCH - ODVOZ ROZEBRANÝCH SOUČÁSTÍ NA MONTÁŽNÍ ZÁKLADNU</t>
  </si>
  <si>
    <t>"Dle technické zprávy, výkresových příloh projektové dokumentace. Dle výkazů materiálu projektu. Dle tabulky kubatur projektanta."_x000d_
 "materiál k regeneraci či užití ze sneseného roštu:"_x000d_
 "odvoz k uskladnění 20 km"_x000d_
 "- betonové pražce 144t"_x000d_
 "kolejnice (opotřebení 5%) celkem 55 t, cca 70 %"_x000d_
 "drobné kolejivo (opotřebení 5%), celkem 30 t, cca 70 %"_x000d_
 (144+0.7*(30+55))*20 = 4070,000 [A]_x000d_
 Celkem: A = 4070,000 [B]</t>
  </si>
  <si>
    <t>"Dle technické zprávy, výkresových příloh projektové dokumentace. Dle výkazů materiálu projektu. Dle tabulky kubatur projektanta."_x000d_
 "odpady ze sneseného roštu"_x000d_
 "snesení, odvoz na montážní základku a následné rozebrání"_x000d_
 "z toho na dřevěných pražcích"_x000d_
 729 = 729,000 [A]_x000d_
 Celkem: A = 729,000 [B]</t>
  </si>
  <si>
    <t>965125</t>
  </si>
  <si>
    <t>DEMONTÁŽ KOLEJE NA DŘEVĚNÝCH PRAŽCÍCH - ODVOZ ROZEBRANÝCH SOUČÁSTÍ NA MONTÁŽNÍ ZÁKLADNU</t>
  </si>
  <si>
    <t>"Dle technické zprávy, výkresových příloh projektové dokumentace. Dle výkazů materiálu projektu. Dle tabulky kubatur projektanta."_x000d_
 "materiál k regeneraci či užití ze sneseného roštu:"_x000d_
 "odvoz k uskladnění 20 km"_x000d_
 "- dřevěné pražce 70 t"_x000d_
 "kolejnice (opotřebení 5%) celkem 55 t, cca 30 %"_x000d_
 "drobné kolejivo (opotřebení 5%), celkem 30 t, cca 30 %"_x000d_
 (70+0.3*(30+55))*20 = 1910,000 [A]_x000d_
 Celkem: A = 1910,000 [B]</t>
  </si>
  <si>
    <t>"Dle technické zprávy, výkresových příloh projektové dokumentace. Dle výkazů materiálu projektu. Dle tabulky kubatur projektanta."_x000d_
 "Snesení starých výhybek "_x000d_
 "počet výhybek k opětovnému užití 4 ks"_x000d_
 "snesení, odvoz na montážní základku"_x000d_
 4*49.85 = 199,400 [A]_x000d_
 Celkem: A = 199,400 [B]</t>
  </si>
  <si>
    <t>965223</t>
  </si>
  <si>
    <t>DEMONTÁŽ VÝHYBKOVÉ KONSTRUKCE NA DŘEVĚNÝCH PRAŽCÍCH DO KOLEJOVÝCH POLÍ S ODVOZEM NA MONTÁŽNÍ ZÁKLADNU S NÁSLEDNÝM ROZEBRÁNÍM</t>
  </si>
  <si>
    <t>"Dle technické zprávy, výkresových příloh projektové dokumentace. Dle výkazů materiálu projektu. Dle tabulky kubatur projektanta."_x000d_
 "Snesení starých výhybek "_x000d_
 "do odpadu 9 ks"_x000d_
 "snesení, odvoz na montážní základku a následné rozebrání"_x000d_
 9*49.85 = 448,650 [A]_x000d_
 Celkem: A = 448,650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</si>
  <si>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</si>
  <si>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"Dle technické zprávy, výkresových příloh projektové dokumentace. Dle výkazů materiálu projektu. Dle tabulky kubatur projektanta."_x000d_
 "demontování stávajících pražcových kotev"_x000d_
 130 = 130,000 [A]</t>
  </si>
  <si>
    <t>R015150</t>
  </si>
  <si>
    <t>907</t>
  </si>
  <si>
    <t>NEOCEŇOVAT - POPLATKY ZA LIKVIDACI ODPADŮ NEKONTAMINOVANÝCH - 17 05 08 ŠTĚRK Z KOLEJIŠTĚ (ODPAD PO RECYKLACI) VČ. DOPRAVY NA SKLÁDKU A MANIPULACE</t>
  </si>
  <si>
    <t>"Dle technické zprávy, výkresových příloh projektové dokumentace. Dle výkazů materiálu projektu. Dle tabulky kubatur projektanta."_x000d_
 "odpad (o) 17 05 08:"_x000d_
 2472 = 2472,000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</si>
  <si>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541/2020 Sb., o nakládání s odpady, v platném znění.</t>
  </si>
  <si>
    <t>R015210</t>
  </si>
  <si>
    <t>912</t>
  </si>
  <si>
    <t>NEOCEŇOVAT - POPLATKY ZA LIKVIDACI ODPADŮ NEKONTAMINOVANÝCH - 17 01 01 ŽELEZNIČNÍ PRAŽCE BETONOVÉ VČ. DOPRAVY NA SKLÁDKU A MANIPULACE</t>
  </si>
  <si>
    <t>"`Dle technické zprávy, výkresových příloh projektové dokumentace. Dle výkazů materiálu projektu. Dle tabulky kubatur projektanta.`"_x000d_
 "betonové pražce"_x000d_
 3 = 3,000 [A]_x000d_
 Celkem: A = 3,000 [B]</t>
  </si>
  <si>
    <t>R015250</t>
  </si>
  <si>
    <t>916</t>
  </si>
  <si>
    <t>NEOCEŇOVAT - POPLATKY ZA LIKVIDACI ODPADŮ NEKONTAMINOVANÝCH - 17 02 03 POLYETYLÉNOVÉ PODLOŽKY (ŽEL. SVRŠEK) VČ. DOPRAVY NA SKLÁDKU A MANIPULACE</t>
  </si>
  <si>
    <t>"`Dle technické zprávy, výkresových příloh projektové dokumentace. Dle výkazů materiálu projektu. Dle tabulky kubatur projektanta.`"_x000d_
 "PE podložky"_x000d_
 0.062+0.361 = 0,423 [A]_x000d_
 Celkem: A = 0,423 [B]</t>
  </si>
  <si>
    <t>R015260</t>
  </si>
  <si>
    <t>917</t>
  </si>
  <si>
    <t>NEOCEŇOVAT - POPLATKY ZA LIKVIDACI ODPADŮ NEKONTAMINOVANÝCH - 07 02 99 PRYŽOVÉ PODLOŽKY (ŽEL. SVRŠEK) VČ. DOPRAVY NA SKLÁDKU A MANIPULACE</t>
  </si>
  <si>
    <t>"`Dle technické zprávy, výkresových příloh projektové dokumentace. Dle výkazů materiálu projektu. Dle tabulky kubatur projektanta.`"_x000d_
 "pryžové podložky"_x000d_
 0.126+0.729 = 0,855 [A]_x000d_
 Celkem: A = 0,855 [B]</t>
  </si>
  <si>
    <t>R015520</t>
  </si>
  <si>
    <t>937</t>
  </si>
  <si>
    <t>NEOCEŇOVAT - POPLATKY ZA LIKVIDACI ODPADŮ NEBEZPEČNÝCH - 17 02 04* ŽELEZNIČNÍ PRAŽCE DŘEVĚNÉ VČ. DOPRAVY NA SKLÁDKU A MANIPULACE</t>
  </si>
  <si>
    <t>"Dle technické zprávy, výkresových příloh projektové dokumentace a dle TKP staveb státních drah. Dle výkazů materiálu projektu. Dle tabulky kubatu"_x000d_
 "odpady dřevěné pražce"_x000d_
 113+34 = 147,000 [A]</t>
  </si>
  <si>
    <t>R015540</t>
  </si>
  <si>
    <t>939</t>
  </si>
  <si>
    <t>NEOCEŇOVAT - POPLATKY ZA LIKVIDACI ODPADŮ NEBEZPEČNÝCH - VÝHYBKY ZNEČIŠTĚNÉ MAZADLY VČ. DOPRAVY NA SKLÁDKU A MANIPULACE</t>
  </si>
  <si>
    <t>"Dle technické zprávy, výkresových příloh projektové dokumentace a dle TKP staveb státních drah. Dle výkazů materiálu projektu. Dle tabulky kubatu"_x000d_
 "ocel (n) 17 04 09"_x000d_
 5 = 5,000 [A]</t>
  </si>
  <si>
    <t>R015770</t>
  </si>
  <si>
    <t>962</t>
  </si>
  <si>
    <t>NEOCEŇOVAT - POPLATKY ZA LIKVIDACI ODPADŮ NEBEZPEČNÝCH - 17 05 03* ZEMINA A KAMENÍ OBSAHUJÍCÍ NEBEZPEČNÉ LÁTKY VČ. DOPRAVY NA SKLÁDKU A MANIPULACE</t>
  </si>
  <si>
    <t>"Dle technické zprávy, výkresových příloh projektové dokumentace. Dle výkazů materiálu projektu. Dle tabulky kubatur projektanta."_x000d_
 "odpad (n) 17 05 03:"_x000d_
 410 = 410,000 [A]</t>
  </si>
  <si>
    <t>R015790</t>
  </si>
  <si>
    <t>964</t>
  </si>
  <si>
    <t>NEOCEŇOVAT - POPLATKY ZA LIKVIDACI ODPADŮ - 17 04 05 ŽELEZO A OCEL VČ. DOPRAVY NA SKLÁDKU A MANIPULACE</t>
  </si>
  <si>
    <t>"`Dle technické zprávy, výkresových příloh projektové dokumentace. Dle výkazů materiálu projektu. Dle tabulky kubatur projektanta.`"_x000d_
 "kolejnice "_x000d_
 33+99 = 132,000 [A]_x000d_
 "upevňovadla"_x000d_
 9 = 9,000 [B]_x000d_
 Celkem: A+B = 141,000 [C]</t>
  </si>
  <si>
    <t>SO 31-11-01</t>
  </si>
  <si>
    <t>11336</t>
  </si>
  <si>
    <t>ODSTRANĚNÍ PODKLADU ZPEVNĚNÝCH PLOCH ZE SILNIČNÍCH DÍLCŮ (PANELŮ)</t>
  </si>
  <si>
    <t>"položení betonových panelů pro ochranu zřízených kabelových tras 95 m"_x000d_
 95*3*0.18 = 51,300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</si>
  <si>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</si>
  <si>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</si>
  <si>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</si>
  <si>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"`Dle technické zprávy, výkresových příloh projektové dokumentace. Dle výkazů materiálu projektu. Dle tabulky kubatur projektanta.`"_x000d_
 "Provizorní čerpání vody z trativodů"_x000d_
 " - čerpání vody do 500 l/min"_x000d_
 50 = 50,000 [A]</t>
  </si>
  <si>
    <t>Položka zahrnuje:
- čerpání vody na povrchu
- potrubí 
- pohotovost záložní čerpací soupravy
- zřízení čerpací jímky
- následná demontáž a likvidace těchto zařízení
Položka nezahrnuje:
- x</t>
  </si>
  <si>
    <t>12110</t>
  </si>
  <si>
    <t>SEJMUTÍ ORNICE NEBO LESNÍ PŮDY</t>
  </si>
  <si>
    <t>"Dle technické zprávy, výkresových příloh projektové dokumentace. Dle výkazů materiálu projektu. Dle tabulky kubatur projektanta."_x000d_
 "sejmutí ornice tl. 150 mm "_x000d_
 655 = 655,000 [A]_x000d_
 Celkem: A = 655,000 [B]</t>
  </si>
  <si>
    <t xml:space="preserve">Položka zahrnuje:
- sejmutí ornice bez ohledu na tloušťku vrstvy
-  její vodorovnou dopravu
Položka nezahrnuje:
- uložení na trvalou skládku</t>
  </si>
  <si>
    <t>12373</t>
  </si>
  <si>
    <t>ODKOP PRO SPOD STAVBU SILNIC A ŽELEZNIC TŘ. I</t>
  </si>
  <si>
    <t>"`Dle technické zprávy, výkresových příloh projektové dokumentace. Dle výkazů materiálu projektu. Dle tabulky kubatur projektanta.`"_x000d_
 "výkopy – zemina "_x000d_
 1631 = 1631,000 [A]_x000d_
 Celkem: A = 1631,000 [B]</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</si>
  <si>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</si>
  <si>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12383A</t>
  </si>
  <si>
    <t>ODKOP PRO SPOD STAVBU SILNIC A ŽELEZNIC TŘ. II - BEZ DOPRAVY</t>
  </si>
  <si>
    <t>"`Dle technické zprávy, výkresových příloh projektové dokumentace. Dle výkazů materiálu projektu. Dle tabulky kubatur projektanta.`"_x000d_
 "Výzisk z provizorního rozšíření tělesa"_x000d_
 4253 = 4253,000 [A]</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</si>
  <si>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nezahrnuje uložení zeminy (na skládku, do násypu) ani poplatky za skládku, vykazují se v položce č.0141**</t>
  </si>
  <si>
    <t>12383B</t>
  </si>
  <si>
    <t>ODKOP PRO SPOD STAVBU SILNIC A ŽELEZNIC TŘ. II - DOPRAVA</t>
  </si>
  <si>
    <t>"`Dle technické zprávy, výkresových příloh projektové dokumentace. Dle výkazů materiálu projektu. Dle tabulky kubatur projektanta.`"_x000d_
 "Výzisk z provizorního rozšíření tělesa"_x000d_
 4253*50 = 212650,000 [A]</t>
  </si>
  <si>
    <t>Položka zahrnuje:
- samostatnou dopravu zeminy
Položka nezahrnuje:
- x
Způsob měření:
- množství se určí jako součin kubatutry [m3] a požadované vzdálenosti [km].</t>
  </si>
  <si>
    <t>12573</t>
  </si>
  <si>
    <t>VYKOPÁVKY ZE ZEMNÍKŮ A SKLÁDEK TŘ. I</t>
  </si>
  <si>
    <t xml:space="preserve">"`Dle technické zprávy, výkresových příloh projektové dokumentace. Dle výkazů materiálu projektu. Dle tabulky kubatur projektanta.`"_x000d_
 "`Zásypy + hutnění (zemina)`"_x000d_
 "zhutněný zásyp rýhy pro svodné potrubí š. 0,8 m (zemina z výkopů - vhodná zemina do násypů)     "_x000d_
 24 = 24,000 [A]_x000d_
 "obsyp šachet (zemina z výkopu)"_x000d_
 5 = 5,000 [B]_x000d_
 " - zemina vhodná do násypů"_x000d_
 234 = 234,000 [C]_x000d_
 " - zásyp zeminou vhodnou pro osetí (ohumusování) tl. 150 mm 727 m3"_x000d_
 727 = 727,000 [D]_x000d_
 "zhutněný zásyp rýhy pro chráničky"_x000d_
 206 = 206,000 [E]_x000d_
 Celkem: A+B+C+D+E = 1196,000 [F]</t>
  </si>
  <si>
    <t xml:space="preserve">"`Dle technické zprávy, výkresových příloh projektové dokumentace. Dle výkazů materiálu projektu. Dle tabulky kubatur projektanta.`"_x000d_
 "`Výkopy  - třída těžitelnosti I ve smyslu ČSN 73 6133`"_x000d_
 " `- výkop rýhy pro svodné potrubí š. 0,8`"_x000d_
 48 = 48,000 [A]_x000d_
 "výkop rýhy pro chráničky"_x000d_
 255 = 255,000 [B]_x000d_
 "výkop rýhy pro trativody"_x000d_
 166 = 166,000 [C]_x000d_
 Celkem: A+B+C = 469,000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</si>
  <si>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</si>
  <si>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t>
  </si>
  <si>
    <t>HLOUBENÍ ŠACHET ZAPAŽ I NEPAŽ TŘ. I</t>
  </si>
  <si>
    <t>"`Dle technické zprávy, výkresových příloh projektové dokumentace. Dle výkazů materiálu projektu. Dle tabulky kubatur projektanta.`"_x000d_
 "` - výkop pro trativodní šachty betonové`"_x000d_
 14 = 14,000 [A]_x000d_
 " `- výkop pro trativodní šachty plastové`"_x000d_
 13 = 13,000 [B]_x000d_
 Celkem: A+B = 27,000 [C]</t>
  </si>
  <si>
    <t>17110</t>
  </si>
  <si>
    <t>ULOŽENÍ SYPANINY DO NÁSYPŮ SE ZHUTNĚNÍM</t>
  </si>
  <si>
    <t>"`Dle technické zprávy, výkresových příloh projektové dokumentace. Dle výkazů materiálu projektu. Dle tabulky kubatur projektanta.`"_x000d_
 " - rozšíření stávajícího násypu celkem 234 m3"_x000d_
 " - zemina vhodná do násypů"_x000d_
 234 = 234,000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</si>
  <si>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</si>
  <si>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17120</t>
  </si>
  <si>
    <t>ULOŽENÍ SYPANINY DO NÁSYPŮ A NA SKLÁDKY BEZ ZHUTNĚNÍ</t>
  </si>
  <si>
    <t xml:space="preserve">"`Dle technické zprávy, výkresových příloh projektové dokumentace. Dle výkazů materiálu projektu. Dle tabulky kubatur projektanta.`"_x000d_
 "`uložení na mezideponii`"_x000d_
 "zhutněný zásyp rýhy pro svodné potrubí š. 0,8 m (zemina z výkopů - vhodná zemina do násypů)     "_x000d_
 20 = 20,000 [A]_x000d_
 "obsyp šachet (zemina z výkopu)"_x000d_
 13 = 13,000 [B]_x000d_
 " - zemina vhodná do násypů"_x000d_
 638 = 638,000 [C]_x000d_
 "sejmutí ornice tl. 150 mm "_x000d_
 655 = 655,000 [D]_x000d_
 "Výzisk z provizorního rozšíření tělesa"_x000d_
 4253 = 4253,000 [E]_x000d_
 Celkem: A+B+C+D+E = 5579,000 [F]</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</si>
  <si>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</si>
  <si>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"`Dle technické zprávy, výkresových příloh projektové dokumentace. Dle výkazů materiálu projektu. Dle tabulky kubatur projektanta.`"_x000d_
 "zhutněný zásyp rýhy pro svodné potrubí š. 0,8 m (zemina z výkopů - vhodná zemina do násypů)     "_x000d_
 24 = 24,000 [A]_x000d_
 "zhutněný zásyp betonových trativodních šachet a vpustí"_x000d_
 5 = 5,000 [B]_x000d_
 "zhutněný zásyp rýhy pro chráničky"_x000d_
 206 = 206,000 [C]_x000d_
 Celkem: A+B+C = 235,000 [D]</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</si>
  <si>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</si>
  <si>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</si>
  <si>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</si>
  <si>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"`Dle technické zprávy, výkresových příloh projektové dokumentace. Dle výkazů materiálu projektu. Dle tabulky kubatur projektanta.`"_x000d_
 "obsyp šachet (zemina z výkopu)"_x000d_
 5 = 5,000 [A]_x000d_
 Celkem: A = 5,000 [B]</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</si>
  <si>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</si>
  <si>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17581</t>
  </si>
  <si>
    <t>OBSYP POTRUBÍ A OBJEKTŮ Z NAKUPOVANÝCH MATERIÁLŮ</t>
  </si>
  <si>
    <t>"`Dle technické zprávy, výkresových příloh projektové dokumentace. Dle výkazů materiálu projektu. Dle tabulky kubatur projektanta.`"_x000d_
 "` - štěrkopískový obsyp `"_x000d_
 "`svodného potrubí`"_x000d_
 10 = 10,000 [A]_x000d_
 "Trativodní šachty"_x000d_
 " - obsyp šachty kamenivem fr. 16/32"_x000d_
 10 = 10,000 [B]_x000d_
 "Chráničky"_x000d_
 "obsyp - štěrkopísek"_x000d_
 12 = 12,000 [C]_x000d_
 Celkem: A+B+C = 32,000 [D]</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</si>
  <si>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</si>
  <si>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</si>
  <si>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</si>
  <si>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"Dle technické zprávy, výkresových příloh projektové dokumentace. Dle výkazů materiálu projektu. Dle tabulky kubatur projektanta."_x000d_
 "Přehutnění pláně"_x000d_
 6970 = 6970,000 [A]</t>
  </si>
  <si>
    <t>položka zahrnuje úpravu pláně včetně vyrovnání výškových rozdílů. Míru zhutnění určuje projekt.</t>
  </si>
  <si>
    <t>18222</t>
  </si>
  <si>
    <t>ROZPROSTŘENÍ ORNICE VE SVAHU V TL DO 0,15M</t>
  </si>
  <si>
    <t>"Dle technické zprávy, výkresových příloh projektové dokumentace. Dle výkazů materiálu projektu. Dle tabulky kubatur projektanta."_x000d_
 " - zásyp zeminou vhodnou pro osetí (ohumusování) tl. 150 mm 727 m3"_x000d_
 727/0.15 = 4846,667 [A]_x000d_
 Celkem: A = 4846,667 [B]</t>
  </si>
  <si>
    <t>položka zahrnuje:
nutné přemístění ornice z dočasných skládek vzdálených do 50m
rozprostření ornice v předepsané tloušťce ve svahu přes 1:5</t>
  </si>
  <si>
    <t>18242</t>
  </si>
  <si>
    <t>ZALOŽENÍ TRÁVNÍKU HYDROOSEVEM NA ORNICI</t>
  </si>
  <si>
    <t>"Dle technické zprávy, výkresových příloh projektové dokumentace. Dle výkazů materiálu projektu. Dle tabulky kubatur projektanta."_x000d_
 " - osetí svahů travním semenem"_x000d_
 4850 = 4850,000 [A]_x000d_
 Celkem: A = 4850,000 [B]</t>
  </si>
  <si>
    <t>Zahrnuje dodání předepsané travní směsi, hydroosev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</si>
  <si>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</si>
  <si>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</si>
  <si>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</si>
  <si>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18600</t>
  </si>
  <si>
    <t>ZALÉVÁNÍ VODOU</t>
  </si>
  <si>
    <t>"Dle technické zprávy, výkresových příloh projektové dokumentace. Dle výkazů materiálu projektu. Dle tabulky kubatur projektanta."_x000d_
 " - osetí svahů travním semenem"_x000d_
 4850*0.01 = 48,500 [A]_x000d_
 Celkem: A = 48,500 [B]</t>
  </si>
  <si>
    <t>položka zahrnuje veškerý materiál, výrobky a polotovary, včetně mimostaveništní a vnitrostaveništní dopravy (rovněž přesuny), včetně naložení a složení, případně s uložením</t>
  </si>
  <si>
    <t>R11533</t>
  </si>
  <si>
    <t>PRÁCE A DODÁVKY SPOJENÉ S ČERPÁNÍM VODY</t>
  </si>
  <si>
    <t>"`Dle technické zprávy, výkresových příloh projektové dokumentace. Dle výkazů materiálu projektu. Dle tabulky kubatur projektanta.`"_x000d_
 "Provizorní čerpání vody z trativodů"_x000d_
 " - čerpání vody do 500 l/min"_x000d_
 1 = 1,000 [A]</t>
  </si>
  <si>
    <t xml:space="preserve">Položka obsahuje: 
 - hydrogeologcký posudek navržení opatření pro snižování HPV 
 - odvod do recipientu nebo kanalizace
 - vrty nebo studny 
 - čerpání vody na povrchu zahrnuje i potrubí, pohotovost záložní čerpací soupravy a zřízení čerpací jímky  
 - napojení NN, včetně měření a poplatku za spotřebu 
 - poplatek za vypouštění 
 - způsob měření a kvality vody 
 - výustní objekty 
 - součástí položky je také následná demontáž a likvidace těchto zařízení 
 - další pomocné konstrukce a práce</t>
  </si>
  <si>
    <t>R182304</t>
  </si>
  <si>
    <t>ZAJIŠTĚNÍ ZEMINY VHODNÉ K OHUMUSOVÁNÍ, VČETNĚ NALOŽENÍ A DOVOZU NA MÍSTO STAVBY</t>
  </si>
  <si>
    <t>"`Dle technické zprávy, výkresových příloh projektové dokumentace. Dle výkazů materiálu projektu. Dle tabulky kubatur projektanta.`"_x000d_
 "nutno dovézt humózní vrstvy"_x000d_
 73 = 73,000 [A]</t>
  </si>
  <si>
    <t>2</t>
  </si>
  <si>
    <t>Zakládání</t>
  </si>
  <si>
    <t>21152</t>
  </si>
  <si>
    <t>SANAČNÍ ŽEBRA Z KAMENIVA DRCENÉHO</t>
  </si>
  <si>
    <t>"`Dle technické zprávy, výkresových příloh projektové dokumentace. Dle výkazů materiálu projektu. Dle tabulky kubatur projektanta.`"_x000d_
 "`Trativody+ svodné potrubí`"_x000d_
 " `- zásyp rýhy trativodu kamenivem fr.16/32`"_x000d_
 211 = 211,000 [A]</t>
  </si>
  <si>
    <t>položka zahrnuje dodávku předepsaného kameniva, mimostaveništní a vnitrostaveništní dopravu a jeho uložení není-li v zadávací dokumentaci uvedeno jinak, jedná se o nakupovaný materiál</t>
  </si>
  <si>
    <t>21461</t>
  </si>
  <si>
    <t>SEPARAČNÍ GEOTEXTILIE</t>
  </si>
  <si>
    <t>"`Dle technické zprávy, výkresových příloh projektové dokumentace. Dle výkazů materiálu projektu. Dle tabulky kubatur projektanta.`"_x000d_
 "`Trativody+ svodné potrubí`"_x000d_
 "` - geotextílie separační, resp. filtrační pro trativody (nejsou započítány přesahy)`"_x000d_
 1056 = 1056,000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</si>
  <si>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</si>
  <si>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4</t>
  </si>
  <si>
    <t>Vodorovné konstrukce</t>
  </si>
  <si>
    <t>451313</t>
  </si>
  <si>
    <t>PODKLADNÍ A VÝPLŇOVÉ VRSTVY Z PROSTÉHO BETONU C16/20</t>
  </si>
  <si>
    <t>"`Dle technické zprávy, výkresových příloh projektové dokumentace. Dle výkazů materiálu projektu. Dle tabulky kubatur projektanta.`"_x000d_
 "Trativody"_x000d_
 " - podbetonování, beton C16/20 tl. 100mm 45 m"_x000d_
 3 = 3,000 [A]_x000d_
 "Přejezdová konstrukce (služební přechod)"_x000d_
 "podkladní beton C16/20 XC2 pod závěrnou zídku"_x000d_
 0.24 = 0,240 [B]_x000d_
 Celkem: A+B = 3,240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</si>
  <si>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</si>
  <si>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</si>
  <si>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</si>
  <si>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"`Dle technické zprávy, výkresových příloh projektové dokumentace. Dle výkazů materiálu projektu. Dle tabulky kubatur projektanta.`"_x000d_
 "Vyústní objekty"_x000d_
 " - beton podkladní C20/25nXF3 (pod dlažbu) tl. 0,10 m"_x000d_
 3 = 3,000 [A]</t>
  </si>
  <si>
    <t>45145</t>
  </si>
  <si>
    <t>PODKL A VÝPLŇ VRSTVY Z MALTY CEMENTOVÉ</t>
  </si>
  <si>
    <t>"`Dle technické zprávy, výkresových příloh projektové dokumentace. Dle výkazů materiálu projektu. Dle tabulky kubatur projektanta.`"_x000d_
 "Přejezdová konstrukce (služební přechod)"_x000d_
 "vyrovnávací vrstva cementové malty pod prefabrikát závěrné zídky tl. 0,01 - 0,03 m"_x000d_
 0.05+0.02 = 0,070 [A]</t>
  </si>
  <si>
    <t>Položka zahrnuje:
- veškerý materiál, výrobky a polotovary
- včetně mimostaveništní a vnitrostaveništní dopravy (rovněž přesuny)
- včetně naložení a složení, případně s uložením.
Položka nezahrnuje:
- x</t>
  </si>
  <si>
    <t>45152</t>
  </si>
  <si>
    <t>PODKLADNÍ A VÝPLŇOVÉ VRSTVY Z KAMENIVA DRCENÉHO</t>
  </si>
  <si>
    <t>"`Dle technické zprávy, výkresových příloh projektové dokumentace. Dle výkazů materiálu projektu. Dle tabulky kubatur projektanta.`"_x000d_
 "Vyústní objekty"_x000d_
 " - podkladní vrstva štěrkodrti (tl. 0,10 m)"_x000d_
 3 = 3,000 [A]</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</si>
  <si>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</si>
  <si>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</si>
  <si>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</si>
  <si>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"`Dle technické zprávy, výkresových příloh projektové dokumentace. Dle výkazů materiálu projektu. Dle tabulky kubatur projektanta.`"_x000d_
 "`Trativody+ svodné potrubí`"_x000d_
 "` - štěrkopískový podsyp tl. 50mm`"_x000d_
 "`pod trativody`"_x000d_
 10 = 10,000 [A]_x000d_
 "`pod svodné potrubí`"_x000d_
 3 = 3,000 [B]_x000d_
 "`Trativodní šachty`"_x000d_
 "`plastové šachty- štěrkopískový podsyp tl.200mm"_x000d_
 2 = 2,000 [C]_x000d_
 "`betonové šachty - štěrkopískový podsyp tl. 50 mm`"_x000d_
 1 = 1,000 [D]_x000d_
 Celkem: A+B+C+D = 16,000 [E]</t>
  </si>
  <si>
    <t>465512</t>
  </si>
  <si>
    <t>DLAŽBY Z LOMOVÉHO KAMENE NA MC</t>
  </si>
  <si>
    <t>"`Dle technické zprávy, výkresových příloh projektové dokumentace. Dle výkazů materiálu projektu. Dle tabulky kubatur projektanta.`"_x000d_
 "Vyústění trativodů"_x000d_
 " - kamenná dlažba tl. 0,2m včetně vyspárování cementovou maltou"_x000d_
 28*0.2 = 5,600 [A]_x000d_
 Celkem: A = 5,600 [B]</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</si>
  <si>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</si>
  <si>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</si>
  <si>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 pozemní</t>
  </si>
  <si>
    <t>58302</t>
  </si>
  <si>
    <t>KRYT ZE SILNIČNÍCH DÍLCŮ (PANELŮ) TL 180MM</t>
  </si>
  <si>
    <t>"položení betonových panelů pro ochranu zřízených kabelových tras 95 m"_x000d_
 95*3 = 285,000 [A]</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</si>
  <si>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</si>
  <si>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50</t>
  </si>
  <si>
    <t>Železniční spodek</t>
  </si>
  <si>
    <t>501101</t>
  </si>
  <si>
    <t>ZŘÍZENÍ KONSTRUKČNÍ VRSTVY TĚLESA ŽELEZNIČNÍHO SPODKU ZE ŠTĚRKODRTI NOVÉ</t>
  </si>
  <si>
    <t>"`Dle technické zprávy, výkresových příloh projektové dokumentace. Dle výkazů materiálu projektu. Dle tabulky kubatur projektanta.`"_x000d_
 "`Pražcové podloží`"_x000d_
 "podkladní vrstva ŠD fr. 0-32 tř. A "_x000d_
 495 = 495,000 [A]_x000d_
 "štěrkodrť ŠD 0/32 kv, vyzískano z provizorního stavu (předpoklad 90%)"_x000d_
 1852*0.1 = 185,200 [B]_x000d_
 "ZKPP - zesílená konstrukce pražcového podloží"_x000d_
 "- štěrkodrť ŠD 0/63 kv, nový materiál"_x000d_
 24 = 24,000 [C]_x000d_
 "- štěrkodrť ŠD 0/63 kv, vyzískano z provizorního stavu (předpoklad 90%)"_x000d_
 293*0.1 = 29,300 [D]_x000d_
 Celkem: A+B+C+D = 733,500 [E]</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</si>
  <si>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</si>
  <si>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501103</t>
  </si>
  <si>
    <t>ZŘÍZENÍ KONSTRUKČNÍ VRSTVY TĚLESA ŽELEZNIČNÍHO SPODKU ZE ŠTĚRKODRTI VYZÍSKANÉ</t>
  </si>
  <si>
    <t>"`Dle technické zprávy, výkresových příloh projektové dokumentace. Dle výkazů materiálu projektu. Dle tabulky kubatur projektanta.`"_x000d_
 "`Pražcové podloží`"_x000d_
 "štěrkodrť ŠD 0/32 kv, vyzískano z provizorního stavu (předpoklad 90%)"_x000d_
 1852*0.9 = 1666,800 [A]_x000d_
 "ZKPP - zesílená konstrukce pražcového podloží"_x000d_
 "- štěrkodrť ŠD 0/63 kv, vyzískano z provizorního stavu (předpoklad 90%)"_x000d_
 293*0.9 = 263,700 [B]_x000d_
 Celkem: A+B = 1930,500 [C]</t>
  </si>
  <si>
    <t>1. Položka obsahuje:
 – přezkoušení kvality vyzískaného materiálu
 – dopravu vyzískané štěrkodrti z mezideponie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</si>
  <si>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</si>
  <si>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</si>
  <si>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"`Dle technické zprávy, výkresových příloh projektové dokumentace. Dle výkazů materiálu projektu. Dle tabulky kubatur projektanta.`"_x000d_
 "Pražcové podloží"_x000d_
 "drcené kamenivo DK 0/125 kv, tl. min 200 mm"_x000d_
 320 = 320,000 [A]_x000d_
 "ZKPP - zesílená konstrukce pražcového podloží"_x000d_
 "drcené kamenivo DK 0/125 kv, vyzískano z provizorního stavu (předpoklad 90%)"_x000d_
 325*0.1 = 32,500 [B]_x000d_
 Celkem: A+B = 352,500 [C]</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</si>
  <si>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</si>
  <si>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501203</t>
  </si>
  <si>
    <t>ZŘÍZENÍ KONSTRUKČNÍ VRSTVY TĚLESA ŽELEZNIČNÍHO SPODKU Z DRCENÉHO KAMENIVA VYZÍSKANÉ</t>
  </si>
  <si>
    <t>"`Dle technické zprávy, výkresových příloh projektové dokumentace. Dle výkazů materiálu projektu. Dle tabulky kubatur projektanta.`"_x000d_
 "ZKPP - zesílená konstrukce pražcového podloží"_x000d_
 "drcené kamenivo DK 0/125 kv, vyzískano z provizorního stavu (předpoklad 90%)"_x000d_
 325*0.9 = 292,500 [A]_x000d_
 Celkem: A = 292,500 [B]</t>
  </si>
  <si>
    <t>1. Položka obsahuje:
 – přezkoušení kvality vyzískaného materiálu
 – dopravu vyzískaného drceného kameniva z mezideponie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</si>
  <si>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</si>
  <si>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</si>
  <si>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"Dle technické zprávy, výkresových příloh projektové dokumentace. Dle výkazů materiálu projektu. Dle tabulky kubatur projektanta."_x000d_
 "Pražcové podloží"_x000d_
 "separační geotextilie"_x000d_
 1639 = 1639,000 [A]_x000d_
 "ZKPP - zesílená konstrukce pražcového podloží"_x000d_
 "separační geotextilie"_x000d_
 1092 = 1092,000 [B]_x000d_
 Celkem: A+B = 2731,000 [C]</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</si>
  <si>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</si>
  <si>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Trubní vedení</t>
  </si>
  <si>
    <t>87434</t>
  </si>
  <si>
    <t>POTRUBÍ Z TRUB PLASTOVÝCH ODPADNÍCH DN DO 200MM</t>
  </si>
  <si>
    <t>"`Dle technické zprávy, výkresových příloh projektové dokumentace. Dle výkazů materiálu projektu. Dle tabulky kubatur projektanta.`"_x000d_
 "svodné potrubí PE HD - DN 200 mm"_x000d_
 68 = 68,000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</si>
  <si>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</si>
  <si>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875332</t>
  </si>
  <si>
    <t>POTRUBÍ DREN Z TRUB PLAST DN DO 150MM DĚROVANÝCH</t>
  </si>
  <si>
    <t>"`Dle technické zprávy, výkresových příloh projektové dokumentace. Dle výkazů materiálu projektu. Dle tabulky kubatur projektanta.`"_x000d_
 "`Trativody+ svodné potrubí`"_x000d_
 "` - trativodky PE HD - DN 150mm`"_x000d_
 337 = 337,000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</si>
  <si>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</si>
  <si>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"`Dle technické zprávy, výkresových příloh projektové dokumentace. Dle výkazů materiálu projektu. Dle tabulky kubatur projektanta.`"_x000d_
 "celková délka chrániček DN160 vč.102 ks víček"_x000d_
 839 = 839,000 [A]_x000d_
 Celkem: A = 839,000 [B]</t>
  </si>
  <si>
    <t>89443</t>
  </si>
  <si>
    <t>ŠACHTY KANAL ZE ŽELEZOBET VČET VÝZT NA POTRUBÍ DN DO 200MM</t>
  </si>
  <si>
    <t>"`Dle technické zprávy, výkresových příloh projektové dokumentace. Dle výkazů materiálu projektu. Dle tabulky kubatur projektanta.`"_x000d_
 "`Trativodní šachty`"_x000d_
 " - trativodní šachty betonové DN 800 - včetně těsnící pěny, dvoudílných poklopů a otvorů pro potrubí "_x000d_
 "celkem výška 11 m"_x000d_
 7 = 7,000 [A]</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</si>
  <si>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</si>
  <si>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894846</t>
  </si>
  <si>
    <t>ŠACHTY KANALIZAČNÍ PLASTOVÉ D 400MM</t>
  </si>
  <si>
    <t>"`Dle technické zprávy, výkresových příloh projektové dokumentace. Dle výkazů materiálu projektu. Dle tabulky kubatur projektanta.`"_x000d_
 "`Trativodní šachty`"_x000d_
 "` - trativodní šachty plastové PE HD DN 400 s uzamykatelným poklopem`"_x000d_
 "výška celkem 14,7 m"_x000d_
 9 = 9,000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</si>
  <si>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</si>
  <si>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</si>
  <si>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</si>
  <si>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"`Dle technické zprávy, výkresových příloh projektové dokumentace. Dle výkazů materiálu projektu. Dle tabulky kubatur projektanta.`"_x000d_
 "Vyústní objekty"_x000d_
 " - vyustění svodného potrubí na terén s odláždním"_x000d_
 7 = 7,000 [A]_x000d_
 Celkem: A = 7,000 [B]</t>
  </si>
  <si>
    <t xml:space="preserve">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</si>
  <si>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899522</t>
  </si>
  <si>
    <t>OBETONOVÁNÍ POTRUBÍ Z PROSTÉHO BETONU DO C12/15</t>
  </si>
  <si>
    <t>"`Dle technické zprávy, výkresových příloh projektové dokumentace. Dle výkazů materiálu projektu. Dle tabulky kubatur projektanta.`"_x000d_
 " - obetonování chrániček betonem C12/15 XF3 40m"_x000d_
 24 = 24,000 [A]</t>
  </si>
  <si>
    <t>899523</t>
  </si>
  <si>
    <t>OBETONOVÁNÍ POTRUBÍ Z PROSTÉHO BETONU DO C16/20</t>
  </si>
  <si>
    <t>"`Dle technické zprávy, výkresových příloh projektové dokumentace. Dle výkazů materiálu projektu. Dle tabulky kubatur projektanta.`"_x000d_
 " - obetonování svodného potrubí (pod komunikací či kolejí) betonem C16/20nX0 40m"_x000d_
 14 = 14,000 [A]</t>
  </si>
  <si>
    <t>R89901</t>
  </si>
  <si>
    <t>PLECHOVÝ ŠTÍTEK S OZNAČENÍM ČÍSLA ŠACHTY KOMPLETNÍ DODÁVKA A MONTÁŽ</t>
  </si>
  <si>
    <t>"`Dle technické zprávy, výkresových příloh projektové dokumentace. Dle výkazů materiálu projektu. Dle tabulky kubatur projektanta.`"_x000d_
 "`Trativodní šachty`"_x000d_
 " `- plechový štítek s označením čísla šachty - osazeno na šachty`"_x000d_
 16 = 16,000 [A]</t>
  </si>
  <si>
    <t>Kompletní dodávka a montáž vč. dopravy a všech potřebných materiálů bez ohledu na použité technologii.</t>
  </si>
  <si>
    <t>921112</t>
  </si>
  <si>
    <t>ŽELEZNIČNÍ PŘEJEZD CELOPRYŽOVÝ NA BETONOVÝCH PRAŽCÍCH</t>
  </si>
  <si>
    <t>"`Dle technické zprávy, výkresových příloh projektové dokumentace. Dle výkazů materiálu projektu. Dle tabulky kubatur projektanta.`"_x000d_
 "celopryžová přejezdová konsrukce (včetně vnitřních a vnějších přejezdových panelů,závěrné zídky, výstroje a pojistkami proti posunu 2,4 m"_x000d_
 "základový blok B35 pod záv. zídku 0,38 m3"_x000d_
 "ochranný náběh, žárově zinkovaný plech (P6), ocel S235 4 ks"_x000d_
 "montážní sada na pryžovou přejezdovou konstrukci 2 ks"_x000d_
 8.65 = 8,650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</si>
  <si>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</si>
  <si>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922401</t>
  </si>
  <si>
    <t>ZARÁŽEDLO KOLEJNICOVÉ</t>
  </si>
  <si>
    <t>"`Dle technické zprávy, výkresových příloh projektové dokumentace. Dle výkazů materiálu projektu. Dle tabulky kubatur projektanta.`"_x000d_
 "kolejnicové zarážedlo + montáž"_x000d_
 1 = 1,000 [A]_x000d_
 Celkem: A = 1,000 [B]</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</si>
  <si>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</si>
  <si>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96612</t>
  </si>
  <si>
    <t>BOURÁNÍ KONSTRUKCÍ Z KAMENE NA SUCHO</t>
  </si>
  <si>
    <t>"`Dle technické zprávy, výkresových příloh projektové dokumentace. Dle výkazů materiálu projektu. Dle tabulky kubatur projektanta.`"_x000d_
 "Demontáž gabionové zídky"_x000d_
 169 = 169,000 [A]_x000d_
 Celkem: A = 169,000 [B]</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</si>
  <si>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</si>
  <si>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96615</t>
  </si>
  <si>
    <t>BOURÁNÍ KONSTRUKCÍ Z PROSTÉHO BETONU</t>
  </si>
  <si>
    <t>"`Dle technické zprávy, výkresových příloh projektové dokumentace. Dle výkazů materiálu projektu. Dle tabulky kubatur projektanta.`"_x000d_
 "`Betonové konstrukce + uložení na skládce`"_x000d_
 "` - beton z demolic šachet, konstrukcí a základů – odvoz na skládku`"_x000d_
 50/2.2 = 22,727 [A]_x000d_
 Celkem: A = 22,727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</si>
  <si>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</si>
  <si>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t>
  </si>
  <si>
    <t>BOURÁNÍ KONSTRUKCÍ KOVOVÝCH</t>
  </si>
  <si>
    <t>"`Dle technické zprávy, výkresových příloh projektové dokumentace. Dle výkazů materiálu projektu. Dle tabulky kubatur projektanta.`"_x000d_
 "Demontáž gabionové zídky"_x000d_
 1 = 1,000 [A]_x000d_
 Celkem: A = 1,000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</si>
  <si>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</si>
  <si>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NEOCEŇOVAT - POPLATKY ZA LIKVIDACI ODPADŮ NEKONTAMINOVANÝCH - 17 05 04 VYTĚŽENÉ ZEMINY A HORNINY - I. TŘÍDA - TĚŽITELNOSTI VČ. DOPRAVY NA SKLÁDKU A MANIPULACE</t>
  </si>
  <si>
    <t>"`Dle technické zprávy, výkresových příloh projektové dokumentace. Dle výkazů materiálu projektu. Dle tabulky kubatur projektanta.`"_x000d_
 "`Bilance zemin`"_x000d_
 " - zemina nevhodná do násypů"_x000d_
 3276 = 3276,000 [A]_x000d_
 "zůstatek vhodné zeminy"_x000d_
 "do odpadu - výkopová zemina - odkop (o) 17 05 04"_x000d_
 372 = 372,000 [B]_x000d_
 Celkem: A+B = 3648,000 [C]</t>
  </si>
  <si>
    <t>R015140</t>
  </si>
  <si>
    <t>906</t>
  </si>
  <si>
    <t>NEOCEŇOVAT - POPLATKY ZA LIKVIDACI ODPADŮ NEKONTAMINOVANÝCH - 17 01 01 BETON Z DEMOLIC OBJEKTŮ, ZÁKLADŮ TV APOD. VČ. DOPRAVY NA SKLÁDKU A MANIPULACE (PROSTÝ A ARMOVANÝ BETON)</t>
  </si>
  <si>
    <t>"`Dle technické zprávy, výkresových příloh projektové dokumentace. Dle výkazů materiálu projektu. Dle tabulky kubatur projektanta.`"_x000d_
 "`Odvoz + uložení na skládce, poplatek`"_x000d_
 "` - beton z demolic šachet, konstrukcí a základů – odvoz na skládku`"_x000d_
 50 = 50,000 [A]_x000d_
 "položení betonových panelů pro ochranu zřízených kabelových tras 95 m"_x000d_
 95*3*2.4*0.18 = 123,120 [B]_x000d_
 Celkem: A+B+C = 0,000 [D]</t>
  </si>
  <si>
    <t>R015330</t>
  </si>
  <si>
    <t>925</t>
  </si>
  <si>
    <t>NEOCEŇOVAT - POPLATKY ZA LIKVIDACI ODPADŮ NEKONTAMINOVANÝCH - 17 05 04 KAMENNÁ SUŤ VČ. DOPRAVY NA SKLÁDKU A MANIPULACE</t>
  </si>
  <si>
    <t>"`Dle technické zprávy, výkresových příloh projektové dokumentace. Dle výkazů materiálu projektu. Dle tabulky kubatur projektanta.`"_x000d_
 "Demontáž gabionové zídky"_x000d_
 "zemina a kamení do odpadu (o) 17 05 04"_x000d_
 423 = 423,000 [A]_x000d_
 Celkem: A = 423,000 [B]</t>
  </si>
  <si>
    <t>"`Dle technické zprávy, výkresových příloh projektové dokumentace. Dle výkazů materiálu projektu. Dle tabulky kubatur projektanta.`"_x000d_
 "Demontáž gabionové zídky"_x000d_
 "ocelové konstrukce do odpadu (o) 17 04 05"_x000d_
 1 = 1,000 [A]_x000d_
 Celkem: A = 1,000 [B]</t>
  </si>
  <si>
    <t>SO 31-11-02</t>
  </si>
  <si>
    <t>"`Dle technické zprávy, výkresových příloh projektové dokumentace. Dle výkazů materiálu projektu. Dle tabulky kubatur projektanta.`"_x000d_
 "výkopy – zemina "_x000d_
 9642 = 9642,000 [A]_x000d_
 Celkem: A = 9642,000 [B]</t>
  </si>
  <si>
    <t xml:space="preserve">"`Dle technické zprávy, výkresových příloh projektové dokumentace. Dle výkazů materiálu projektu. Dle tabulky kubatur projektanta.`"_x000d_
 "mezideponie"_x000d_
 " - rozšíření stávajícího násypu celkem 10055 m3"_x000d_
 " - zemina vhodná do násypů"_x000d_
 3006 = 3006,000 [A]_x000d_
 "zhutněný zásyp rýhy pro svodné potrubí š. 0,8 m (zemina z výkopů - vhodná zemina do násypů)     "_x000d_
 28 = 28,000 [B]_x000d_
 "zhutněný zásyp rýhy pro chráničky"_x000d_
 109 = 109,000 [C]_x000d_
 "obsyp šachet (zemina z výkopu)"_x000d_
 3 = 3,000 [D]_x000d_
 "zásyp zeminou vhodnou pro osetí (ohumusování) tl. 150 mm"_x000d_
 332 = 332,000 [E]_x000d_
 Celkem: A+B+C+D+E = 3478,000 [F]</t>
  </si>
  <si>
    <t xml:space="preserve">"`Dle technické zprávy, výkresových příloh projektové dokumentace. Dle výkazů materiálu projektu. Dle tabulky kubatur projektanta.`"_x000d_
 "`Výkopy  - třída těžitelnosti I ve smyslu ČSN 73 6133`"_x000d_
 " `- výkop rýhy pro svodné potrubí š. 0,8`"_x000d_
 39 = 39,000 [A]_x000d_
 "výkop rýhy pro chráničky"_x000d_
 130 = 130,000 [B]_x000d_
 "výkop rýhy pro trativody"_x000d_
 188 = 188,000 [C]_x000d_
 Celkem: A+B+C = 357,000 [D]</t>
  </si>
  <si>
    <t>"`Dle technické zprávy, výkresových příloh projektové dokumentace. Dle výkazů materiálu projektu. Dle tabulky kubatur projektanta.`"_x000d_
 "` - výkop pro trativodní šachty betonové`"_x000d_
 7 = 7,000 [A]_x000d_
 " `- výkop pro trativodní šachty plastové`"_x000d_
 14 = 14,000 [B]_x000d_
 Celkem: A+B = 21,000 [C]</t>
  </si>
  <si>
    <t>"`Dle technické zprávy, výkresových příloh projektové dokumentace. Dle výkazů materiálu projektu. Dle tabulky kubatur projektanta.`"_x000d_
 " - rozšíření stávajícího násypu celkem 10055 m3"_x000d_
 " - zemina vhodná do násypů"_x000d_
 3006 = 3006,000 [A]</t>
  </si>
  <si>
    <t xml:space="preserve">"`Dle technické zprávy, výkresových příloh projektové dokumentace. Dle výkazů materiálu projektu. Dle tabulky kubatur projektanta.`"_x000d_
 "mezideponie"_x000d_
 " - rozšíření stávajícího násypu celkem 10055 m3"_x000d_
 " - zemina vhodná do násypů"_x000d_
 3006 = 3006,000 [A]_x000d_
 "zhutněný zásyp rýhy pro svodné potrubí š. 0,8 m (zemina z výkopů - vhodná zemina do násypů)     "_x000d_
 28 = 28,000 [B]_x000d_
 "zhutněný zásyp rýhy pro chráničky"_x000d_
 109 = 109,000 [C]_x000d_
 "obsyp šachet (zemina z výkopu)"_x000d_
 3 = 3,000 [D]_x000d_
 "zásyp zeminou vhodnou pro osetí (ohumusování) tl. 150 mm 332 m3"_x000d_
 332 = 332,000 [E]_x000d_
 Celkem: A+B+C+D+E = 3478,000 [F]</t>
  </si>
  <si>
    <t>17180</t>
  </si>
  <si>
    <t>ULOŽENÍ SYPANINY DO NÁSYPŮ Z NAKUPOVANÝCH MATERIÁLŮ</t>
  </si>
  <si>
    <t>"`Dle technické zprávy, výkresových příloh projektové dokumentace. Dle výkazů materiálu projektu. Dle tabulky kubatur projektanta.`"_x000d_
 " - rozšíření stávajícího násypu celkem 10055 m3"_x000d_
 " - zemina vhodná do násypů 3006 m3"_x000d_
 "nakupovaný materiál"_x000d_
 7049 = 7049,000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</si>
  <si>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</si>
  <si>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"`Dle technické zprávy, výkresových příloh projektové dokumentace. Dle výkazů materiálu projektu. Dle tabulky kubatur projektanta.`"_x000d_
 "zhutněný zásyp rýhy pro svodné potrubí š. 0,8 m (zemina z výkopů - vhodná zemina do násypů)     "_x000d_
 28 = 28,000 [A]_x000d_
 "zhutněný zásyp rýhy pro chráničky"_x000d_
 109 = 109,000 [B]_x000d_
 Celkem: A+B = 137,000 [C]</t>
  </si>
  <si>
    <t>17481</t>
  </si>
  <si>
    <t>ZÁSYP JAM A RÝH Z NAKUPOVANÝCH MATERIÁLŮ</t>
  </si>
  <si>
    <t>"`Dle technické zprávy, výkresových příloh projektové dokumentace. Dle výkazů materiálu projektu. Dle tabulky kubatur projektanta.`"_x000d_
 "zásyp krabicových dílů U3 ŠD fr. 0/32"_x000d_
 65 = 65,000 [A]_x000d_
 Celkem: A = 65,000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</si>
  <si>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</si>
  <si>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technické zprávy, výkresových příloh projektové dokumentace. Dle výkazů materiálu projektu. Dle tabulky kubatur projektanta.`"_x000d_
 "obsyp šachet (zemina z výkopu)"_x000d_
 3 = 3,000 [A]_x000d_
 Celkem: A = 3,000 [B]</t>
  </si>
  <si>
    <t>"`Dle technické zprávy, výkresových příloh projektové dokumentace. Dle výkazů materiálu projektu. Dle tabulky kubatur projektanta.`"_x000d_
 "Trativodní šachty"_x000d_
 " - obsyp šachty kamenivem fr. 16/32"_x000d_
 11 = 11,000 [A]_x000d_
 "Chráničky"_x000d_
 "obsyp - štěrkopísek"_x000d_
 3 = 3,000 [B]_x000d_
 Celkem: A+B = 14,000 [C]</t>
  </si>
  <si>
    <t>"`Dle technické zprávy, výkresových příloh projektové dokumentace. Dle výkazů materiálu projektu. Dle tabulky kubatur projektanta.`"_x000d_
 "úprava a přehutnění pláně pod gabiony"_x000d_
 260 = 260,000 [A]_x000d_
 "úprava a přehutnění pláně pod zídkami"_x000d_
 207 = 207,000 [B]_x000d_
 "úprava a přehutnění zemní pláně "_x000d_
 6345 = 6345,000 [C]_x000d_
 Celkem: A+B+C = 6812,000 [D]</t>
  </si>
  <si>
    <t>"Dle technické zprávy, výkresových příloh projektové dokumentace. Dle výkazů materiálu projektu. Dle tabulky kubatur projektanta."_x000d_
 "Ochrana svahů"_x000d_
 " - zásyp zeminou vhodnou pro osetí (ohumusování) tl. 150 mm 332 m3"_x000d_
 332/0.15 = 2213,333 [A]_x000d_
 Celkem: A = 2213,333 [B]</t>
  </si>
  <si>
    <t>"Dle technické zprávy, výkresových příloh projektové dokumentace. Dle výkazů materiálu projektu. Dle tabulky kubatur projektanta."_x000d_
 "Ochrana svahů "_x000d_
 " - osetí svahů travním semenem"_x000d_
 2210 = 2210,000 [A]_x000d_
 "opevnění strmého svahu měkkým lícem"_x000d_
 "hydroosev"_x000d_
 130 = 130,000 [B]_x000d_
 Celkem: A+B = 2340,000 [C]</t>
  </si>
  <si>
    <t>"Dle technické zprávy, výkresových příloh projektové dokumentace. Dle výkazů materiálu projektu. Dle tabulky kubatur projektanta."_x000d_
 " - osetí svahů travním semenem"_x000d_
 2210*0.01 = 22,100 [A]_x000d_
 "opevnění strmého svahu měkkým lícem"_x000d_
 "hydroosev"_x000d_
 130*0.01 = 1,300 [B]_x000d_
 Celkem: A+B = 23,400 [C]</t>
  </si>
  <si>
    <t>"`Dle technické zprávy, výkresových příloh projektové dokumentace. Dle výkazů materiálu projektu. Dle tabulky kubatur projektanta.`"_x000d_
 "`Trativody+ svodné potrubí`"_x000d_
 " `- zásyp rýhy trativodu kamenivem fr.16/32`"_x000d_
 190 = 190,000 [A]</t>
  </si>
  <si>
    <t>"`Dle technické zprávy, výkresových příloh projektové dokumentace. Dle výkazů materiálu projektu. Dle tabulky kubatur projektanta.`"_x000d_
 "`Trativody+ svodné potrubí`"_x000d_
 "` - geotextílie separační, resp. filtrační pro trativody (nejsou započítány přesahy)`"_x000d_
 675 = 675,000 [A]_x000d_
 "Rozšíření stezky gabiónem"_x000d_
 "separační geotextilie (bez přesahů"_x000d_
 651 = 651,000 [B]_x000d_
 Celkem: A+B = 1326,000 [C]</t>
  </si>
  <si>
    <t>23217</t>
  </si>
  <si>
    <t>ŠTĚTOVÉ STĚNY BERANĚNÉ Z KOVOVÝCH DÍLCŮ DOČASNÉ (HMOTNOST)</t>
  </si>
  <si>
    <t>"`Dle technické zprávy, výkresových příloh projektové dokumentace. Dle výkazů materiálu projektu. Dle tabulky kubatur projektanta.`"_x000d_
 "Pažení rozšíření svahu (ocel 10210-1(S235.11373))"_x000d_
 "pažení štětovnicí IIIn délky 8.5 m 289 ks"_x000d_
 152 = 152,000 [A]_x000d_
 "převázka"_x000d_
 7 = 7,000 [B]_x000d_
 "pažení štětovnicí IIIn délky 9.0 m 287 ks"_x000d_
 160 = 160,000 [C]_x000d_
 "převázka"_x000d_
 7 = 7,000 [D]_x000d_
 "3%ocel"_x000d_
 326*0.01*3 = 9,780 [E]_x000d_
 Celkem: A+B+C+D+E = 335,780 [F]</t>
  </si>
  <si>
    <t xml:space="preserve">-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</si>
  <si>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</si>
  <si>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</si>
  <si>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položka zahrnuje odstranění stěn včetně odvozu a uložení na skládku</t>
  </si>
  <si>
    <t>27231</t>
  </si>
  <si>
    <t>ZÁKLADY Z PROSTÉHO BETONU</t>
  </si>
  <si>
    <t>"`Dle technické zprávy, výkresových příloh projektové dokumentace. Dle výkazů materiálu projektu. Dle tabulky kubatur projektanta.`"_x000d_
 "Zábradlí u strmých svahů"_x000d_
 "základová patka z prostého betonu C12/15"_x000d_
 1 = 1,000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</si>
  <si>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</si>
  <si>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289971</t>
  </si>
  <si>
    <t>OPLÁŠTĚNÍ (ZPEVNĚNÍ) Z GEOTEXTILIE</t>
  </si>
  <si>
    <t>"`Dle technické zprávy, výkresových příloh projektové dokumentace. Dle výkazů materiálu projektu. Dle tabulky kubatur projektanta.`"_x000d_
 "tkaná PET geotextilie"_x000d_
 2760 = 2760,000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</si>
  <si>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</si>
  <si>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289972</t>
  </si>
  <si>
    <t>OPLÁŠTĚNÍ (ZPEVNĚNÍ) Z GEOMŘÍŽOVIN</t>
  </si>
  <si>
    <t>"`Dle technické zprávy, výkresových příloh projektové dokumentace. Dle výkazů materiálu projektu. Dle tabulky kubatur projektanta.`"_x000d_
 "zpevnění geomřížemi s tahovou pevností 40 - 80 kN/m"_x000d_
 15622 = 15622,000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</si>
  <si>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</si>
  <si>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R28961</t>
  </si>
  <si>
    <t>OPEVNĚNÍ SVAHU MĚKKÝM LÍCEM</t>
  </si>
  <si>
    <t>"`Dle technické zprávy, výkresových příloh projektové dokumentace. Dle výkazů materiálu projektu. Dle tabulky kubatur projektanta.`"_x000d_
 "celková plocha opevnění 130m2"_x000d_
 "realizace posuvným bednění 130 m2"_x000d_
 130 = 130,000 [A]</t>
  </si>
  <si>
    <t>3</t>
  </si>
  <si>
    <t>Svislé a kompletní konstrukce</t>
  </si>
  <si>
    <t>327115</t>
  </si>
  <si>
    <t>ZDI OPĚR, ZÁRUB, NÁBŘEŽ Z DÍLCŮ BETON DO C30/37</t>
  </si>
  <si>
    <t>"`Dle technické zprávy, výkresových příloh projektové dokumentace. Dle výkazů materiálu projektu. Dle tabulky kubatur projektanta.`"_x000d_
 "Rozšíření stezky krabicovým dílem opěrných zdí U3"_x000d_
 "počet krabicových dílů U3 46 ks celkem 138 m"_x000d_
 46*0.85 = 39,100 [A]_x000d_
 Celkem: A = 39,100 [B]</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</si>
  <si>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</si>
  <si>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348175</t>
  </si>
  <si>
    <t>ZÁBRADLÍ Z DÍLCŮ KOVOVÝCH ŽÁROVĚ STŘÍKANÉ KOVEM S NÁTĚREM</t>
  </si>
  <si>
    <t>KG</t>
  </si>
  <si>
    <t>"`Dle technické zprávy, výkresových příloh projektové dokumentace. Dle výkazů materiálu projektu. Dle tabulky kubatur projektanta.`"_x000d_
 "Zábradlí u strmých svahů 32 m"_x000d_
 "sloupky 32 ks"_x000d_
 "předpoklad 25 kg/bm"_x000d_
 25*32 = 800,000 [A]_x000d_
 Celkem: A = 800,000 [B]</t>
  </si>
  <si>
    <t xml:space="preserve">-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</si>
  <si>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451312</t>
  </si>
  <si>
    <t>PODKLADNÍ A VÝPLŇOVÉ VRSTVY Z PROSTÉHO BETONU C12/15</t>
  </si>
  <si>
    <t>"`Dle technické zprávy, výkresových příloh projektové dokumentace. Dle výkazů materiálu projektu. Dle tabulky kubatur projektanta.`"_x000d_
 "Rozšíření stezky krabicovým dílem opěrných zdí U3"_x000d_
 "podkladní vrstva, suchá betonová směs C12/15 tl. 150 mm"_x000d_
 15 = 15,000 [A]</t>
  </si>
  <si>
    <t>"`Dle technické zprávy, výkresových příloh projektové dokumentace. Dle výkazů materiálu projektu. Dle tabulky kubatur projektanta.`"_x000d_
 "Vyústní objekty"_x000d_
 " - beton podkladní C20/25nXF3 (pod dlažbu) tl. 0,10 m"_x000d_
 1 = 1,000 [A]</t>
  </si>
  <si>
    <t>"`Dle technické zprávy, výkresových příloh projektové dokumentace. Dle výkazů materiálu projektu. Dle tabulky kubatur projektanta.`"_x000d_
 "Vyústní objekty"_x000d_
 " - podkladní vrstva štěrkodrti (tl. 0,10 m)"_x000d_
 1 = 1,000 [A]</t>
  </si>
  <si>
    <t>"`Dle technické zprávy, výkresových příloh projektové dokumentace. Dle výkazů materiálu projektu. Dle tabulky kubatur projektanta.`"_x000d_
 "Rozšíření stezky gabiónem"_x000d_
 " - štěrkopískový podsyp tl. 100 mm"_x000d_
 23 = 23,000 [A]_x000d_
 "Trativody"_x000d_
 "štěrkopískový podsyp tl. 0,05 m"_x000d_
 6 = 6,000 [B]_x000d_
 "Trativodní šachty"_x000d_
 "štěrkopískový podsyp tl. 0,20 m"_x000d_
 2 = 2,000 [C]_x000d_
 "štěrkopískový podsyp tl. 0,10 m"_x000d_
 1 = 1,000 [D]_x000d_
 "Svodné potrubí"_x000d_
 "štěrkopískový podsyp"_x000d_
 1 = 1,000 [E]_x000d_
 Celkem: A+B+C+D+E = 33,000 [F]</t>
  </si>
  <si>
    <t>4642B3</t>
  </si>
  <si>
    <t xml:space="preserve">ZPEVNĚNÉ PLOCHY Z GABIONŮ  SYPANÝCH, DRÁT O2,2MM, POVRCHOVÁ ÚPRAVA Zn + Al + PA6</t>
  </si>
  <si>
    <t>"`Dle technické zprávy, výkresových příloh projektové dokumentace. Dle výkazů materiálu projektu. Dle tabulky kubatur projektanta.`"_x000d_
 "Rozšíření stezky gabiónem"_x000d_
 " - gabionové koše 1.0x1.0 (bxh) 169 m"_x000d_
 1*1*169 = 169,000 [A]</t>
  </si>
  <si>
    <t>- položka zahrnuje dodávku a osazení drátěných košů s výplní lomovým kamenem.
- jedná se o gabionové matrace o tl. do 300mm.</t>
  </si>
  <si>
    <t>"`Dle technické zprávy, výkresových příloh projektové dokumentace. Dle výkazů materiálu projektu. Dle tabulky kubatur projektanta.`"_x000d_
 "Vyústění trativodů"_x000d_
 " - kamenná dlažba tl. 0,2m včetně vyspárování cementovou maltou"_x000d_
 8*0.2 = 1,600 [A]_x000d_
 Celkem: A = 1,600 [B]</t>
  </si>
  <si>
    <t>"`Dle technické zprávy, výkresových příloh projektové dokumentace. Dle výkazů materiálu projektu. Dle tabulky kubatur projektanta.`"_x000d_
 "`Pražcové podloží`"_x000d_
 "ZKPP - zesílená konstrukce pražcového podloží"_x000d_
 "štěrkodrť ŠD 0/63 kv, tl. min 300 mm"_x000d_
 326 = 326,000 [A]</t>
  </si>
  <si>
    <t>501102</t>
  </si>
  <si>
    <t>ZŘÍZENÍ KONSTRUKČNÍ VRSTVY TĚLESA ŽELEZNIČNÍHO SPODKU ZE ŠTĚRKODRTI RECYKLOVANÉ</t>
  </si>
  <si>
    <t>"`Dle technické zprávy, výkresových příloh projektové dokumentace. Dle výkazů materiálu projektu. Dle tabulky kubatur projektanta.`"_x000d_
 "`Pražcové podloží`"_x000d_
 "recyklace KL - podrcení na štěrkodrť ŠD 0/32 kv"_x000d_
 2029 = 2029,000 [A]</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</si>
  <si>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</si>
  <si>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"`Dle technické zprávy, výkresových příloh projektové dokumentace. Dle výkazů materiálu projektu. Dle tabulky kubatur projektanta.`"_x000d_
 "`Pražcové podloží`"_x000d_
 "ZKPP - zesílená konstrukce pražcového podloží"_x000d_
 "drcené kamenivo DK 0/125 kv, tl. min 300 mm"_x000d_
 361 = 361,000 [A]</t>
  </si>
  <si>
    <t>"`Dle technické zprávy, výkresových příloh projektové dokumentace. Dle výkazů materiálu projektu. Dle tabulky kubatur projektanta.`"_x000d_
 "`Pražcové podloží`"_x000d_
 "ZKPP - zesílená konstrukce pražcového podloží"_x000d_
 "separační geotextilie"_x000d_
 1294 = 1294,000 [A]</t>
  </si>
  <si>
    <t>711111</t>
  </si>
  <si>
    <t>IZOLACE BĚŽNÝCH KONSTRUKCÍ PROTI ZEMNÍ VLHKOSTI ASFALTOVÝMI NÁTĚRY</t>
  </si>
  <si>
    <t>"`Dle technické zprávy, výkresových příloh projektové dokumentace. Dle výkazů materiálu projektu. Dle tabulky kubatur projektanta.`"_x000d_
 "hydroizolace zídky U3 z rubové strany 1x nátěr Alt"_x000d_
 193 = 193,000 [A]_x000d_
 "hydroizolace zídky U3 z rubové strany 2x nátěr Aln"_x000d_
 386 = 386,000 [B]_x000d_
 Celkem: A+B = 579,000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</si>
  <si>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</si>
  <si>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"`Dle technické zprávy, výkresových příloh projektové dokumentace. Dle výkazů materiálu projektu. Dle tabulky kubatur projektanta.`"_x000d_
 "svodné potrubí PE HD - DN 200 mm"_x000d_
 30 = 30,000 [A]</t>
  </si>
  <si>
    <t>"`Dle technické zprávy, výkresových příloh projektové dokumentace. Dle výkazů materiálu projektu. Dle tabulky kubatur projektanta.`"_x000d_
 "`Trativody+ svodné potrubí`"_x000d_
 "` - trativodky PE HD - DN 150mm`"_x000d_
 215 = 215,000 [A]</t>
  </si>
  <si>
    <t>"`Dle technické zprávy, výkresových příloh projektové dokumentace. Dle výkazů materiálu projektu. Dle tabulky kubatur projektanta.`"_x000d_
 "celková délka chrániček DN160 vč.48 ks víček"_x000d_
 386 = 386,000 [A]_x000d_
 Celkem: A = 386,000 [B]</t>
  </si>
  <si>
    <t>"`Dle technické zprávy, výkresových příloh projektové dokumentace. Dle výkazů materiálu projektu. Dle tabulky kubatur projektanta.`"_x000d_
 "`Trativodní šachty`"_x000d_
 " - trativodní šachty betonové DN 800 - včetně těsnící pěny, dvoudílných poklopů a otvorů pro potrubí "_x000d_
 "celkem výška 6 m"_x000d_
 2 = 2,000 [A]</t>
  </si>
  <si>
    <t>"`Dle technické zprávy, výkresových příloh projektové dokumentace. Dle výkazů materiálu projektu. Dle tabulky kubatur projektanta.`"_x000d_
 "`Trativodní šachty`"_x000d_
 "` - trativodní šachty plastové PE HD DN 400 s uzamykatelným poklopem`"_x000d_
 "výška celkem 16,1 m"_x000d_
 8 = 8,000 [A]</t>
  </si>
  <si>
    <t>"`Dle technické zprávy, výkresových příloh projektové dokumentace. Dle výkazů materiálu projektu. Dle tabulky kubatur projektanta.`"_x000d_
 "Vyústní objekty"_x000d_
 " - vyustění příkopu na terén s odlážděním"_x000d_
 2 = 2,000 [A]_x000d_
 Celkem: A = 2,000 [B]</t>
  </si>
  <si>
    <t>899123</t>
  </si>
  <si>
    <t>MŘÍŽE Z KOMPOZITU SAMOSTATNÉ</t>
  </si>
  <si>
    <t>"`Dle technické zprávy, výkresových příloh projektové dokumentace. Dle výkazů materiálu projektu. Dle tabulky kubatur projektanta.`"_x000d_
 "zakrytí odvodňovacích otvorů mřížkou"_x000d_
 92 = 92,000 [A]</t>
  </si>
  <si>
    <t>Položka zahrnuje:
- dodávku a osazení předepsané mříže včetně rámu
Položka nezahrnuje:
- x</t>
  </si>
  <si>
    <t>"`Dle technické zprávy, výkresových příloh projektové dokumentace. Dle výkazů materiálu projektu. Dle tabulky kubatur projektanta.`"_x000d_
 " - obetonování chrániček betonem C12/15 XF3"_x000d_
 12 = 12,000 [A]</t>
  </si>
  <si>
    <t>"`Dle technické zprávy, výkresových příloh projektové dokumentace. Dle výkazů materiálu projektu. Dle tabulky kubatur projektanta.`"_x000d_
 " - obetonování svodného potrubí (pod komunikací či kolejí) betonem C16/20nX0 30 m"_x000d_
 10 = 10,000 [A]</t>
  </si>
  <si>
    <t>"`Dle technické zprávy, výkresových příloh projektové dokumentace. Dle výkazů materiálu projektu. Dle tabulky kubatur projektanta.`"_x000d_
 "`Trativodní šachty`"_x000d_
 " `- plechový štítek s označením čísla šachty - osazeno na šachty`"_x000d_
 2+8 = 10,000 [A]</t>
  </si>
  <si>
    <t>965441</t>
  </si>
  <si>
    <t>ODSTRANĚNÍ ZARÁŽEDLA KOLEJNICOVÉHO</t>
  </si>
  <si>
    <t>"`Dle technické zprávy, výkresových příloh projektové dokumentace. Dle výkazů materiálu projektu. Dle tabulky kubatur projektanta.`"_x000d_
 "demontáž kolejnicového zarážedla"_x000d_
 1 = 1,000 [A]</t>
  </si>
  <si>
    <t>"`Dle technické zprávy, výkresových příloh projektové dokumentace. Dle výkazů materiálu projektu. Dle tabulky kubatur projektanta.`"_x000d_
 "`Betonové konstrukce + uložení na skládce`"_x000d_
 "` - beton z demolic šachet, konstrukcí a základů – odvoz na skládku`"_x000d_
 50/2.2 = 22,727 [A]_x000d_
 "Demontáž stávajícího oplocení"_x000d_
 "objem betonové podezdívky"_x000d_
 63 = 63,000 [B]_x000d_
 Celkem: A+B = 85,727 [C]</t>
  </si>
  <si>
    <t>966842</t>
  </si>
  <si>
    <t>ODSTRANĚNÍ OPLOCENÍ Z DRÁT PLETIVA</t>
  </si>
  <si>
    <t>"`Dle technické zprávy, výkresových příloh projektové dokumentace. Dle výkazů materiálu projektu. Dle tabulky kubatur projektanta.`"_x000d_
 "Demontáž stávajícího oplocení"_x000d_
 "délka stávajícího oplocení"_x000d_
 105 = 105,000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</si>
  <si>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</si>
  <si>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"`Dle technické zprávy, výkresových příloh projektové dokumentace. Dle výkazů materiálu projektu. Dle tabulky kubatur projektanta.`"_x000d_
 "`Bilance zemin`"_x000d_
 " - zemina nevhodná do násypů"_x000d_
 15431 = 15431,000 [A]_x000d_
 Celkem: A = 15431,000 [B]</t>
  </si>
  <si>
    <t>"`Dle technické zprávy, výkresových příloh projektové dokumentace. Dle výkazů materiálu projektu. Dle tabulky kubatur projektanta.`"_x000d_
 "`Odvoz + uložení na skládce, poplatek`"_x000d_
 "` - beton z demolic šachet, konstrukcí a základů – odvoz na skládku`"_x000d_
 50 = 50,000 [A]_x000d_
 "Demontáž stávajícího oplocení"_x000d_
 158 = 158,000 [B]_x000d_
 Celkem: A+B = 208,000 [C]</t>
  </si>
  <si>
    <t>"`Dle technické zprávy, výkresových příloh projektové dokumentace. Dle výkazů materiálu projektu. Dle tabulky kubatur projektanta.`"_x000d_
 "pažení"_x000d_
 "ocelové konstrukce do odpadu (o) 17 04 05"_x000d_
 337 = 337,000 [A]_x000d_
 "demontáž oplocení"_x000d_
 "ocelové konstrukce do odpadu (o) 17 04 05"_x000d_
 1 = 1,000 [B]_x000d_
 Celkem: A+B = 338,000 [C]</t>
  </si>
  <si>
    <t>N01</t>
  </si>
  <si>
    <t>Nepojmenovaný díl</t>
  </si>
  <si>
    <t>02911</t>
  </si>
  <si>
    <t>OSTATNÍ POŽADAVKY - GEODETICKÉ ZAMĚŘENÍ</t>
  </si>
  <si>
    <t>HM</t>
  </si>
  <si>
    <t>"`Dle technické zprávy, výkresových příloh projektové dokumentace. Dle výkazů materiálu projektu. Dle tabulky kubatur projektanta.`"_x000d_
 "Zaměření šachet trativodů a šachet"_x000d_
 "zaměření před zasypáním prvků"_x000d_
 1 = 1,000 [A]</t>
  </si>
  <si>
    <t>SO 31-12-01</t>
  </si>
  <si>
    <t>D.2.1.8</t>
  </si>
  <si>
    <t>"`viz projektová dokumentace, TZ a výkaz projektanta`"_x000d_
 "`VÝMĚNNÁ VRSTVA (VÝKOP + NÁSYP) v tl. 0,3 m`"_x000d_
 545.694*0.3 = 163,708 [A]_x000d_
 Celkem: A = 163,708 [B]</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</si>
  <si>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</si>
  <si>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"`viz projektová dokumentace, TZ a výkaz projektanta`"_x000d_
 "`VÝMĚNNÁ VRSTVA (VÝKOP + NÁSYP) v tl. 0,3 m`"_x000d_
 545.694 = 545,694 [A]_x000d_
 Celkem: A = 545,694 [B]</t>
  </si>
  <si>
    <t>Položka zahrnuje: - úpravu pláně včetně vyrovnání výškových rozdílů. Míru zhutnění určuje projekt. Položka nezahrnuje: - x</t>
  </si>
  <si>
    <t>21452</t>
  </si>
  <si>
    <t>SANAČNÍ VRSTVY Z KAMENIVA DRCENÉHO</t>
  </si>
  <si>
    <t>Položka zahrnuje: - dodávku předepsaného kameniva - mimostaveništní a vnitrostaveništní dopravu a jeho uložení - není-li v zadávací dokumentaci uvedeno jinak, jedná se o nakupovaný materiál Položka nezahrnuje: - x</t>
  </si>
  <si>
    <t>"`viz projektová dokumentace, TZ a výkaz projektanta`"_x000d_
 "`VÝMĚNNÁ VRSTVA (VÝKOP + NÁSYP) v tl. 0,3 m`"_x000d_
 "`GEOTEXTILIE 500 g/m2`"_x000d_
 545.694 = 545,694 [A]_x000d_
 Celkem: A = 545,694 [B]</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</si>
  <si>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</si>
  <si>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56335</t>
  </si>
  <si>
    <t>VOZOVKOVÉ VRSTVY ZE ŠTĚRKODRTI TL. DO 250MM</t>
  </si>
  <si>
    <t>"`viz projektová dokumentace, TZ a výkaz projektanta`"_x000d_
 "`chodník (NÁSTUPIŠTĚ)`"_x000d_
 "`ŠDA TL. 250mm`"_x000d_
 496.357 = 496,357 [A]_x000d_
 Celkem: A = 496,357 [B]</t>
  </si>
  <si>
    <t>Položka zahrnuje: - dodání kameniva předepsané kvality a zrnitosti - rozprostření a zhutnění vrstvy v předepsané tloušťce - zřízení vrstvy bez rozlišení šířky, pokládání vrstvy po etapách Položka nezahrnuje: - postřiky, nátěry</t>
  </si>
  <si>
    <t>582611</t>
  </si>
  <si>
    <t>KRYTY Z BETON DLAŽDIC SE ZÁMKEM ŠEDÝCH TL 60MM DO LOŽE Z KAM</t>
  </si>
  <si>
    <t>"`viz projektová dokumentace, TZ a výkaz projektanta`"_x000d_
 "`chodník (NÁSTUPIŠTĚ)`"_x000d_
 "`DL 60 mm, L 40 mm``"_x000d_
 "dlažba 200x200x60 šedá s fazetami"_x000d_
 373.272 = 373,272 [A]_x000d_
 "dlažba 200x200x60 šedá bez fazet"_x000d_
 28.222 = 28,222 [B]_x000d_
 Celkem: A+B = 401,494 [C]</t>
  </si>
  <si>
    <t xml:space="preserve">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</si>
  <si>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582614</t>
  </si>
  <si>
    <t>KRYTY Z BETON DLAŽDIC SE ZÁMKEM BAREV TL 60MM DO LOŽE Z KAM</t>
  </si>
  <si>
    <t>"`viz projektová dokumentace, TZ a výkaz projektanta`"_x000d_
 "`chodník (NÁSTUPIŠTĚ)`"_x000d_
 "`DL 60 mm, L 40 mm``"_x000d_
 "dlažba 200x100x60 tmavě šedá (antracit) s fazetami"_x000d_
 21.836 = 21,836 [A]_x000d_
 Celkem: A = 21,836 [B]</t>
  </si>
  <si>
    <t>582617</t>
  </si>
  <si>
    <t>KRYTY Z BETON DLAŽDIC SE ZÁMKEM ŠEDÝCH RELIÉF TL 60MM DO LOŽE Z KAM</t>
  </si>
  <si>
    <t>"`viz projektová dokumentace, TZ a výkaz projektanta`"_x000d_
 "`chodník (NÁSTUPIŠTĚ)`"_x000d_
 "`DL 60 mm, L 40 mm``"_x000d_
 "`dlažba pro vodící linie 200x200x60 šedá`"_x000d_
 41.612 = 41,612 [A]_x000d_
 Celkem: A = 41,612 [B]</t>
  </si>
  <si>
    <t>58261A</t>
  </si>
  <si>
    <t>KRYTY Z BETON DLAŽDIC SE ZÁMKEM BAREV RELIÉF TL 60MM DO LOŽE Z KAM</t>
  </si>
  <si>
    <t>"`viz projektová dokumentace, TZ a výkaz projektanta`"_x000d_
 "`chodník (NÁSTUPIŠTĚ)`"_x000d_
 "`DL 60 mm, L 40 mm``"_x000d_
 "dlažba 200x100x60 reliéfní antracit "_x000d_
 31.415 = 31,415 [A]_x000d_
 Celkem: A = 31,415 [B]</t>
  </si>
  <si>
    <t>9</t>
  </si>
  <si>
    <t>Ostatní konstrukce a práce, bourání</t>
  </si>
  <si>
    <t>9111A1</t>
  </si>
  <si>
    <t>ZÁBRADLÍ SILNIČNÍ S VODOR MADLY - DODÁVKA A MONTÁŽ</t>
  </si>
  <si>
    <t>"`viz projektová dokumentace, TZ a výkaz projektanta`"_x000d_
 "`ZÁBRADLÍ V. 1,10m`"_x000d_
 "`včetně vypracování dílenské dokumentace`"_x000d_
 27.72 = 27,720 [A]_x000d_
 Celkem: A = 27,720 [B]</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</si>
  <si>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</si>
  <si>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914171</t>
  </si>
  <si>
    <t>DOPRAVNÍ ZNAČKY ZÁKLADNÍ VELIKOSTI HLINÍKOVÉ FÓLIE TŘ 2 - DODÁVKA A MONTÁŽ</t>
  </si>
  <si>
    <t>"`viz projektová dokumentace, TZ a výkaz projektanta`"_x000d_
 "OZNAČNÍK ZASTÁVKY + ZNAČKA IJ 4a"_x000d_
 2 = 2,000 [A]_x000d_
 Celkem: A = 2,000 [B]</t>
  </si>
  <si>
    <t>Položka zahrnuje: - dodávku a montáž značek v požadovaném provedení Položka nezahrnuje: - x</t>
  </si>
  <si>
    <t>914941</t>
  </si>
  <si>
    <t>SLOUPKY A STOJKY DOPRAVNÍCH ZNAČEK Z HLINÍK TRUBEK DO PATKY - DODÁVKA A MONTÁŽ</t>
  </si>
  <si>
    <t>"`viz projektová dokumentace, TZ a výkaz projektanta`"_x000d_
 "ZNAČKA Z 4b"_x000d_
 2 = 2,000 [A]_x000d_
 Celkem: A = 2,000 [B]</t>
  </si>
  <si>
    <t>Položka zahrnuje: - sloupky - upevňovací zařízení - osazení (betonová patka, zemní práce) Položka nezahrnuje: - x</t>
  </si>
  <si>
    <t>916341</t>
  </si>
  <si>
    <t>SMĚROVACÍ DESKY Z4 JEDNOSTR S FÓLIÍ TŘ 2 - DOD A MONTÁŽ</t>
  </si>
  <si>
    <t>"`viz projektová dokumentace, TZ a výkaz projektanta`"_x000d_
 "ZNAČKA Z 4b"_x000d_
 1*2 = 2,000 [A]_x000d_
 Celkem: A = 2,000 [B]</t>
  </si>
  <si>
    <t>Položka zahrnuje: - dodání zařízení v předepsaném provedení včetně jejich osazení - údržbu po celou dobu trvání funkce - náhradu zničených nebo ztracených kusů - nutnou opravu poškozených částí Položka nezahrnuje: - x</t>
  </si>
  <si>
    <t>917223</t>
  </si>
  <si>
    <t>SILNIČNÍ A CHODNÍKOVÉ OBRUBY Z BETONOVÝCH OBRUBNÍKŮ ŠÍŘ 100MM</t>
  </si>
  <si>
    <t>"`viz projektová dokumentace, TZ a výkaz projektanta`"_x000d_
 "`BETONOVÝ OBRUBNÍK 100x250`"_x000d_
 122.115 = 122,115 [A]_x000d_
 Celkem: A = 122,115 [B]</t>
  </si>
  <si>
    <t>Položka zahrnuje: - dodání a pokládku betonových obrubníků o rozměrech předepsaných zadávací dokumentací - betonové lože i boční betonovou opěrku Položka nezahrnuje: - x</t>
  </si>
  <si>
    <t>917224</t>
  </si>
  <si>
    <t>SILNIČNÍ A CHODNÍKOVÉ OBRUBY Z BETONOVÝCH OBRUBNÍKŮ ŠÍŘ 150MM</t>
  </si>
  <si>
    <t>"`viz projektová dokumentace, TZ a výkaz projektanta`"_x000d_
 "`BETONOVÝ OBRUBNÍK 150x250`"_x000d_
 159.39 = 159,390 [A]_x000d_
 "`BETONOVÝ OBRUBNÍK 150x150 (snížený nájezdový)`"_x000d_
 44.0 = 44,000 [B]_x000d_
 "`BETONOVÝ OBRUBNÍK PŘECHODOVÝ LEVÝ`"_x000d_
 4 = 4,000 [C]_x000d_
 "`BETONOVÝ OBRUBNÍK PŘECHODOVÝ LEVÝ`"_x000d_
 4 = 4,000 [D]_x000d_
 Celkem: A+B+C+D = 211,390 [E]</t>
  </si>
  <si>
    <t>91725</t>
  </si>
  <si>
    <t>NÁSTUPIŠTNÍ OBRUBNÍKY BETONOVÉ</t>
  </si>
  <si>
    <t>"`viz projektová dokumentace, TZ a výkaz projektanta`"_x000d_
 "`ZASTÁVKOVÝ OBRUBNÍK PŘÍMÝ`"_x000d_
 106.0 = 106,000 [A]_x000d_
 "`ZASTÁVKOVÝ OBRUBNÍK PŘECHODOVÝ`"_x000d_
 4 = 4,000 [B]_x000d_
 Celkem: A+B = 110,000 [C]</t>
  </si>
  <si>
    <t>93541</t>
  </si>
  <si>
    <t>ŽLABY Z DÍLCŮ Z POLYMERBETONU SVĚTLÉ ŠÍŘKY DO 100MM VČETNĚ MŘÍŽÍ</t>
  </si>
  <si>
    <t>"`viz projektová dokumentace, TZ a výkaz projektanta`"_x000d_
 "`ŽLAB POLYMERBETONOVÝ DN 100`"_x000d_
 88.0 = 88,000 [A]_x000d_
 Celkem: A = 88,000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</si>
  <si>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</si>
  <si>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R029401</t>
  </si>
  <si>
    <t>RDS - DOPLNĚNÍ "Z" SOUŘADNIC DO VYTYČOVACÍHO VÝKRESU NAD RÁMEC SMĚRNICE SŽ SM011</t>
  </si>
  <si>
    <t>"`viz projektová dokumentace, TZ a výkaz projektanta`"_x000d_
 1 = 1,000 [A]</t>
  </si>
  <si>
    <t>veškeré práce jsou obsaženy v popisu položky</t>
  </si>
  <si>
    <t>R914941</t>
  </si>
  <si>
    <t>SLOUPKY A STOJKY DOPRAVNÍCH ZNAČEK Z HLINÍK TRUBEK DO PATKY - DVOJITÉ - DODÁVKA A MONTÁŽ</t>
  </si>
  <si>
    <t>POPLATKY ZA LIKVIDACI ODPADŮ NEKONTAMINOVANÝCH - 17 05 04 VYTĚŽENÉ ZEMINY A HORNINY - I. TŘÍDA - TĚŽITELNOSTI VČ. DOPRAVY NA SKLÁDKU A MANIPULACE</t>
  </si>
  <si>
    <t>"`dle pol. 12373`"_x000d_
 163.708*1.9 = 311,045 [A]</t>
  </si>
  <si>
    <t>SO 31-14-01</t>
  </si>
  <si>
    <t>923311</t>
  </si>
  <si>
    <t>PŘEDVĚSTNÍK N - TROJÚHELNÍKOVÝ ŠTÍT</t>
  </si>
  <si>
    <t>"`Dle technické zprávy, výkresových příloh projektové dokumentace. Dle výkazů materiálu projektu. Dle tabulky kubatur projektanta.`"_x000d_
 "Předvěstník N - trojúhelníkový štít na vlastním sloupku"_x000d_
 6 = 6,000 [A]_x000d_
 Celkem: A = 6,000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</si>
  <si>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</si>
  <si>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923341</t>
  </si>
  <si>
    <t>RYCHLOSTNÍK N - TABULE</t>
  </si>
  <si>
    <t>"`Dle technické zprávy, výkresových příloh projektové dokumentace. Dle výkazů materiálu projektu. Dle tabulky kubatur projektanta.`"_x000d_
 "Rychlostník N - tabule na trakční podpěře"_x000d_
 11 = 11,000 [A]_x000d_
 "Rychlostník N - tabule na vlastním sloupku"_x000d_
 11 = 11,000 [B]_x000d_
 Celkem: A+B = 22,000 [C]</t>
  </si>
  <si>
    <t>923482</t>
  </si>
  <si>
    <t>STANIČNÍK - TABULE "ÚZKÁ" Z UŽITÉHO MATERIÁLU</t>
  </si>
  <si>
    <t>"`Dle technické zprávy, výkresových příloh projektové dokumentace. Dle výkazů materiálu projektu. Dle tabulky kubatur projektanta.`"_x000d_
 "Staničník - tabule na trakční podpěře - obnova původního stavu"_x000d_
 12 = 12,000 [A]</t>
  </si>
  <si>
    <t>923831</t>
  </si>
  <si>
    <t>KONZOLA PRO NÁVĚST</t>
  </si>
  <si>
    <t>"`Dle technické zprávy, výkresových příloh projektové dokumentace. Dle výkazů materiálu projektu. Dle tabulky kubatur projektanta.`"_x000d_
 "Rychlostník N - tabule na trakční podpěře"_x000d_
 11 = 11,000 [A]_x000d_
 Celkem: A = 11,000 [B]</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</si>
  <si>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</si>
  <si>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923841</t>
  </si>
  <si>
    <t>SLOUPEK DN 70 PRO NÁVĚST</t>
  </si>
  <si>
    <t>"`Dle technické zprávy, výkresových příloh projektové dokumentace. Dle výkazů materiálu projektu. Dle tabulky kubatur projektanta.`"_x000d_
 "Sloupek nesoucí návěst včetně betonového základu a výkopu"_x000d_
 12 = 12,000 [A]</t>
  </si>
  <si>
    <t xml:space="preserve">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</si>
  <si>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965841</t>
  </si>
  <si>
    <t>DEMONTÁŽ JAKÉKOLIV NÁVĚSTI</t>
  </si>
  <si>
    <t>"`Dle technické zprávy, výkresových příloh projektové dokumentace. Dle výkazů materiálu projektu. Dle tabulky kubatur projektanta.`"_x000d_
 "Rychlostník + předvěstník"_x000d_
 28 = 28,000 [A]_x000d_
 Celkem: A = 28,000 [B]</t>
  </si>
  <si>
    <t>"`Dle technické zprávy, výkresových příloh projektové dokumentace. Dle výkazů materiálu projektu. Dle tabulky kubatur projektanta.`"_x000d_
 "Betonové základy návěstí"_x000d_
 0.6/2.2 = 0,273 [A]</t>
  </si>
  <si>
    <t>"`Dle technické zprávy, výkresových příloh projektové dokumentace. Dle výkazů materiálu projektu. Dle tabulky kubatur projektanta.`"_x000d_
 "Stojky návěstí 12 ks"_x000d_
 0.98 = 0,980 [A]_x000d_
 Celkem: A = 0,980 [B]</t>
  </si>
  <si>
    <t>"`Dle technické zprávy, výkresových příloh projektové dokumentace. Dle výkazů materiálu projektu. Dle tabulky kubatur projektanta.`"_x000d_
 "Betonové základy návěstí"_x000d_
 0.6 = 0,600 [A]</t>
  </si>
  <si>
    <t>SO 31-20-01</t>
  </si>
  <si>
    <t>D.2.1.4</t>
  </si>
  <si>
    <t>0</t>
  </si>
  <si>
    <t>Všeobecné konstrukce a práce</t>
  </si>
  <si>
    <t>R02730</t>
  </si>
  <si>
    <t>POMOC PRÁCE ZŘÍZ NEBO ZAJIŠŤ OCHRANU INŽENÝRSKÝCH SÍTÍ</t>
  </si>
  <si>
    <t>"`Dle technické zprávy, výkresových příloh projektové dokumentace. Dle výkazů materiálu projektu. Dle tabulky kubatur projektanta.` "_x000d_
 dočasné přeložení inženýr. sítí 1 = 1,000 [B]_x000d_
 Celkové množství 1.000000 = 1,000 [C]</t>
  </si>
  <si>
    <t>zahrnuje veškeré náklady spojené s objednatelem požadovanými zařízeními</t>
  </si>
  <si>
    <t>R02861</t>
  </si>
  <si>
    <t>PRŮZKUMNÉ PRÁCE PROTIKOROZNÍ A BLUDNÝCH PROUDŮ NA POVRCHU</t>
  </si>
  <si>
    <t>"Dle technické zprávy, výkresových příloh projektové dokumentace. Dle výkazů materiálu projektu. Dle tabulky kubatur projektanta. "_x000d_
 ochrana a měření bludných proudů 1 = 1,000 [B]_x000d_
 Celkové množství 1.000000 = 1,000 [C]</t>
  </si>
  <si>
    <t>zahrnuje veškeré náklady spojené s objednatelem požadovanými pracemi</t>
  </si>
  <si>
    <t>R1_02510</t>
  </si>
  <si>
    <t>ZKOUŠENÍ MATERIÁLŮ ZKUŠEBNOU ZHOTOVITELE</t>
  </si>
  <si>
    <t>"Dle technické zprávy, výkresových příloh projektové dokumentace. Dle výkazů materiálu projektu. Dle tabulky kubatur projektanta. "_x000d_
 laboratorní zkoušky 1,0 = 1,000 [B]_x000d_
 Celkové množství 1.000000 = 1,000 [C]</t>
  </si>
  <si>
    <t>zahrnuje veškeré náklady spojené s požadovanými zkouškami</t>
  </si>
  <si>
    <t>R1_02910</t>
  </si>
  <si>
    <t>VYTYČENÍ OBJEKTU</t>
  </si>
  <si>
    <t>"Dle technické zprávy, výkresových příloh projektové dokumentace. Dle výkazů materiálu projektu. Dle tabulky kubatur projektanta. "_x000d_
 dle TZ, vytyčení objektu 1,00 = 1,000 [B]_x000d_
 Celkové množství 1.000000 = 1,000 [C]</t>
  </si>
  <si>
    <t>zahrnuje veškeré náklady spojené s požadovanými pracemi</t>
  </si>
  <si>
    <t>R1_029113</t>
  </si>
  <si>
    <t>"Dle technické zprávy, výkresových příloh projektové dokumentace. Dle výkazů materiálu projektu. Dle tabulky kubatur projektanta. "_x000d_
 geodetické zaměření 1,00 = 1,000 [B]_x000d_
 Celkové množství 1.000000 = 1,000 [C]</t>
  </si>
  <si>
    <t>R1_02953</t>
  </si>
  <si>
    <t>OSTATNÍ POŽADAVKY - HLAVNÍ MOSTNÍ PROHLÍDKA</t>
  </si>
  <si>
    <t>"Dle technické zprávy, výkresových příloh projektové dokumentace. Dle výkazů materiálu projektu. Dle tabulky kubatur projektanta. "_x000d_
 dle TZ, mostní prohlídka 1,0 = 1,000 [B]_x000d_
 Celkové množství 1.000000 = 1,000 [C]</t>
  </si>
  <si>
    <t>položka zahrnuje :
- úkony dle ČSN 73 6221
- provedení hlavní mostní prohlídky oprávněnou fyzickou nebo právnickou osobou
- vyhotovení záznamu (protokolu), který jednoznačně definuje stav mostu</t>
  </si>
  <si>
    <t>R1_03100</t>
  </si>
  <si>
    <t>ZAŘÍZENÍ STAVENIŠTĚ - ZŘÍZENÍ, PROVOZ, DEMONTÁŽ</t>
  </si>
  <si>
    <t>"Dle technické zprávy, výkresových příloh projektové dokumentace. Dle výkazů materiálu projektu. Dle tabulky kubatur projektanta. "_x000d_
 zařízení staveniště 1,00 = 1,000 [B]_x000d_
 Celkové množství 1.000000 = 1,000 [C]</t>
  </si>
  <si>
    <t>zahrnuje objednatelem povolené náklady na pořízení (event. pronájem), provozování, udržování a likvidaci zhotovitelova zařízení</t>
  </si>
  <si>
    <t>R1_03200</t>
  </si>
  <si>
    <t>PRÁCE , DODÁVKY A ČINNOSTI VYPLÝVAJÍCÍ Z ČÁSTI DOKUMENTACE B.8</t>
  </si>
  <si>
    <t>1 = 1,000 [A]_x000d_
 Celkové množství 1.000000 = 1,000 [B]</t>
  </si>
  <si>
    <t xml:space="preserve">Poznámka k položce:   
Položka zahrnuje veškeré činnosti nezbytné k zajištění dodávek a prací vyplývajících v ZOV  nutných k bezvadnému provedení díla a její kolaudace (pokud není uvedeno samostatně v jednotlivých SP SO/PS) . Položka zahrnuje  všechny náklady na nezbytné práce všech doprav a pomocného materiálu nutných pro dané činnosti.</t>
  </si>
  <si>
    <t>10</t>
  </si>
  <si>
    <t>zemina pro zpětný zásyp, viz pol. 17411 560,24 = 560,240 [A]_x000d_
 Celkové množství 560.240000 = 560,240 [B]</t>
  </si>
  <si>
    <t>"Dle technické zprávy, výkresových příloh projektové dokumentace. Dle výkazů materiálu projektu. Dle tabulky kubatur projektanta."_x000d_
 "dle výkresu 2.102 - výkopy"_x000d_
 2163,00+30,00*25,00+35,00*25,00+35,00*10,00 = 4138,000 [C]_x000d_
 Celkové množství 4138.000000 = 4138,000 [D]</t>
  </si>
  <si>
    <t>dle pol. 13173 4138,00 = 4138,000 [A]_x000d_
 dle pol. 264116, zemina z vrtů 1567,00*3,14*0,20*0,20 = 196,815 [B]_x000d_
 dle pol. 264128 816*3,14*0,30*0,30*1,95 = 449,673 [D]_x000d_
 dle pol. 264516, suť z vrtů 66,00*3,14*0,20*0,20 = 8,290 [C]_x000d_
 Celkové množství 4792.778000 = 4792,778 [E]</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</si>
  <si>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</si>
  <si>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technické zprávy, výkresových příloh projektové dokumentace. Dle výkazů materiálu projektu. Dle tabulky kubatur projektanta. "_x000d_
 hutněný zásyp základů vytěženou zeminou,měřeno digitálně z řezů 2*(3,56+0,60+2*0,90)*47,00 = 560,240 [B]_x000d_
 Celkové množství 560.240000 = 560,240 [C]</t>
  </si>
  <si>
    <t>"Dle technické zprávy, výkresových příloh projektové dokumentace. Dle výkazů materiálu projektu. Dle tabulky kubatur projektanta. "_x000d_
 zásyp vrtů nad TI, ŠD 16/32, dle pol. 264128 816*3,14*0,30*0,30*1,95 = 449,673 [B]_x000d_
 zásyp za opěrami z hurnitelného materiálu, měřeno z řezů 2*27,80*47,00 = 2613,200 [C]_x000d_
 Celkové množství 3062.873000 = 3062,873 [D]</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</si>
  <si>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</si>
  <si>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"Dle technické zprávy, výkresových příloh projektové dokumentace. Dle výkazů materiálu projektu. Dle tabulky kubatur projektanta. "_x000d_
 "dle příl. 2.006 "_x000d_
 obysp drenáže ŠD 2*0,19*50,00 = 19,000 [B]_x000d_
 Celkové množství 19.000000 = 19,000 [D]</t>
  </si>
  <si>
    <t>18223</t>
  </si>
  <si>
    <t>ROZPROSTŘENÍ ORNICE VE SVAHU V TL DO 0,20M</t>
  </si>
  <si>
    <t>"`Dle technické zprávy, výkresových příloh projektové dokumentace. Dle výkazů materiálu projektu. Dle tabulky kubatur projektanta.` "_x000d_
 "dle příl. 2.005 "_x000d_
 Ohumusování, podél křídel (50,00+56,00+80,00+82,00)*1,20 = 321,600 [A]_x000d_
 Celkové množství 321.600000 = 321,600 [D]</t>
  </si>
  <si>
    <t>18241</t>
  </si>
  <si>
    <t>ZALOŽENÍ TRÁVNÍKU RUČNÍM VÝSEVEM</t>
  </si>
  <si>
    <t>dle pol. 18223 321,60 = 321,600 [A]_x000d_
 Celkové množství 321.600000 = 321,600 [B]</t>
  </si>
  <si>
    <t>Zahrnuje dodání předepsané travní směsi, její výsev na ornici, zalévání, první pokosení, to vše bez ohledu na sklon terénu</t>
  </si>
  <si>
    <t>dle pol. 18241 321,60 = 321,600 [A]_x000d_
 Celkové množství 321.600000 = 321,600 [B]</t>
  </si>
  <si>
    <t>R187000</t>
  </si>
  <si>
    <t>NÁKUP ZEMINY VHODNÉ PRO OHUMUSOVÁNÍ VČ NALOŽENÍ, DOPRAVY NA MÍSTO URČENÍ A VEŠKERÉ MANIPULACE</t>
  </si>
  <si>
    <t>dle pol. 18223 321,60*0,20 = 64,320 [A]_x000d_
 Celkové množství 64.320000 = 64,320 [B]</t>
  </si>
  <si>
    <t>zahrnuje náklady na nákup zeminy vhodné pro ohumusování vč dopravy na místo určení a veškeré manipulace (naložení, složení, přeložení. přesun atd.)</t>
  </si>
  <si>
    <t>20</t>
  </si>
  <si>
    <t>Základy</t>
  </si>
  <si>
    <t>22694</t>
  </si>
  <si>
    <t>ZÁPOROVÉ PAŽENÍ Z KOVU DOČASNÉ</t>
  </si>
  <si>
    <t>"Dle technické zprávy, výkresových příloh projektové dokumentace. Dle výkazů materiálu projektu. Dle tabulky kubatur projektanta. "_x000d_
 "dle výkresu výkopů 2.102 "_x000d_
 zápory HEB 160, dl. 4,0m (117,00 kg/m) (2*108+146+60)*4,00*117,00/1000,00 = 197,496 [B]_x000d_
 převázky OP1 - HEB 160 (117,00 kg/m) (10,80+9,0+35,70+46,50+13,00+14,20)*117,00/1000,00 = 15,116 [C]_x000d_
 převázky OP2 - HEB 160 (7,90+12,30+12,40+7,30)*117,00/1000,00 = 4,668 [D]_x000d_
 převázky P1 a P2 - HEB 160 (47,00+47,00)*117,00/1000,00 = 10,998 [G]_x000d_
 rozp. trubky 89/8 á 3,00m (16,50 kg/m) ((9*4,88+8*6,68)+2*16*4,88+6*4,88)*16,50/1000,00 = 4,666 [E]_x000d_
 Celkové množství 232.944000 = 232,944 [H]</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</si>
  <si>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</si>
  <si>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</si>
  <si>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</si>
  <si>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"Dle technické zprávy, výkresových příloh projektové dokumentace. Dle výkazů materiálu projektu. Dle tabulky kubatur projektanta. "_x000d_
 "dle výkresu výkopů 2.102 "_x000d_
 výdřeva pažení; hranoly tl. 80mm (142,50+2*105,5+2*30)*2,00 = 827,000 [B]_x000d_
 Celkové množství 827.000000 = 827,000 [D]</t>
  </si>
  <si>
    <t>položka zahrnuje osazení pažin bez ohledu na druh, jejich opotřebení a jejich odstranění</t>
  </si>
  <si>
    <t xml:space="preserve">"`Dle technické zprávy, výkresových příloh projektové dokumentace. Dle výkazů materiálu projektu. Dle tabulky kubatur projektanta.` "_x000d_
 "Dle výkresu 2.102 "_x000d_
 "štětovnice IIIn (62,00 kg/m) "_x000d_
 štětovnice dl. 12,00m; 17 ks 17*12,00*62,00/1000,00 = 12,648 [C]_x000d_
 štetovnice vodorovné vč. táhel;  2ks dl. 45m, 2ks dl. 24,00m (2*45,00+2*24,00)*62,00*1,20/1000,00 = 10,267 [E]_x000d_
 Celkové množství 22.915000 = 22,915 [F]</t>
  </si>
  <si>
    <t xml:space="preserve">dle pol. montáže, odstranění štetovnic 12,648 = 12,648 [A]_x000d_
 demontáž - štetovnice vodorovné vč. táhel;  2ks dl. 45m, 2ks dl. 24,00m 10,267 = 10,267 [B]_x000d_
 Celkové množství 22.915000 = 22,915 [C]</t>
  </si>
  <si>
    <t>261915</t>
  </si>
  <si>
    <t>VRTY PRO KOTVENÍ A INJEKTÁŽ TŘ V A VI NA POVRCHU D DO 50MM</t>
  </si>
  <si>
    <t>"Dle technické zprávy, výkresových příloh projektové dokumentace. Dle výkazů materiálu projektu. Dle tabulky kubatur projektanta. "_x000d_
 vrty pro kompenzační injektáž stávajících základů, dle výkresu 2.101 30*0,50 = 15,000 [B]_x000d_
 vrty pro zemní kotvy skrz křídla 16*1,50 = 24,000 [C]_x000d_
 Celkové množství 39.000000 = 39,000 [D]</t>
  </si>
  <si>
    <t>položka zahrnuje:
přemístění, montáž a demontáž vrtných souprav
svislou dopravu zeminy z vrtu
vodorovnou dopravu zeminy bez uložení na skládku
případně nutné pažení dočasné (včetně odpažení) i trvalé</t>
  </si>
  <si>
    <t>264116</t>
  </si>
  <si>
    <t>VRTY PRO PILOTY TŘ. I D DO 400MM</t>
  </si>
  <si>
    <t>"Dle technické zprávy, výkresových příloh projektové dokumentace. Dle výkazů materiálu projektu. Dle tabulky kubatur projektanta. "_x000d_
 "dle výkresu výkopů, 2.102 "_x000d_
 vrty pro záporové pažení, pr. 400mm, dl. 4m (2*108+146+60-55)*4,00+55,00*1,80 = 1567,000 [B]_x000d_
 Celkové množství 1567.000000 = 1567,000 [D]</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</si>
  <si>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</si>
  <si>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264128</t>
  </si>
  <si>
    <t>VRTY PRO PILOTY TŘ. I D DO 600MM</t>
  </si>
  <si>
    <t>"Dle technické zprávy, výkresových příloh projektové dokumentace. Dle výkazů materiálu projektu. Dle tabulky kubatur projektanta. "_x000d_
 "dle výkresu 2.101 - výkres tryskové injektáže "_x000d_
 vrty pro tryskovou injektáž nad základy 816*1,95 = 1591,200 [C]_x000d_
 Celkové množství 1591.200000 = 1591,200 [D]</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</si>
  <si>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</si>
  <si>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264516</t>
  </si>
  <si>
    <t>VRTY PRO PILOTY TŘ V D DO 400MM</t>
  </si>
  <si>
    <t xml:space="preserve">"Dle technické zprávy, výkresových příloh projektové dokumentace. Dle výkazů materiálu projektu. Dle tabulky kubatur projektanta. "_x000d_
 vrty pro pažení  HEB do stáv. základů, pr. 400mm, dl. 1,50m 55,00*2,20 = 121,000 [B]_x000d_
 Celkové množství 121.000000 = 121,000 [C]</t>
  </si>
  <si>
    <t>272325</t>
  </si>
  <si>
    <t>ZÁKLADY ZE ŽELEZOBETONU DO C30/37</t>
  </si>
  <si>
    <t>"Dle technické zprávy, výkresových příloh projektové dokumentace. Dle výkazů materiálu projektu. Dle tabulky kubatur projektanta. 1: Dle technické zprávy, výkresových příloh projektové dokumentace. Dle výkazů materiálu projektu. Dle tabulky kubatur projektanta."_x000d_
 "základy, měřeno digitálně, dle výkresů tvaru 2.201-2.206 "_x000d_
 2.201 - OP1; základ DC1-DC3 94,70+80,60+65,00 = 240,300 [C]_x000d_
 2.204 - OP2; základ DC1-DC3 94,90+80,60+65,00 = 240,500 [D]_x000d_
 2.202 - P1; základ DC1-DC3 82,80+69,50+57,60 = 209,900 [E]_x000d_
 2.203 - P2, základ DC1-DC3 82,80+69,50+57,60 = 209,900 [F]_x000d_
 2.207 - základ zídky u OP2 vpravo 38,90 = 38,900 [H]_x000d_
 dle příl. 2.205; 2.206 - základ křídel OP1 vlevo, vpravo 88,50+65,00 = 153,500 [G]_x000d_
 Celkové množství 1093.000000 = 1093,000 [I]</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</si>
  <si>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</si>
  <si>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</si>
  <si>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</si>
  <si>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"Dle technické zprávy, výkresových příloh projektové dokumentace. Dle výkazů materiálu projektu. Dle tabulky kubatur projektanta. "_x000d_
 "dle výkresu výztuže opěr; př. 2.208; př. 2.211 "_x000d_
 výztuž základu OP1 (DC1-DC3) (11581,00+8366,40+9530,40)/1000,00 = 29,478 [C]_x000d_
 výztuž základu OP2 (DC1-DC3) (11701,80+8265,00+9597,30)/1000,00 = 29,564 [D]_x000d_
 "dle výkresu výztuže pilířů 2.209; 2.210 "_x000d_
 výztuž základů pilířů P1, P2 2*(15578,80+10511,60+12807,60)/1000,00 = 77,796 [F]_x000d_
 dle příl. 2.214 - výztuž základu zídky u OP2 - vlevo 5865,40/1000,00 = 5,865 [G]_x000d_
 dle příl. 2.212 - výztuž základu levého křídla 13344,65/1000,00 = 13,345 [H]_x000d_
 dle příl. 2.213 - výztuž základu pravého křídla 8851,20/1000,00 = 8,851 [I]_x000d_
 Celkové množství 164.899000 = 164,899 [J]</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</si>
  <si>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</si>
  <si>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283611</t>
  </si>
  <si>
    <t>KOMPENZAČNÍ INJEKTÁŽ Z CEMENTOVÝCH POJIV NA POVRCHU</t>
  </si>
  <si>
    <t>"Dle technické zprávy, výkresových příloh projektové dokumentace. Dle výkazů materiálu projektu. Dle tabulky kubatur projektanta. "_x000d_
 opravná injektáž části stávajících základů, předpoklad 15,00 = 15,000 [A]_x000d_
 Celkové množství 15.000000 = 15,000 [C]</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</si>
  <si>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</si>
  <si>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286685</t>
  </si>
  <si>
    <t>KOTVY OCELOVÉ TYČOVÉ SN V PODZEMÍ DL DO 10M ÚNOS PŘES 200KN</t>
  </si>
  <si>
    <t>"Dle technické zprávy, výkresových příloh projektové dokumentace. Dle výkazů materiálu projektu. Dle tabulky kubatur projektanta. "_x000d_
 zemní kotvy pro kotvení křídel, dl. 12m 16 = 16,000 [B]_x000d_
 Celkové množství 16.000000 = 16,000 [C]</t>
  </si>
  <si>
    <t>Zahrnuje kompletní dodávku kotev délky od 9,01m do 10,00m a únosnosti přes 200kN včetně příslušenství, podle požadavků a popisu uvedených v dokumentci pro zadání stavby (podložky, matice a pod.);
- součástí je kompletní osazení kotvy v podzemí, které zahrnuje všechny operace podle technologického předpisu výrobce nutné pro řádné osazení a aktivaci včetně všech pomocných mechanizmů, přípravků a hmot (např. cementová malta a pod.);
- průkazné a kontrolní zkoušky kotev;
- druh, délku, rozmístění a rozsah zkoušek určuje zadávací dokumentace;
- vrty pro svorníky nejsou součástí této položky uvedou se v položce 263 - vrty pro svorníky a kotvy v podzemí dl. do 12m.</t>
  </si>
  <si>
    <t>28669</t>
  </si>
  <si>
    <t>PŘÍPL ZA DALŠÍ 1M PRO KOTVY OCELOVÉ TYČOVÉ SN DÉLKY PŘES 10M</t>
  </si>
  <si>
    <t>"Dle technické zprávy, výkresových příloh projektové dokumentace. Dle výkazů materiálu projektu. Dle tabulky kubatur projektanta. "_x000d_
 zemní kotvy dl. 12m, 16ks 16*2,00 = 32,000 [B]_x000d_
 Celkové množství 32.000000 = 32,000 [C]</t>
  </si>
  <si>
    <t>příplatek obsahuje ztížené provádění kotev delších než 10m za každý 1,0m.</t>
  </si>
  <si>
    <t>288212</t>
  </si>
  <si>
    <t>TRYSKOVÁ INJEKTÁŽ D SLOUPU DO 600MM DL VRTU DO 4M V PODZEMÍ</t>
  </si>
  <si>
    <t>"Dle technické zprávy, výkresových příloh projektové dokumentace. Dle výkazů materiálu projektu. Dle tabulky kubatur projektanta. "_x000d_
 "dle příl. 2.101 "_x000d_
 proinjektování podloží, sloupy TI pr. 600mm, dl. 4m (338+170+143+165)*3,14*0,30*0,30*1,25*4,00 = 1153,008 [B]_x000d_
 Celkové množství 1153.008000 = 1153,008 [D]</t>
  </si>
  <si>
    <t>Položka zahrnuje veškerý materiál, výrobky a polotovary, včetně mimostaveništní a vnitrostaveništní dopravy (rovněž přesuny), včetně naložení a složení, případně s uložením.</t>
  </si>
  <si>
    <t>30</t>
  </si>
  <si>
    <t>Svislé konstrukce</t>
  </si>
  <si>
    <t>317325</t>
  </si>
  <si>
    <t>ŘÍMSY ZE ŽELEZOBETONU DO C30/37</t>
  </si>
  <si>
    <t xml:space="preserve">"Dle technické zprávy, výkresových příloh projektové dokumentace. Dle výkazů materiálu projektu. Dle tabulky kubatur projektanta. "_x000d_
 římsy NK, dle příl. 2.301 115,00+115,00 = 230,000 [B]_x000d_
 římsa D1 - poklop - dle příl. 2.301 7,70 = 7,700 [C]_x000d_
 římsa D2 - poklop - dle příl. 2.301 7,70 = 7,700 [D]_x000d_
 římsa křídlo u OP1 vlevo - dle příl. 2.205 43,00 = 43,000 [G]_x000d_
 římsa křídlo u OP1 vpravo - dle příl. 2.206 35,50 = 35,500 [H]_x000d_
 římsa zídky - dle příl. 2.207 8,30 = 8,300 [E]_x000d_
 římsa bloků TV, dle výkresu tvaru bloků TV  - příl. 2.305 4*0,30 = 1,200 [I]_x000d_
 Celkové množství 333.400000 = 333,400 [F]</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</si>
  <si>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</si>
  <si>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</si>
  <si>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</si>
  <si>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dle příl. 2.214 - výztuž zídky u OP2 - vlevo - římsa 898,80/1000,00 = 0,899 [A]_x000d_
 dle příl. 2.212 - výztuž římsy křídla u OP1 vlevo 4351,40/1000,00 = 4,351 [C]_x000d_
 dle příl. 2.213 - výztuž římsy křídla u OP1 vpravo 2601,60/1000,00 = 2,602 [D]_x000d_
 dle příl. 2.304 - výztuž římsy NK 18866,10/1000,00 = 18,866 [B]_x000d_
 Celkové množství 26.718000 = 26,718 [E]</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</si>
  <si>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</si>
  <si>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327125</t>
  </si>
  <si>
    <t>ZDI OPĚR, ZÁRUB, NÁBŘEŽ Z DÍLCŮ ŽELEZOBETON DO C30/37</t>
  </si>
  <si>
    <t>"Dle technické zprávy, výkresových příloh projektové dokumentace. Dle výkazů materiálu projektu. Dle tabulky kubatur projektanta. "_x000d_
 "dle příl. 2.207 - výkres tvaru zídky u OP2 - vlevo "_x000d_
 dřík 36,00 = 36,000 [B]_x000d_
 Celkové množství 36.000000 = 36,000 [D]</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</si>
  <si>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</si>
  <si>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327365</t>
  </si>
  <si>
    <t>VÝZTUŽ ZDÍ OPĚRNÝCH, ZÁRUBNÍCH, NÁBŘEŽNÍCH Z OCELI 10505, B500B</t>
  </si>
  <si>
    <t>"dle příl. 2.214 - výztuž zídky u OP2 - vlevo "_x000d_
 výztuž dříku 4787,90/1000,00 = 4,788 [B]_x000d_
 smykové trny 38,70/1000,00 = 0,039 [C]_x000d_
 Celkové množství 4.827000 = 4,827 [D]</t>
  </si>
  <si>
    <t>333325</t>
  </si>
  <si>
    <t>MOSTNÍ OPĚRY A KŘÍDLA ZE ŽELEZOVÉHO BETONU DO C30/37</t>
  </si>
  <si>
    <t>"Dle technické zprávy, výkresových příloh projektové dokumentace. Dle výkazů materiálu projektu. Dle tabulky kubatur projektanta. "_x000d_
 dle příl. 2.201 - OP1, dříky DC1-DC3 98,30+78,90+69,40 = 246,600 [B]_x000d_
 dle příl. 2.204 - OP2, dříky DC1-DC3 98,70+78,90+69,30 = 246,900 [C]_x000d_
 dle příl. 2.205 - křídla u OP2 vlevo - dřík 77,50 = 77,500 [F]_x000d_
 dle příl. 2.206 - křídla u OP1 vpravo - dřík 57,50 = 57,500 [D]_x000d_
 Celkové množství 628.500000 = 628,500 [E]</t>
  </si>
  <si>
    <t>333365</t>
  </si>
  <si>
    <t>VÝZTUŽ MOSTNÍCH OPĚR A KŘÍDEL Z OCELI 10505, B500B</t>
  </si>
  <si>
    <t>"Dle technické zprávy, výkresových příloh projektové dokumentace. Dle výkazů materiálu projektu. Dle tabulky kubatur projektanta. "_x000d_
 "dle výkresu výztuže opěr; př. 2.211; př. 2.208 "_x000d_
 výztuž dříku OP1 (DC1-DC3) (12270,70+8926,60+10204,30)/1000,00 = 31,402 [C]_x000d_
 výztuž dříku OP2 (DC1-DC3) (12212,70+8806,38+9232,10)/1000,00 = 30,251 [D]_x000d_
 dle př. 2.212 - výztuž křídla u OP1 vlevo - dřík 12698,50/1000,00 = 12,699 [E]_x000d_
 dle příl. 2.213 - výztuž křídla u OP1 vpravo - dřík 10794,00/1000,00 = 10,794 [F]_x000d_
 Celkové množství 85.146000 = 85,146 [G]</t>
  </si>
  <si>
    <t>333366</t>
  </si>
  <si>
    <t>VÝZTUŽ MOSTNÍCH OPĚR A KŘÍDEL Z KARI SÍTÍ</t>
  </si>
  <si>
    <t>dle příl. 2.208 - výztuž OP1 - kari síť 8/100 (416,40+274,92+350,76)/1000,00 = 1,042 [D]_x000d_
 dle příl. 2.211 - výztuž OP2 - kari síť 8/100 (416,4+274,92+350,76)/1000,00 = 1,042 [C]_x000d_
 dle příl. 2.212 - výztuž křídla u OP1 vlevo - kari síť 8/100 308,00/1000,00 = 0,308 [A]_x000d_
 dle příl. 2.213 - výztuž křídla u OP1 vpravo - kari síť 8/100 221,00/1000,00 = 0,221 [B]_x000d_
 Celkové množství 2.613000 = 2,613 [E]</t>
  </si>
  <si>
    <t>334326</t>
  </si>
  <si>
    <t>MOSTNÍ PILÍŘE A STATIVA ZE ŽELEZOVÉHO BETONU DO C40/50 (B50)</t>
  </si>
  <si>
    <t>"Dle technické zprávy, výkresových příloh projektové dokumentace. Dle výkazů materiálu projektu. Dle tabulky kubatur projektanta. "_x000d_
 "podpěry - C35/45, dle př. 2.202; 2.203 "_x000d_
 P1 - dříky+úp+sokl (D1-D3) (13,50+9,20+9,80)+(11,50+8,0+8,70)+(9,70+6,20+6,60) = 83,200 [B]_x000d_
 P2 - dříky+úp+sokl (D1-D3) (13,50+9,20+9,80)+(11,50+8,0+8,70)+(9,70+6,20+6,60) = 83,200 [C]_x000d_
 "dle výkresu tvaru bloků TV "_x000d_
 dřík 4*1,10 = 4,400 [F]_x000d_
 "kotvení TV, dle příl. 2.301 "_x000d_
 Celkové množství 170.800000 = 170,800 [H]</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</si>
  <si>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</si>
  <si>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334365</t>
  </si>
  <si>
    <t>VÝZTUŽ MOSTNÍCH PILÍŘŮ A STATIV Z OCELI 10505, B500B</t>
  </si>
  <si>
    <t>"Dle technické zprávy, výkresových příloh projektové dokumentace. Dle výkazů materiálu projektu. Dle tabulky kubatur projektanta. "_x000d_
 "dle výkresu výztuže pilířů; 2.209; 2.210 "_x000d_
 výztuž dříku pilířů 2*(7229,30+5141,70+6337,50)/1000,00 = 37,417 [C]_x000d_
 kotevní trny pr. 25mm (476,90+476,90)/1000,00 = 0,954 [D]_x000d_
 Celkové množství 38.371000 = 38,371 [E]</t>
  </si>
  <si>
    <t>34223</t>
  </si>
  <si>
    <t>STĚNY A PŘÍČKY VÝPLŇ A ODDĚL Z CIHEL PÁLENÝCH</t>
  </si>
  <si>
    <t>"Dle technické zprávy, výkresových příloh projektové dokumentace. Dle výkazů materiálu projektu. Dle tabulky kubatur projektanta. "_x000d_
 "dle příl. 2.301 "_x000d_
 vyzdění čel kabelových žlabů z cihel, tl. 150mm 4*1,50*1,50*0,15 = 1,350 [C]_x000d_
 Celkové množství 1.350000 = 1,350 [D]</t>
  </si>
  <si>
    <t xml:space="preserve">Položka zahrnuje:
- dodávku  předepsaného materiálu dle zadávací dokumentace
- spojovacího materiálu
- vyzdění do předepsaného tvaru
- mimostaveništní a vnitrostaveništní dopravu (rovněž přesuny), včetně naložení a složení,
Položka nezahrnuje:
- x</t>
  </si>
  <si>
    <t>34623</t>
  </si>
  <si>
    <t>IZOLAČNÍ PŘIZDÍVKY Z CIHEL PÁLENÝCH</t>
  </si>
  <si>
    <t>"Dle technické zprávy, výkresových příloh projektové dokumentace. Dle výkazů materiálu projektu. Dle tabulky kubatur projektanta. "_x000d_
 "dle projektu PVI, ochranná vrstva z cihelné přizdívky "_x000d_
 S2 - izolace rubů opěr 2*5,60*45,192*0,05 = 25,308 [J]_x000d_
 S2 - izolace rubu zídky 5,70*12,00*0,05 = 3,420 [E]_x000d_
 S2 - izolace rubu křídel (5,40*12,00)*0,05+(5,40*8,56)*0,05 = 5,551 [H]_x000d_
 Celkové množství 34.279000 = 34,279 [C]</t>
  </si>
  <si>
    <t>"dle příl. 2.402 - zábradlí vpravo trati "_x000d_
 zábradlí se svislou výplní, hmotnost vč. prořezu 2715,48 = 2715,480 [B]_x000d_
 "dle příl. 2.401 - zábradlí vlevo trati "_x000d_
 zábradlí se svislou výplní, hmotnost vč. prořezu 3510,20 = 3510,200 [D]_x000d_
 Celkové množství 6225.680000 = 6225,680 [E]</t>
  </si>
  <si>
    <t xml:space="preserve">Položka zahrnuje:
-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
Položka nezahrnuje:
- x</t>
  </si>
  <si>
    <t>R31716</t>
  </si>
  <si>
    <t>DILATAČNÍ SMYKOVÉ TRNY SLD</t>
  </si>
  <si>
    <t>"Dle technické zprávy, výkresových příloh projektové dokumentace. Dle výkazů materiálu projektu. Dle tabulky kubatur projektanta. "_x000d_
 "Dle výkresů tvarů, 2.205; 2.206 "_x000d_
 smykové trny pro tl. spáry min. 60mm, dilatace křídel 8+8 = 16,000 [C]_x000d_
 Celkové množství 16.000000 = 16,000 [D]</t>
  </si>
  <si>
    <t>Položka zahrnuje:
- dodávku (výrobu) kotevního prvku předepsaného tvaru
- jeho osazení do předepsané polohy včetně nezbytných prací (vrty, zálivky apod.)
Položka nezahrnuje:
- x</t>
  </si>
  <si>
    <t>R31717</t>
  </si>
  <si>
    <t>ŠROUBOVACÍ SPOJKY PRO VÝTZUŽ PR. DO 16MM</t>
  </si>
  <si>
    <t>"Dle technické zprávy, výkresových příloh projektové dokumentace. Dle výkazů materiálu projektu. Dle tabulky kubatur projektanta. "_x000d_
 "Dle výkresu výztuže - 2.211 "_x000d_
 šroubovací spojky pro výztuž pr. 16mm 101 = 101,000 [C]_x000d_
 "Dle výkresu výztuže - 2.208 "_x000d_
 šroubovací spojky pro výztuž pr. 16mm 101 = 101,000 [E]_x000d_
 "Dle příl. 2.305 - bloky pod TV "_x000d_
 šroubovací spojky pro výztuž pr. 16mm 18 = 18,000 [G]_x000d_
 "Dle příl. 2.303 - NK "_x000d_
 šroubovací spojky pro výztuž pr. 16mm 276 = 276,000 [I]_x000d_
 Celkové množství 496.000000 = 496,000 [J]</t>
  </si>
  <si>
    <t>R31718</t>
  </si>
  <si>
    <t>ŠROUBOVACÍ SPOJKY PRO VÝTZUŽ PR. DO 20MM</t>
  </si>
  <si>
    <t>"Dle technické zprávy, výkresových příloh projektové dokumentace. Dle výkazů materiálu projektu. Dle tabulky kubatur projektanta. "_x000d_
 "Dle výkresu výztuže 2.211 - OP2 "_x000d_
 šroubovací spojky pr. 20mm 71 = 71,000 [C]_x000d_
 "dle výkresu výztuže 2.208 - OP1 "_x000d_
 šroubovací spojky pr. 20mm 71 = 71,000 [E]_x000d_
 "dle př. 2.209 - P1 "_x000d_
 šroub. spojky pr. 20mm 26+4 = 30,000 [G]_x000d_
 "dle příl. 2.210 - P2 "_x000d_
 šroub. spojky pr. 20mm 26+4 = 30,000 [I]_x000d_
 "dle příl. 2.303 - NK "_x000d_
 šroubovací spojky pro výztuž pr. 20mm 176 = 176,000 [K]_x000d_
 Celkové množství 378.000000 = 378,000 [L]</t>
  </si>
  <si>
    <t>R31719</t>
  </si>
  <si>
    <t>ŠROUBOVACÍ SPOJKY PRO VÝTZUŽ PR. DO 30MM</t>
  </si>
  <si>
    <t>"Dle technické zprávy, výkresových příloh projektové dokumentace. Dle výkazů materiálu projektu. Dle tabulky kubatur projektanta. "_x000d_
 "Dle výkresu výztuže 2.208 - OP1 "_x000d_
 šroubovací spojky pr. 28mm 118,00+101+81,00 = 300,000 [E]_x000d_
 "Dle výkresu výztuže, 2.211 - OP2 "_x000d_
 šroubovací spojky pr. 28mm 101,00+118,00+81,00 = 300,000 [C]_x000d_
 "dle příl. 2.209 - P1 "_x000d_
 šroub. spojky pr. 25mm 38+24 = 62,000 [G]_x000d_
 "dle příl. 2.210 - P2 "_x000d_
 šroub. spojky pr. 25mm 38+24 = 62,000 [I]_x000d_
 Celkové množství 724.000000 = 724,000 [J]</t>
  </si>
  <si>
    <t>40</t>
  </si>
  <si>
    <t>42112</t>
  </si>
  <si>
    <t>MOSTNÍ NOSNÉ DESKOVÉ KONSTR Z DÍLCŮ ŽELBET</t>
  </si>
  <si>
    <t>"Dle technické zprávy, výkresových příloh projektové dokumentace. Dle výkazů materiálu projektu. Dle tabulky kubatur projektanta. "_x000d_
 krycí desky kabelových žlabů, dle výkresu půdorysu a př. řezu, př. 2.005; 2.007 1,85*(38,30+37,80)*0,12 = 16,894 [B]_x000d_
 Celkové množství 16.894000 = 16,894 [C]</t>
  </si>
  <si>
    <t>421326</t>
  </si>
  <si>
    <t>MOSTNÍ NOSNÉ DESKOVÉ KONSTRUKCE ZE ŽELEZOBETONU DO C40/50</t>
  </si>
  <si>
    <t>"Dle technické zprávy, výkresových příloh projektové dokumentace. Dle výkazů materiálu projektu. Dle tabulky kubatur projektanta. "_x000d_
 "dle příl. 2.301 - výkres tvaru NK "_x000d_
 NK, příčel C35/45 583,50+501,70+397,00 = 1482,200 [B]_x000d_
 Celkové množství 1482.200000 = 1482,200 [D]</t>
  </si>
  <si>
    <t>421365</t>
  </si>
  <si>
    <t>VÝZTUŽ MOSTNÍ DESKOVÉ KONSTRUKCE Z OCELI 10505, B500B</t>
  </si>
  <si>
    <t>"výztuž NK, dle výkresu výztuže NK, příl. 2.303 "_x000d_
 výztuž NK DC1 70864,60/1000,00 = 70,865 [B]_x000d_
 výztuž NK DC2 57219,60/1000,00 = 57,220 [C]_x000d_
 výztuž NK DC3 58399,00/1000,00 = 58,399 [D]_x000d_
 Celkové množství 186.484000 = 186,484 [E]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</si>
  <si>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</si>
  <si>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</si>
  <si>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</si>
  <si>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"Dle technické zprávy, výkresových příloh projektové dokumentace. Dle výkazů materiálu projektu. Dle tabulky kubatur projektanta. "_x000d_
 "dle příl. 2.302 "_x000d_
 "Výžtužné svařované nosníky - 69 ks "_x000d_
 dle výkazu oceli (nátěrová plocha 2442,60 m2) 69*7,2281*1,05 = 523,676 [C]_x000d_
 Celkové množství 523.676000 = 523,676 [E]</t>
  </si>
  <si>
    <t>"Dle technické zprávy, výkresových příloh projektové dokumentace. Dle výkazů materiálu projektu. Dle tabulky kubatur projektanta. "_x000d_
 "podkl. beton základů, dle výkresů tvaru, "_x000d_
 podkl. beton základů OP1, dle příl. 2.201 38,50 = 38,500 [E]_x000d_
 podkl. beton základů P1, dle příl. 2.202 34,50 = 34,500 [F]_x000d_
 podkl. bdeton základů P2, dle příl. 2.203 34,50 = 34,500 [G]_x000d_
 podkl. beton základů OP2, dle příl. 2.204 38,50 = 38,500 [H]_x000d_
 podkl. beton drenáže, měřeno digitálně, dle výkresů řezů, (pohled. plocha x délka) 2*1,28*45,00 = 115,200 [C]_x000d_
 podkl. beton ŽB zídky, tl. 150,00, dle příl. 2.207 8,55 = 8,550 [D]_x000d_
 podkl. beton základů křídel, dle příl. 2.205, 2.206 15,50+10,50 = 26,000 [I]_x000d_
 Celkové množství 295.750000 = 295,750 [J]</t>
  </si>
  <si>
    <t>451366</t>
  </si>
  <si>
    <t>VÝZTUŽ PODKL VRSTEV Z KARI-SÍTÍ</t>
  </si>
  <si>
    <t>"Dle technické zprávy, výkresových příloh projektové dokumentace. Dle výkazů materiálu projektu. Dle tabulky kubatur projektanta. "_x000d_
 "dle př. 2.006; 2.007 "_x000d_
 výztuž těsnící vrstvy odvodnění za rubem opěr kari sítí 100/8 (7,90 kg/m2) 2*4,6*45,00*7,90*1,20/1000,00 = 3,925 [C]_x000d_
 Celkové množství 3.925000 = 3,925 [D]</t>
  </si>
  <si>
    <t>46321</t>
  </si>
  <si>
    <t>ROVNANINA Z LOMOVÉHO KAMENE</t>
  </si>
  <si>
    <t>"Dle technické zprávy, výkresových příloh projektové dokumentace. Dle výkazů materiálu projektu. Dle tabulky kubatur projektanta. "_x000d_
 kamenná rovnanina za rubem opěr; 2*4,8*0,60*47,00 = 270,720 [B]_x000d_
 Celkové množství 270.720000 = 270,720 [C]</t>
  </si>
  <si>
    <t>položka zahrnuje:
- dodávku a vyrovnání lomového kamene předepsané frakce do předepsaného tvaru včetně mimostaveništní a vnitrostaveništní dopravy
není-li v zadávací dokumentaci uvedeno jinak, jedná se o nakupovaný materiál</t>
  </si>
  <si>
    <t>R427141</t>
  </si>
  <si>
    <t>MOSTNÍ NOSNÁ OCELOVÁ KONSTRUKCE MOSTU - kompletní montáž vč. konstrukcí, manipulační techniky - jeřábu, skruží ad./přepravy na staveništi</t>
  </si>
  <si>
    <t>"Dle technické zprávy, výkresových příloh projektové dokumentace. Dle výkazů materiálu projektu. Dle tabulky kubatur projektanta. "_x000d_
 montáž ocleových nosníků - osazení 523,676 = 523,676 [B]_x000d_
 Celkové množství 523.676000 = 523,676 [C]</t>
  </si>
  <si>
    <t xml:space="preserve">- zřízení podpěr. konstr. a lešení všech druhů pro montáž konstrukcí i doplňkových, včetně požadovaných otvorů, ochranných a bezpečnostních opatření a základů pro tyto konstrukce a lešení,
- montážní plošiny vč. jejího založení a potřebných terénních úprav v oblasti montážní plošiny, vč. manipulace se zeminou, odvoz a poplatků za skládku, výsun, spuštění a montáž OK,ž podp. kce (skruže, pižmo ad.), bednění, ztracené bednění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t>
  </si>
  <si>
    <t>60</t>
  </si>
  <si>
    <t>Úpravy povrchu</t>
  </si>
  <si>
    <t>631384</t>
  </si>
  <si>
    <t>MAZANINA ZE ŽELEZOBETONU DO C25/30 VČET VÝZTUŽE</t>
  </si>
  <si>
    <t>"Dle technické zprávy, výkresových příloh projektové dokumentace. Dle výkazů materiálu projektu. Dle tabulky kubatur projektanta. "_x000d_
 tvrdá ochrana izolace NK, tl. 60,00mm, výztuž kari sítí 4/100/100 44,20*38,40*0,06 = 101,837 [B]_x000d_
 Celkové množství 101.837000 = 101,837 [C]</t>
  </si>
  <si>
    <t xml:space="preserve">- dodání  čerstvého  betonu  (betonové  směsi)  požadované  kvality,  jeho  uložení  do požadovaného tvaru při jakékoliv hustotě výztuže, konzistenci čerstvého betonu a způsobu hutnění, ošetření a ochranu betonu
- dodání a uložení předepsané výztuže v předepsaném množství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</si>
  <si>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R623601</t>
  </si>
  <si>
    <t>MATRICE DO BEDNĚNÍ - POHLEDOVÝ BETON</t>
  </si>
  <si>
    <t>m2</t>
  </si>
  <si>
    <t>"Dle technické zprávy, výkresových příloh projektové dokumentace. Dle výkazů materiálu projektu. Dle tabulky kubatur projektanta. "_x000d_
 dle příl. 2.201; 2.204 - matrice do bednění opěr 2*26*1,10*2,70 = 154,440 [B]_x000d_
 dle příl. 2.205; 2.206 - matrice do bednění křídel 0,85*11,00*4+0,85*7,50*4 = 62,900 [C]_x000d_
 Celkové množství 217.340000 = 217,340 [D]</t>
  </si>
  <si>
    <t>Dodávka formy, osazení do bednění, ošetření separačním prostředkem, odbednění, začištění, příp. vyspravení sanační maltou</t>
  </si>
  <si>
    <t>703432</t>
  </si>
  <si>
    <t>ELEKTROINSTALAČNÍ TRUBKA PRO ULOŽENÍ DO BETONU VČETNĚ UPEVNĚNÍ A PŘÍSLUŠENSTVÍ DN PRŮMĚRU PŘES 25 DO 40 MM</t>
  </si>
  <si>
    <t>"Dle technické zprávy, výkresových příloh projektové dokumentace. Dle výkazů materiálu projektu. Dle tabulky kubatur projektanta. "_x000d_
 "dle příl. 2.006 "_x000d_
 chránička v opěrách a pilířích, pr. 40mm 30,00 = 30,000 [C]_x000d_
 Celkové množství 30.000000 = 30,000 [D]</t>
  </si>
  <si>
    <t>74A330</t>
  </si>
  <si>
    <t>SVORNÍKOVÝ KOŠ PRO ZÁKLAD TV</t>
  </si>
  <si>
    <t>"Dle technické zprávy, výkresových příloh projektové dokumentace. Dle výkazů materiálu projektu. Dle tabulky kubatur projektanta. "_x000d_
 "dle výkresu svorníkových košů "_x000d_
 svorníkový koš M30 4 = 4,000 [C]_x000d_
 Celkové množství 4.000000 = 4,000 [D]</t>
  </si>
  <si>
    <t xml:space="preserve">1. Položka obsahuje:
 –  montáž, materiál, dovoz a protikorozní ošetření svorníkového koše pro základ TV
2. Položka neobsahuje:
 X
3. Způsob měření:
Udává se počet kusů kompletní konstrukce nebo práce.</t>
  </si>
  <si>
    <t>711</t>
  </si>
  <si>
    <t>Izolace proti vodě</t>
  </si>
  <si>
    <t>711131</t>
  </si>
  <si>
    <t>IZOLACE BĚŽNÝCH KONSTRUKCÍ PROTI VOLNĚ STÉKAJÍCÍ VODĚ ASFALTOVÝMI NÁTĚRY</t>
  </si>
  <si>
    <t>"Dle technické zprávy, výkresových příloh projektové dokumentace. Dle výkazů materiálu projektu. Dle tabulky kubatur projektanta. "_x000d_
 "penetračně adhezní nátěr "_x000d_
 S1 - izolace NK, měřeno digitálně 38,40*44,20 = 1697,280 [D]_x000d_
 S2 - izolace rubů opěr vč. rubu základů 2*7,20*45,192 = 650,765 [J]_x000d_
 S3 - izolace základů opěr - lícové a čelní plochy, měřeno digitálně (3,40*45,20+2*4,49*1,25+2*2,91*0,633)+(3,40*45,20+2*(4,58*1,25+2,91*0,608)) = 337,258 [B]_x000d_
 S3 - izolace základů pilířů 2*2*3,50*46,00 = 644,000 [K]_x000d_
 S4 - izolace těsnící desky odvodnění; měřeno digitálně 2*45,00*5,35 = 481,500 [C]_x000d_
 S5- izolace kabelových žlabů, měřeno digitálně 3,40*(38,30+37,80) = 258,740 [F]_x000d_
 S2 - izolace rubu zídky 9,55*12,00 = 114,600 [E]_x000d_
 S3 - izolace lícové a čelní strany zídky, měřeno digitálně 4,50*12,00+6,00 = 60,000 [G]_x000d_
 S2 - izolace rubu křídel (8,90*12,00+3,50*1,00)+(8,90*8,56+3,50*1,00) = 189,984 [H]_x000d_
 S3 - izolace lícové a čelní strany křídel (3,70*8,56+3,00*1,00)+(3,70*12,00+3,00*1,00)+2*7,60 = 97,272 [L]_x000d_
 Celkové množství 4531.399000 = 4531,399 [M]</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</si>
  <si>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</si>
  <si>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711132</t>
  </si>
  <si>
    <t>IZOLACE BĚŽNÝCH KONSTRUKCÍ PROTI VOLNĚ STÉKAJÍCÍ VODĚ ASFALTOVÝMI PÁSY</t>
  </si>
  <si>
    <t>"Dle technické zprávy, výkresových příloh projektové dokumentace. Dle výkazů materiálu projektu. Dle tabulky kubatur projektanta. "_x000d_
 "dle projektu PVI, izolace proti stékající vodě z NAIP "_x000d_
 S1 - izolace NK, měřeno digitálně 38,40*44,20 = 1697,280 [D]_x000d_
 S2 - izolace rubů opěr vč. rubu základů 2*7,20*45,192 = 650,765 [J]_x000d_
 S3 - izolace základů opěr - lícové a čelní plochy, měřeno digitálně (3,40*45,20+2*4,49*1,25+2*2,91*0,633)+(3,40*45,20+2*(4,58*1,25+2,91*0,608)) = 337,258 [B]_x000d_
 S3 - izolace základů pilířů 2*2*3,50*46,00 = 644,000 [K]_x000d_
 S4 - izolace těsnící desky odvodnění; měřeno digitálně 2*45,00*5,35 = 481,500 [C]_x000d_
 S5- izolace kabelových žlabů, měřeno digitálně 3,40*(38,30+37,80) = 258,740 [F]_x000d_
 S2 - izolace rubu zídky 9,55*12,00 = 114,600 [E]_x000d_
 S3 - izolace lícové a čelní strany zídky, měřeno digitálně 4,50*12,00+6,00 = 60,000 [G]_x000d_
 S2 - izolace rubu křídel (8,90*12,00+3,50*1,00)+(8,90*8,56+3,50*1,00) = 189,984 [H]_x000d_
 S3 - izolace lícové a čelní strany křídel (3,70*8,56+3,00*1,00)+(3,70*12,00+3,00*1,00)+2*7,60 = 97,272 [L]_x000d_
 Celkové množství 4531.399000 = 4531,399 [M]</t>
  </si>
  <si>
    <t>711137</t>
  </si>
  <si>
    <t>IZOLACE BĚŽN KONSTR PROTI VOL STÉK VODĚ Z PE FÓLIÍ</t>
  </si>
  <si>
    <t>"dle projektu PVI, výkresů tvaru "_x000d_
 S1 - izolace NK - separační PE folie 38,40*44,20 = 1697,280 [A]_x000d_
 Celkové množství 1697.280000 = 1697,280 [C]</t>
  </si>
  <si>
    <t>711509</t>
  </si>
  <si>
    <t>OCHRANA IZOLACE NA POVRCHU TEXTILIÍ</t>
  </si>
  <si>
    <t>"Dle technické zprávy, výkresových příloh projektové dokumentace. Dle výkazů materiálu projektu. Dle tabulky kubatur projektanta. "_x000d_
 "dle projektu PVI, ochranná vrstva z geotextilie "_x000d_
 S1 - izolace NK, goetextilie 300g/m2 38,40*44,20 = 1697,280 [D]_x000d_
 S2 - izolace rubů opěr vč. rubu základů - geotextilie 500g/m2 2*7,20*45,192 = 650,765 [J]_x000d_
 S3 - izolace základů opěr - lícové a čelní plochy, geotextilie 1200g/m2 (3,40*45,20+2*4,49*1,25+2*2,91*0,633)+(3,40*45,20+2*(4,58*1,25+2,91*0,608)) = 337,258 [B]_x000d_
 S3 - izolace základů pilířů - geotextilie 1200g/m2 2*2*3,50*46,00 = 644,000 [K]_x000d_
 S4 - izolace těsnící desky odvodnění; netkaná geotextilie s výzt. mřížkou 2*45,00*5,35 = 481,500 [C]_x000d_
 S2 - izolace rubu zídky - geotextilie 500g/m2 9,55*12,00 = 114,600 [E]_x000d_
 S3 - izolace lícové a čelní strany zídky, geotextilie 1200g/m2 4,50*12,00+6,00 = 60,000 [G]_x000d_
 S2 - izolace rubu křídel - geotextilie 500g/m2 (8,90*12,00+3,50*1,00)+(8,90*8,56+3,50*1,00) = 189,984 [H]_x000d_
 S3 - izolace lícové a čelní strany křídel - geotextilie 1200g/m2 (3,70*8,56+3,00*1,00)+(3,70*12,00+3,00*1,00)+2*7,60 = 97,272 [L]_x000d_
 Celkové množství 4272.659000 = 4272,659 [I]</t>
  </si>
  <si>
    <t xml:space="preserve">položka zahrnuje:
- dodání  předepsaného ochranného materiálu
- zřízení ochrany izolace</t>
  </si>
  <si>
    <t>R711835</t>
  </si>
  <si>
    <t>IZOLACE MOSTOVEK POLYMERNÍ BEZEŠVÁ STŘÍKANÁ</t>
  </si>
  <si>
    <t>"`Dle technické zprávy, výkresových příloh projektové dokumentace. Dle výkazů materiálu projektu. Dle tabulky kubatur projektanta.` "_x000d_
 "dle projektu PVI "_x000d_
 S5 - bezešvá stříkaná izolace tl. min 4mm - vana kabelového žlabu 3,40*(38,30+37,80) = 258,740 [B]_x000d_
 Celkové množství 258.740000 = 258,740 [D]</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</si>
  <si>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</si>
  <si>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80</t>
  </si>
  <si>
    <t>"Dle technické zprávy, výkresových příloh projektové dokumentace. Dle výkazů materiálu projektu. Dle tabulky kubatur projektanta. "_x000d_
 odvodnění za rubem opěr, HDPE 150; 2*46,00 = 92,000 [B]_x000d_
 Celkové množství 92.000000 = 92,000 [C]</t>
  </si>
  <si>
    <t>"dle projektu PVI "_x000d_
 prostupy drenáže křídlem, PE chráničky DN200 4*1,32 = 5,280 [B]_x000d_
 Celkové množství 5.280000 = 5,280 [C]</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</si>
  <si>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</si>
  <si>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90</t>
  </si>
  <si>
    <t>Ostatní konstrukce a práce</t>
  </si>
  <si>
    <t>91345</t>
  </si>
  <si>
    <t>NIVELACNÍ ZNACKY KOVOVÉ</t>
  </si>
  <si>
    <t>"Dle technické zprávy, výkresových příloh projektové dokumentace. Dle výkazů materiálu projektu. Dle tabulky kubatur projektanta. "_x000d_
 "Dle TZ, nivelační značky, dle výkresů tvarů "_x000d_
 křídla 5+5 = 10,000 [C]_x000d_
 zídka 4 = 4,000 [D]_x000d_
 opěry 4*2 = 8,000 [E]_x000d_
 pilíře 3*5*2 = 30,000 [F]_x000d_
 Celkové množství 52.000000 = 52,000 [G]</t>
  </si>
  <si>
    <t>položka zahrnuje:
- dodání a osazení nivelacní znacky vcetne nutných zemních prací
- vnitrostaveništní a mimostaveništní dopravu</t>
  </si>
  <si>
    <t>93650</t>
  </si>
  <si>
    <t>DROBNÉ DOPLŇK KONSTR KOVOVÉ</t>
  </si>
  <si>
    <t>"dle příl. 2.302 "_x000d_
 stabilizační tyče pr. 20mm; 22ks 40,10 = 40,100 [B]_x000d_
 Celkové množství 40.100000 = 40,100 [C]</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</si>
  <si>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 veškeré druhy protikorozní ochrany a nátěry konstrukcí (pokud je předepsáno v dokumentaci pro zadání stavby)
- žárové zinkování ponorem nebo žárové stříkání (metalizace) kovem (pokud je předepsáno v dokumentaci pro zadání stavby)
- zvláštní spojovací prostředky, rozebíratelnost konstrukce (pokud je předepsáno v dokumentaci pro zadání stavby)
- osazení měřících zařízení a úpravy pro ně (pokud je předepsáno v dokumentaci pro zadání stavby)
- ochranná opatření před účinky bludných proudů (pokud je předepsáno v dokumentaci pro zadání stavby)
- ochranu před přepětím (pokud je předepsáno v dokumentaci pro zadání stavby)
Položka nezahrnuje:
- x</t>
  </si>
  <si>
    <t>936501</t>
  </si>
  <si>
    <t>DROBNÉ DOPLŇK KONSTR KOVOVÉ NEREZ</t>
  </si>
  <si>
    <t>"Dle technické zprávy, výkresových příloh projektové dokumentace. Dle výkazů materiálu projektu. Dle tabulky kubatur projektanta. "_x000d_
 "dle výkresů tvarů "_x000d_
 "vývody pro měření BP (1,57 kg/kus) "_x000d_
 křídla (2+2)*1,57 = 6,280 [C]_x000d_
 zídka 2*1,57 = 3,140 [D]_x000d_
 opěry 6*1,57 = 9,420 [E]_x000d_
 pilíře 2*5*1,57 = 15,700 [I]_x000d_
 nerez plechy pro překrytí dilat. spar na křídlech; 200x5mm, dl. 12,5m, 3 ks 3*12,50*0,20*0,005*7900,00 = 296,250 [F]_x000d_
 "dle projektu PVI "_x000d_
 nerez pásek pro uchycení izolace 386,10*1,57 = 606,177 [H]_x000d_
 prostupy drenáže křídlem z nerez oceli, 4ks 103,40 = 103,400 [K]_x000d_
 Celkové množství 1040.367000 = 1040,367 [L]</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</si>
  <si>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</si>
  <si>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R936001</t>
  </si>
  <si>
    <t>LETOPOČET VÝSTAVBY - VLYS DO BETONU</t>
  </si>
  <si>
    <t>"Dle technické zprávy, výkresových příloh projektové dokumentace. Dle výkazů materiálu projektu. Dle tabulky kubatur projektanta. "_x000d_
 letopočet výstavby, otisk do betonu na spodní stavbě, dle TZ 1+1 = 2,000 [B]_x000d_
 Celkové množství 2.000000 = 2,000 [C]</t>
  </si>
  <si>
    <t>R936002</t>
  </si>
  <si>
    <t>TABULKA ZHOTOVITELE - VLYS DO BETONU</t>
  </si>
  <si>
    <t>"Dle technické zprávy, výkresových příloh projektové dokumentace. Dle výkazů materiálu projektu. Dle tabulky kubatur projektanta. "_x000d_
 tabulka zhotovitel stavby, otisk do betonu, dle TZ 1+1 = 2,000 [B]_x000d_
 Celkové množství 2.000000 = 2,000 [C]</t>
  </si>
  <si>
    <t>Bourání a demontáže</t>
  </si>
  <si>
    <t>96615A</t>
  </si>
  <si>
    <t>BOURÁNÍ KONSTRUKCÍ Z PROSTÉHO BETONU - BEZ DOPRAVY</t>
  </si>
  <si>
    <t>"`Dle technické zprávy, výkresových příloh projektové dokumentace. Dle výkazů materiálu projektu. Dle tabulky kubatur projektanta.` "_x000d_
 "`demolice kcí z PB, měřeno digitálně, dle výkresů stáv. stavu 2.002-2.004` "_x000d_
 "OP1 - levé křídlo "_x000d_
 základ; dřík 12,2612+19,0747 = 31,336 [D]_x000d_
 "OP1 "_x000d_
 základ; dřík 135,39+219,17 = 354,560 [F]_x000d_
 "OP1 - pravé křídlo "_x000d_
 základ, dřík 4,4751+17,73 = 22,205 [H]_x000d_
 "OP2 - křídlo levé "_x000d_
 základ, dřík; 23,6703+18,946 = 42,616 [J]_x000d_
 "OP2 "_x000d_
 základ, dřík 136,562+219,17 = 355,732 [L]_x000d_
 "OP2 - křídlo pravé "_x000d_
 základ, dřík 31,471+19,32 = 50,791 [N]_x000d_
 Celkové množství 857.240000 = 857,240 [O]</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</si>
  <si>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</si>
  <si>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</si>
  <si>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</si>
  <si>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"`Dle technické zprávy, výkresových příloh projektové dokumentace. Dle výkazů materiálu projektu. Dle tabulky kubatur projektanta.` "_x000d_
 "`demolice ŽB kcí, měřeno digitálně, dle výkresů stáv. stavu 2.002-2.004` "_x000d_
 OP1 - římsy, UP 8,81+52,20+8,47 = 69,480 [C]_x000d_
 OP2 - římsy, UP 9,04+52,752+8,925 = 70,717 [D]_x000d_
 P1 - základ, dřík 51,874+23,632 = 75,506 [E]_x000d_
 P2 - základ, dřík 51,874+23,632 = 75,506 [F]_x000d_
 NK 754,804 = 754,804 [G]_x000d_
 římsa 41,496 = 41,496 [H]_x000d_
 Celkové množství 1087.509000 = 1087,509 [I]</t>
  </si>
  <si>
    <t>"`Dle technické zprávy, výkresových příloh projektové dokumentace. Dle výkazů materiálu projektu. Dle tabulky kubatur projektanta.` "_x000d_
 demontáž zábradlí 2750/1000,00 = 2,750 [B]_x000d_
 Celkové množství 2.750000 = 2,750 [C]</t>
  </si>
  <si>
    <t>dle pol. 13173; 4138,00*1,90 = 7862,200 [A]_x000d_
 dle pol. 264116 1567,00*3,14*0,20*0,20*1,90 = 373,949 [B]_x000d_
 dle pol. 264128 1591,00*3,14*0,30*0,30*1,90 = 854,272 [C]_x000d_
 odpočet zeminy pro zpětný zásyp, dle pol. 17411 -560,24*1,90 = -1064,456 [D]_x000d_
 Celkové množství 8025.965000 = 8025,965 [E]</t>
  </si>
  <si>
    <t xml:space="preserve">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</si>
  <si>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dle pol. 96615A 857,24*2,20 = 1885,928 [A]_x000d_
 dle pol. 96616A 1087,509*2,40 = 2610,022 [B]_x000d_
 dle pol. 264516 121,00*3,14*0,20*0,20*2,20 = 33,435 [C]_x000d_
 Celkové množství 4529.385000 = 4529,385 [D]</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</si>
  <si>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541/2020 Sb., o nakládání s odpady, v platném znění.</t>
  </si>
  <si>
    <t>SO 31-30-01. 1</t>
  </si>
  <si>
    <t>D.2.1.5</t>
  </si>
  <si>
    <t>SO 31-30-01</t>
  </si>
  <si>
    <t>O4</t>
  </si>
  <si>
    <t>132838</t>
  </si>
  <si>
    <t>HLOUBENÍ RÝH ŠÍŘ DO 2M PAŽ I NEPAŽ TŘ. II, ODVOZ DO 20KM</t>
  </si>
  <si>
    <t>"delka 450=450,000 [A] 
hloubka 0,8=0,800 [B] 
šířka 0,5=0,500 [C] 
spolu a*b*c=180,000 [D] "_x000d_
 Celkem 180 = 180,000 [B]</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</si>
  <si>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</si>
  <si>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</si>
  <si>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18090</t>
  </si>
  <si>
    <t>VŠEOBECNÉ ÚPRAVY OSTATNÍCH PLOCH</t>
  </si>
  <si>
    <t>Všeobecné úpravy musí zahrnovat úpravu území po uskutečnění stavby, tak jak je požadováno v zadávací dokumentaci s výjimkou těch prací, pro které jsou uvedeny samostatné položky.</t>
  </si>
  <si>
    <t>701005</t>
  </si>
  <si>
    <t>VYHLEDÁVACÍ MARKER ZEMNÍ S MOŽNOSTÍ ZÁPISU</t>
  </si>
  <si>
    <t xml:space="preserve">1. Položka obsahuje:  
 – veškeré práce a materiál obsažený v názvu položky  
2. Položka neobsahuje:  
 X  
3. Způsob měření:  
Udává se počet kusů kompletní konstrukce nebo práce.</t>
  </si>
  <si>
    <t>702113</t>
  </si>
  <si>
    <t>KABELOVÝ ŽLAB ZEMNÍ VČETNĚ KRYTU SVĚTLÉ ŠÍŘKY PŘES 250 MM</t>
  </si>
  <si>
    <t xml:space="preserve">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</si>
  <si>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75I323</t>
  </si>
  <si>
    <t>KABEL ZEMNÍ DVOUPLÁŠŤOVÝ S PANCÍŘEM PRŮMĚRU ŽÍLY 0,8 MM DO 50XN</t>
  </si>
  <si>
    <t>KMČTYŘKA</t>
  </si>
  <si>
    <t>"0,9*25=22,500 [A] "_x000d_
 Celkem 22,5 = 22,500 [B]</t>
  </si>
  <si>
    <t xml:space="preserve">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kmčtyřkách.</t>
  </si>
  <si>
    <t>75I32X</t>
  </si>
  <si>
    <t>KABEL ZEMNÍ DVOUPLÁŠŤOVÝ S PANCÍŘEM PRŮMĚRU ŽÍLY 0,8 MM - MONTÁŽ</t>
  </si>
  <si>
    <t>"900 "_x000d_
 Celkem 900 = 900,000 [B]</t>
  </si>
  <si>
    <t xml:space="preserve">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</si>
  <si>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75I814</t>
  </si>
  <si>
    <t>KABEL OPTICKÝ SINGLEMODE DO 144 VLÁKEN</t>
  </si>
  <si>
    <t>"delka 6,7=6,700 [A] 
pocet vláken 144=144,000 [B] 
spolu a*b=964,800 [C] "_x000d_
 Celkem 964,8 = 964,800 [B]</t>
  </si>
  <si>
    <t xml:space="preserve">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</si>
  <si>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"delka 6700=6 700,000 [A] "_x000d_
 Celkem 6700 = 6700,000 [B]</t>
  </si>
  <si>
    <t xml:space="preserve">1. Položka obsahuje:  
 – práce spojené s montáží specifikované kabelizace specifikovaným způsobem (uložení na konstrukci, uložení, zatažení, zafouknutí)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</si>
  <si>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75I81Y</t>
  </si>
  <si>
    <t>KABEL OPTICKÝ SINGLEMODE - DEMONTÁŽ</t>
  </si>
  <si>
    <t xml:space="preserve">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bloku/zařízení/kabelizace  
2. Položka neobsahuje:  
 X  
3. Způsob měření:  
 –  Udává se počet metrů kompletní konstrukce nebo práce.</t>
  </si>
  <si>
    <t xml:space="preserve">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</si>
  <si>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 xml:space="preserve">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</si>
  <si>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 xml:space="preserve">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</si>
  <si>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 xml:space="preserve">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</si>
  <si>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75IA11</t>
  </si>
  <si>
    <t xml:space="preserve">OPTOTRUBKOVÁ SPOJKA  PRŮMĚRU DO 40 MM - DODÁVKA</t>
  </si>
  <si>
    <t>75IA1X</t>
  </si>
  <si>
    <t xml:space="preserve">OPTOTRUBKOVÁ SPOJKA  - MONTÁŽ</t>
  </si>
  <si>
    <t>75IEE5</t>
  </si>
  <si>
    <t>OPTICKÝ ROZVADĚČ 19" PROVEDENÍ DO 144 VLÁKEN</t>
  </si>
  <si>
    <t>75IH64</t>
  </si>
  <si>
    <t>UKONČENÍ KABELU OPTICKÉHO PŘES 72 VLÁKEN</t>
  </si>
  <si>
    <t xml:space="preserve">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</si>
  <si>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75IJ11</t>
  </si>
  <si>
    <t>MĚŘENÍ - ZŘÍZENÍ VÝVODU KABELOVÉHO PLÁŠTĚ PRO MĚŘENÍ</t>
  </si>
  <si>
    <t xml:space="preserve">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</si>
  <si>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</si>
  <si>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</si>
  <si>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</si>
  <si>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</si>
  <si>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</si>
  <si>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 xml:space="preserve">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kusů.</t>
  </si>
  <si>
    <t>75IJ15</t>
  </si>
  <si>
    <t>MĚŘENÍ A VYROVNÁNÍ KAPACITNÍCH NEROVNOVÁH NA MÍSTNÍM SDĚLOVACÍM KABELU, KABEL DO 4 KM DÉLKY, 1 ČTYŘKA</t>
  </si>
  <si>
    <t xml:space="preserve">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</si>
  <si>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R75ID21</t>
  </si>
  <si>
    <t>R</t>
  </si>
  <si>
    <t>PLASTOVÁ ZEMNÍ KOMORA PRO SDĚLOVACÍ KABELY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</si>
  <si>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</si>
  <si>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R75ID2X</t>
  </si>
  <si>
    <t>PLASTOVÁ ZEMNÍ KOMORA PRO SDĚLOVACÍ KABELY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</si>
  <si>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</si>
  <si>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SO 31-30-01. 2</t>
  </si>
  <si>
    <t>"delka 200=200,000 [A] 
hloubka 1,2=1,200 [B] 
šířka 0,5=0,500 [C] 
spolu a*b*c=120,000 [D] "_x000d_
 Celkem 120 = 120,000 [B]</t>
  </si>
  <si>
    <t>14173</t>
  </si>
  <si>
    <t>PROTLAČOVÁNÍ POTRUBÍ Z PLAST HMOT DN DO 200MM</t>
  </si>
  <si>
    <t xml:space="preserve">Položka zahrnuje:  
- dodávku protlačovaného potrubí   
- veškeré pomocné práce (startovací zařízení, startovací a cílová jáma, opěrné a vodící bloky a pod.)  
Položka nezahrnuje:  
- x</t>
  </si>
  <si>
    <t>702223</t>
  </si>
  <si>
    <t>KABELOVÁ CHRÁNIČKA ZEMNÍ UV STABILNÍ DN PŘES 200 MM</t>
  </si>
  <si>
    <t xml:space="preserve">1. Položka obsahuje:  
 – přípravu podkladu pro osazení  
2. Položka neobsahuje:  
 X  
3. Způsob měření:  
Měří se metr délkový.</t>
  </si>
  <si>
    <t>709210</t>
  </si>
  <si>
    <t>KŘIŽOVATKA KABELOVÝCH VEDENÍ SE STÁVAJÍCÍ INŽENÝRSKOU SÍTÍ (KABELEM, POTRUBÍM APOD.)</t>
  </si>
  <si>
    <t xml:space="preserve">1. Položka obsahuje:  
 – úprava dna výkopu  
 – dodávka a položení betonového žlabu / chráničky včetně zakrytí  
 – pomocné mechanismy  
2. Položka neobsahuje:  
 X  
3. Způsob měření:  
Udává se počet kusů kompletní konstrukce nebo práce.</t>
  </si>
  <si>
    <t>75I951</t>
  </si>
  <si>
    <t>OPTOTRUBKA HDPE DĚLENÁ PRŮMĚRU DO 40 MM</t>
  </si>
  <si>
    <t>75I95X</t>
  </si>
  <si>
    <t>OPTOTRUBKA HDPE DĚLENÁ - MONTÁŽ</t>
  </si>
  <si>
    <t>75IB21</t>
  </si>
  <si>
    <t>MIKROTRUBIČKA PŘES 10/8 MM</t>
  </si>
  <si>
    <t>"7*200=1 400,000 [A] 
a*2=2 800,000 [B] "_x000d_
 Celkem 2800 = 2800,000 [B]</t>
  </si>
  <si>
    <t>75IC12</t>
  </si>
  <si>
    <t>MIKROTRUBIČKOVÁ SPOJKA PRŮMĚRU PŘES 10 MM - DODÁVKA</t>
  </si>
  <si>
    <t>75IC1X</t>
  </si>
  <si>
    <t>MIKROTRUBIČKOVÁ SPOJKA - MONTÁŽ</t>
  </si>
  <si>
    <t>SO 31-30-01. 3</t>
  </si>
  <si>
    <t>"delka 120=120,000 [A] 
hloubka 1,2=1,200 [B] 
šířka 1=1,000 [C] 
spolu a*b*c=144,000 [D] "_x000d_
 Celkem 144 = 144,000 [B]</t>
  </si>
  <si>
    <t xml:space="preserve">1. Položka obsahuje:  
 – dodávku a montáž fólie  
 – přípravu podkladu pro osazení  
2. Položka neobsahuje:  
 X  
3. Způsob měření:  
Měří se metr délkový.</t>
  </si>
  <si>
    <t>702610</t>
  </si>
  <si>
    <t>ODKRYTÍ A ZAKRYTÍ KABELOVÉHO ŽLABU</t>
  </si>
  <si>
    <t xml:space="preserve">1. Položka obsahuje:  
 – pomocné mechanismy  
2. Položka neobsahuje:  
 – obnovu a výměnu poškozených poklopů  
3. Způsob měření:  
Měří se metr délkový.</t>
  </si>
  <si>
    <t>702620</t>
  </si>
  <si>
    <t>ODKRYTÍ A ZAKRYTÍ KABELŮ KRYTÝCH FÓLIÍ, PÁSEM NEBO DESKOU</t>
  </si>
  <si>
    <t xml:space="preserve">1. Položka obsahuje:  
 – pomocné mechanismy  
2. Položka neobsahuje:  
 – obnovu a výměnu poškozených krytů  
3. Způsob měření:  
Měří se metr délkový.</t>
  </si>
  <si>
    <t>702903</t>
  </si>
  <si>
    <t>ZASYPÁNÍ KABELOVÉHO ŽLABU VRSTVOU Z PŘESÁTÉHO PÍSKU ČI VÝKOPKU SVĚTLÉ ŠÍŘKY PŘES 250 MM</t>
  </si>
  <si>
    <t xml:space="preserve">1. Položka obsahuje:  
 – veškeré zemní práce včetně dodání zásypového materiálu  
2. Položka neobsahuje:  
 X  
3. Způsob měření:  
Měří se metr délkový.</t>
  </si>
  <si>
    <t>709400</t>
  </si>
  <si>
    <t>ZATAŽENÍ LANKA DO CHRÁNIČKY NEBO ŽLABU</t>
  </si>
  <si>
    <t xml:space="preserve">1. Položka obsahuje:  
 – odvinutí, napojení a zatažení lana do kanálku nebo tvárnicové trasy  
 – pomocné mechanismy  
2. Položka neobsahuje:  
 X  
3. Způsob měření:  
Měří se metr délkový.</t>
  </si>
  <si>
    <t>"delka 0,5=0,500 [A] 
pocet vláken 144=144,000 [B] 
počet kabelu 2=2,000 [D] 
spolu a*b=72,000 [C] "_x000d_
 Celkem 72 = 72,000 [B]</t>
  </si>
  <si>
    <t>"delka 500=500,000 [A] "_x000d_
 Celkem 500 = 500,000 [B]</t>
  </si>
  <si>
    <t>SO 31-30-01. 4</t>
  </si>
  <si>
    <t>75I223</t>
  </si>
  <si>
    <t>KABEL ZEMNÍ DVOUPLÁŠŤOVÝ BEZ PANCÍŘE PRŮMĚRU ŽÍLY 0,8 MM DO 50XN</t>
  </si>
  <si>
    <t>"0,1*50=5,000 [A] "_x000d_
 Celkem 5 = 5,000 [B]</t>
  </si>
  <si>
    <t>75I22X</t>
  </si>
  <si>
    <t>KABEL ZEMNÍ DVOUPLÁŠŤOVÝ BEZ PANCÍŘE PRŮMĚRU ŽÍLY 0,8 MM - MONTÁŽ</t>
  </si>
  <si>
    <t>"delka 0,5=0,500 [A] 
pocet vláken 144=144,000 [B] 
spolu a*b=72,000 [C] "_x000d_
 Celkem 72 = 72,000 [B]</t>
  </si>
  <si>
    <t>SO 31-30-01. 5</t>
  </si>
  <si>
    <t>"delka 120=120,000 [A] "_x000d_
 "hloubka 1,2=1,200 [B] "_x000d_
 "šířka 1=1,000 [C] "_x000d_
 "spolu a*b*c=144,000 [D]"</t>
  </si>
  <si>
    <t>20.000000 = 20,000 [A]</t>
  </si>
  <si>
    <t>Položka zahrnuje:
- úpravu území po uskutečnění stavby, tak jak je požadováno v zadávací dokumentaci 
Položka nezahrnuje:
- práce, pro které jsou uvedeny samostatné položky</t>
  </si>
  <si>
    <t>120.000000 = 120,000 [A]</t>
  </si>
  <si>
    <t>1. Položka obsahuje:
 – pomocné mechanismy
2. Položka neobsahuje:
 – obnovu a výměnu poškozených poklopů
3. Způsob měření:
Měří se metr délkový.</t>
  </si>
  <si>
    <t>1. Položka obsahuje:
 – pomocné mechanismy
2. Položka neobsahuje:
 – obnovu a výměnu poškozených krytů
3. Způsob měření:
Měří se metr délkový.</t>
  </si>
  <si>
    <t>1. Položka obsahuje:
 – úprava dna výkopu
 – dodávka a položení betonového žlabu / chráničky včetně zakrytí
 – pomocné mechanismy
2. Položka neobsahuje:
 X
3. Způsob měření:
Udává se počet kusů kompletní konstrukce nebo práce.</t>
  </si>
  <si>
    <t>500.000000 = 500,000 [A]</t>
  </si>
  <si>
    <t>1. Položka obsahuje:
 – odvinutí, napojení a zatažení lana do kanálku nebo tvárnicové trasy
 – pomocné mechanismy
2. Položka neobsahuje:
 X
3. Způsob měření:
Měří se metr délkový.</t>
  </si>
  <si>
    <t>"delka 0,5=0,500 [A] "_x000d_
 "pocet vláken 144=144,000 [B] "_x000d_
 "počet kabelu 2=2,000 [D] "_x000d_
 "spolu a*b=72,000 [C]"</t>
  </si>
  <si>
    <t>"delka 500=500,000 [A]"</t>
  </si>
  <si>
    <t>50.000000 = 50,000 [A]</t>
  </si>
  <si>
    <t>8.000000 = 8,000 [A]</t>
  </si>
  <si>
    <t>288.000000 = 288,000 [A]</t>
  </si>
  <si>
    <t>SO 31-30-01. 6</t>
  </si>
  <si>
    <t>"delka 60=60,000 [A] "_x000d_
 "hloubka 1,2=1,200 [B] "_x000d_
 "šířka 0,5=0,500 [C] "_x000d_
 "spolu a*b*c=36,000 [D]"</t>
  </si>
  <si>
    <t>250.000000 = 250,000 [A]</t>
  </si>
  <si>
    <t>840.000000 = 840,000 [A]</t>
  </si>
  <si>
    <t>SO 31-30-01. 7</t>
  </si>
  <si>
    <t>SO 31-30-01. 8</t>
  </si>
  <si>
    <t>"delka 0,5=0,500 [A] "_x000d_
 "pocet vláken 144=144,000 [B] "_x000d_
 "spolu a*b=72,000 [C]"</t>
  </si>
  <si>
    <t>SO 31-30-01. 9</t>
  </si>
  <si>
    <t>SO 31-30-01.10</t>
  </si>
  <si>
    <t>SO 31-30-02</t>
  </si>
  <si>
    <t>R7001</t>
  </si>
  <si>
    <t>Přeložky kabelů EG.D</t>
  </si>
  <si>
    <t>SO 31-30-02.01</t>
  </si>
  <si>
    <t>11090</t>
  </si>
  <si>
    <t>VŠEOBECNÉ VYKLIZENÍ OSTATNÍCH PLOCH</t>
  </si>
  <si>
    <t>"viz. přílohy projektové dokumentace"</t>
  </si>
  <si>
    <t>Položka zahrnuje:
 odstranění všech překážek pro uskutečnění stavby
Položka nezahrhuje:
- x</t>
  </si>
  <si>
    <t>13173A</t>
  </si>
  <si>
    <t>HLOUBENÍ JAM ZAPAŽ I NEPAŽ TŘ. I - BEZ DOPRAVY</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</si>
  <si>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</si>
  <si>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13273A</t>
  </si>
  <si>
    <t>HLOUBENÍ RÝH ŠÍŘ DO 2M PAŽ I NEPAŽ TŘ. I - BEZ DOPRAVY</t>
  </si>
  <si>
    <t>Položka zahrnuje:
- dodávku předepsaného kameniva
- mimostaveništní a vnitrostaveništní dopravu a jeho uložení
- není-li v zadávací dokumentaci uvedeno jinak, jedná se o nakupovaný materiál
Položka nezahrnuje:
- x</t>
  </si>
  <si>
    <t>Všeobecné práce pro silnoproud a slaboproud</t>
  </si>
  <si>
    <t>701001</t>
  </si>
  <si>
    <t>OZNAČOVACÍ ŠTÍTEK KABELOVÉHO VEDENÍ, SPOJKY NEBO KABELOVÉ SKŘÍNĚ (VČETNĚ OBJÍMKY)</t>
  </si>
  <si>
    <t>702211</t>
  </si>
  <si>
    <t>KABELOVÁ CHRÁNIČKA ZEMNÍ DN DO 100 MM</t>
  </si>
  <si>
    <t>702212</t>
  </si>
  <si>
    <t>KABELOVÁ CHRÁNIČKA ZEMNÍ DN PŘES 100 DO 200 MM</t>
  </si>
  <si>
    <t>702311</t>
  </si>
  <si>
    <t>ZAKRYTÍ KABELŮ VÝSTRAŽNOU FÓLIÍ ŠÍŘKY DO 20 CM</t>
  </si>
  <si>
    <t>709110</t>
  </si>
  <si>
    <t>PROVIZORNÍ ZAJIŠTĚNÍ KABELU VE VÝKOPU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</si>
  <si>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</si>
  <si>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709120</t>
  </si>
  <si>
    <t>PROVIZORNÍ ZAJIŠTĚNÍ POTRUBÍ VE VÝKOPU</t>
  </si>
  <si>
    <t>741</t>
  </si>
  <si>
    <t>Silnoproud - elektroinstalační materiál, uzemnění, hromosvod</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</si>
  <si>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</si>
  <si>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</si>
  <si>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</si>
  <si>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</si>
  <si>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</si>
  <si>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</si>
  <si>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</si>
  <si>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</si>
  <si>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</si>
  <si>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t>
  </si>
  <si>
    <t>Silnoproud - silnoproudé rozvody</t>
  </si>
  <si>
    <t>742H12</t>
  </si>
  <si>
    <t>KABEL NN ČTYŘ- A PĚTIŽÍLOVÝ CU S PLASTOVOU IZOLACÍ OD 4 DO 16 MM2</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</si>
  <si>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</si>
  <si>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</si>
  <si>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</si>
  <si>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742P13</t>
  </si>
  <si>
    <t>ZATAŽENÍ KABELU DO CHRÁNIČKY - KABEL DO 4 KG/M</t>
  </si>
  <si>
    <t>1. Položka obsahuje:
 – montáž kabelu o váze do 4 kg/m do chráničky/ kolektoru
2. Položka neobsahuje:
 X
3. Způsob měření:
Měří se metr délkový.</t>
  </si>
  <si>
    <t>743</t>
  </si>
  <si>
    <t>Silnoproud - silnoproudá zařízení</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</si>
  <si>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</si>
  <si>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</si>
  <si>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</si>
  <si>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Silnoproud - zkoušky, revize a HZS</t>
  </si>
  <si>
    <t>747111</t>
  </si>
  <si>
    <t>KONTROLA SILOVÝCH ROZVADĚČŮ NN, 1 POLE</t>
  </si>
  <si>
    <t>1. Položka obsahuje:
 – cenu za kontrolu, revizi, seřízení a uvedení do provozu zařízení dle příslušných norem a předpisů, včetně vystavení protokolu
2. Položka neobsahuje:
 X
3. Způsob měření:
Udává se počet kusů kompletní konstrukce nebo práce.</t>
  </si>
  <si>
    <t>747211</t>
  </si>
  <si>
    <t>CELKOVÁ PROHLÍDKA, ZKOUŠENÍ, MĚŘENÍ A VYHOTOVENÍ VÝCHOZÍ REVIZNÍ ZPRÁVY, PRO OBJEM IN DO 100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</si>
  <si>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</si>
  <si>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</si>
  <si>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747511</t>
  </si>
  <si>
    <t>ZKOUŠKY VODIČŮ A KABELŮ NN PRŮŘEZU ŽÍLY DO 5X25 MM2</t>
  </si>
  <si>
    <t>1. Položka obsahuje:
 – cenu za provedení měření kabelu/ vodiče vč. vyhotovení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</si>
  <si>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</si>
  <si>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NEOCEŇOVAT - POPLATKY ZA LIKVIDACI ODPADŮ NEKONTAMINOVANÝCH - 17 05 04 VYTĚŽENÉ ZEMINY A HORNINY - I. TŘÍDA TĚŽITELNOSTI VČ. DOPRAVY NA SKLÁDKU A MANIPULACE</t>
  </si>
  <si>
    <t>"Evidenční položka"</t>
  </si>
  <si>
    <t>SO 31-30-03.01</t>
  </si>
  <si>
    <t>SO 31-30-03</t>
  </si>
  <si>
    <t>&lt;vv&gt;&lt;r&gt;&lt;t&gt;&lt;vv&gt;&lt;r&gt;&lt;t&gt;&lt;vv&gt;&lt;r&gt;&lt;t&gt;&lt;/t&gt;&lt;/r&gt;&lt;/vv&gt; &lt;/t&gt;&lt;v&gt;325.000000&lt;/v&gt;&lt;vy&gt;A&lt;/vy&gt;&lt;/r&gt;&lt;/vv&gt; &lt;/t&gt;&lt;v&gt;325.000000&lt;/v&gt;&lt;vy&gt;A&lt;/vy&gt;&lt;/r&gt;&lt;/vv&gt; 325.000000 = 325,000 [A]</t>
  </si>
  <si>
    <t>&lt;vv&gt;&lt;r&gt;&lt;t&gt;&lt;vv&gt;&lt;r&gt;&lt;t&gt;&lt;vv&gt;&lt;r&gt;&lt;t&gt;&lt;/t&gt;&lt;/r&gt;&lt;/vv&gt; &lt;/t&gt;&lt;v&gt;30.000000&lt;/v&gt;&lt;vy&gt;A&lt;/vy&gt;&lt;/r&gt;&lt;/vv&gt; &lt;/t&gt;&lt;v&gt;30.000000&lt;/v&gt;&lt;vy&gt;A&lt;/vy&gt;&lt;/r&gt;&lt;/vv&gt; 30.000000 = 30,000 [A]</t>
  </si>
  <si>
    <t>&lt;vv&gt;&lt;r&gt;&lt;t&gt;&lt;vv&gt;&lt;r&gt;&lt;t&gt;&lt;vv&gt;&lt;r&gt;&lt;t&gt;&lt;/t&gt;&lt;/r&gt;&lt;/vv&gt; &lt;/t&gt;&lt;v&gt;230.000000&lt;/v&gt;&lt;vy&gt;A&lt;/vy&gt;&lt;/r&gt;&lt;/vv&gt; &lt;/t&gt;&lt;v&gt;230.000000&lt;/v&gt;&lt;vy&gt;A&lt;/vy&gt;&lt;/r&gt;&lt;/vv&gt; 230.000000 = 230,000 [A]</t>
  </si>
  <si>
    <t>&lt;vv&gt;&lt;r&gt;&lt;t&gt;&lt;vv&gt;&lt;r&gt;&lt;t&gt;&lt;vv&gt;&lt;r&gt;&lt;t&gt;&lt;/t&gt;&lt;/r&gt;&lt;/vv&gt; &lt;/t&gt;&lt;v&gt;70.000000&lt;/v&gt;&lt;vy&gt;A&lt;/vy&gt;&lt;/r&gt;&lt;/vv&gt; &lt;/t&gt;&lt;v&gt;70.000000&lt;/v&gt;&lt;vy&gt;A&lt;/vy&gt;&lt;/r&gt;&lt;/vv&gt; 70.000000 = 70,000 [A]</t>
  </si>
  <si>
    <t>&lt;vv&gt;&lt;r&gt;&lt;t&gt;&lt;vv&gt;&lt;r&gt;&lt;t&gt;&lt;vv&gt;&lt;r&gt;&lt;t&gt;&lt;/t&gt;&lt;/r&gt;&lt;/vv&gt; &lt;/t&gt;&lt;v&gt;74.000000&lt;/v&gt;&lt;vy&gt;A&lt;/vy&gt;&lt;/r&gt;&lt;/vv&gt; &lt;/t&gt;&lt;v&gt;74.000000&lt;/v&gt;&lt;vy&gt;A&lt;/vy&gt;&lt;/r&gt;&lt;/vv&gt; 74.000000 = 74,000 [A]</t>
  </si>
  <si>
    <t>R388156</t>
  </si>
  <si>
    <t>TĚLESO KABELOVODU Z PLAST MULTIKANÁLŮ DEVÍTIOTVOROVÝCH VČ MONTÁŽE</t>
  </si>
  <si>
    <t>"viz přílohy projektové dokumentace"</t>
  </si>
  <si>
    <t>Položka zahrnuje veškerý materiál, výrobky a polotovary, včetně mimostaveništní a vnitrostaveništní dopravy (rovněž přesuny), včetně naložení a složení, případně s uložením a vlastní montáže kabelovodu. 
.</t>
  </si>
  <si>
    <t>R38824D</t>
  </si>
  <si>
    <t>PLASTOVÁ KOMORA KABELOVODU VČ VÍKA A MONTÁŽE</t>
  </si>
  <si>
    <t>Položka zahrnuje veškerý materiál, výrobky a polotovary, včetně mimostaveništní a vnitrostaveništní dopravy (rovněž přesuny), včetně naložení a složení, případně s uložením a vlastní montáže komory včetně úprav pro napojení tělesa kabelovodu či chráničky.</t>
  </si>
  <si>
    <t>&lt;vv&gt;&lt;r&gt;&lt;t&gt;&lt;vv&gt;&lt;r&gt;&lt;t&gt;&lt;vv&gt;&lt;r&gt;&lt;t&gt;&lt;/t&gt;&lt;/r&gt;&lt;/vv&gt; &lt;/t&gt;&lt;v&gt;80.000000&lt;/v&gt;&lt;vy&gt;A&lt;/vy&gt;&lt;/r&gt;&lt;/vv&gt; &lt;/t&gt;&lt;v&gt;80.000000&lt;/v&gt;&lt;vy&gt;A&lt;/vy&gt;&lt;/r&gt;&lt;/vv&gt; 80.000000 = 80,000 [A]</t>
  </si>
  <si>
    <t>&lt;vv&gt;&lt;r&gt;&lt;t&gt;&lt;vv&gt;&lt;r&gt;&lt;t&gt;&lt;vv&gt;&lt;r&gt;&lt;t&gt;&lt;/t&gt;&lt;/r&gt;&lt;/vv&gt; &lt;/t&gt;&lt;v&gt;20.000000&lt;/v&gt;&lt;vy&gt;A&lt;/vy&gt;&lt;/r&gt;&lt;/vv&gt; &lt;/t&gt;&lt;v&gt;20.000000&lt;/v&gt;&lt;vy&gt;A&lt;/vy&gt;&lt;/r&gt;&lt;/vv&gt; 20.000000 = 20,000 [A]</t>
  </si>
  <si>
    <t>&lt;vv&gt;&lt;r&gt;&lt;t&gt;&lt;vv&gt;&lt;r&gt;&lt;t&gt;&lt;vv&gt;&lt;r&gt;&lt;t&gt;&lt;/t&gt;&lt;/r&gt;&lt;/vv&gt; &lt;/t&gt;&lt;v&gt;4.000000&lt;/v&gt;&lt;vy&gt;A&lt;/vy&gt;&lt;/r&gt;&lt;/vv&gt; &lt;/t&gt;&lt;v&gt;4.000000&lt;/v&gt;&lt;vy&gt;A&lt;/vy&gt;&lt;/r&gt;&lt;/vv&gt; 4.000000 = 4,000 [A]</t>
  </si>
  <si>
    <t>&lt;vv&gt;&lt;r&gt;&lt;t&gt;&lt;vv&gt;&lt;r&gt;&lt;t&gt;&lt;vv&gt;&lt;r&gt;&lt;t&gt;&lt;/t&gt;&lt;/r&gt;&lt;/vv&gt; &lt;/t&gt;&lt;v&gt;374.000000&lt;/v&gt;&lt;vy&gt;A&lt;/vy&gt;&lt;/r&gt;&lt;/vv&gt; &lt;/t&gt;&lt;v&gt;374.000000&lt;/v&gt;&lt;vy&gt;A&lt;/vy&gt;&lt;/r&gt;&lt;/vv&gt; 374.000000 = 374,000 [A]</t>
  </si>
  <si>
    <t>&lt;vv&gt;&lt;r&gt;&lt;t&gt;&lt;vv&gt;&lt;r&gt;&lt;t&gt;&lt;vv&gt;&lt;r&gt;&lt;t&gt;&lt;/t&gt;&lt;/r&gt;&lt;/vv&gt; &lt;/t&gt;&lt;v&gt;315.000000&lt;/v&gt;&lt;vy&gt;A&lt;/vy&gt;&lt;/r&gt;&lt;/vv&gt; &lt;/t&gt;&lt;v&gt;315.000000&lt;/v&gt;&lt;vy&gt;A&lt;/vy&gt;&lt;/r&gt;&lt;/vv&gt; 315.000000 = 315,000 [A]</t>
  </si>
  <si>
    <t>702710</t>
  </si>
  <si>
    <t>ODDĚLENÍ KABELŮ VE VÝKOPU CIHLOU</t>
  </si>
  <si>
    <t>&lt;vv&gt;&lt;r&gt;&lt;t&gt;&lt;vv&gt;&lt;r&gt;&lt;t&gt;&lt;vv&gt;&lt;r&gt;&lt;t&gt;&lt;/t&gt;&lt;/r&gt;&lt;/vv&gt; &lt;/t&gt;&lt;v&gt;187.000000&lt;/v&gt;&lt;vy&gt;A&lt;/vy&gt;&lt;/r&gt;&lt;/vv&gt; &lt;/t&gt;&lt;v&gt;187.000000&lt;/v&gt;&lt;vy&gt;A&lt;/vy&gt;&lt;/r&gt;&lt;/vv&gt; 187.000000 = 187,000 [A]</t>
  </si>
  <si>
    <t>1. Položka obsahuje:
 – dodávku a montáž specifikovaného materiálu
 – přípravu podkladu pro osazení
2. Položka neobsahuje:
 X
3. Způsob měření:
Měří se metr délkový.</t>
  </si>
  <si>
    <t>&lt;vv&gt;&lt;r&gt;&lt;t&gt;&lt;vv&gt;&lt;r&gt;&lt;t&gt;&lt;vv&gt;&lt;r&gt;&lt;t&gt;&lt;/t&gt;&lt;/r&gt;&lt;/vv&gt; &lt;/t&gt;&lt;v&gt;58.000000&lt;/v&gt;&lt;vy&gt;A&lt;/vy&gt;&lt;/r&gt;&lt;/vv&gt; &lt;/t&gt;&lt;v&gt;58.000000&lt;/v&gt;&lt;vy&gt;A&lt;/vy&gt;&lt;/r&gt;&lt;/vv&gt; 58.000000 = 58,000 [A]</t>
  </si>
  <si>
    <t>&lt;vv&gt;&lt;r&gt;&lt;t&gt;&lt;vv&gt;&lt;r&gt;&lt;t&gt;&lt;vv&gt;&lt;r&gt;&lt;t&gt;&lt;/t&gt;&lt;/r&gt;&lt;/vv&gt; &lt;/t&gt;&lt;v&gt;6.000000&lt;/v&gt;&lt;vy&gt;A&lt;/vy&gt;&lt;/r&gt;&lt;/vv&gt; &lt;/t&gt;&lt;v&gt;6.000000&lt;/v&gt;&lt;vy&gt;A&lt;/vy&gt;&lt;/r&gt;&lt;/vv&gt; 6.000000 = 6,000 [A]</t>
  </si>
  <si>
    <t>&lt;vv&gt;&lt;r&gt;&lt;t&gt;&lt;vv&gt;&lt;r&gt;&lt;t&gt;&lt;vv&gt;&lt;r&gt;&lt;t&gt;&lt;/t&gt;&lt;/r&gt;&lt;/vv&gt; &lt;/t&gt;&lt;v&gt;1526.000000&lt;/v&gt;&lt;vy&gt;A&lt;/vy&gt;&lt;/r&gt;&lt;/vv&gt; &lt;/t&gt;&lt;v&gt;1526.000000&lt;/v&gt;&lt;vy&gt;A&lt;/vy&gt;&lt;/r&gt;&lt;/vv&gt; 1526.000000 = 1526,000 [A]</t>
  </si>
  <si>
    <t>709612</t>
  </si>
  <si>
    <t>DEMONTÁŽ CHRÁNIČKY/TRUBKY</t>
  </si>
  <si>
    <t>&lt;vv&gt;&lt;r&gt;&lt;t&gt;&lt;vv&gt;&lt;r&gt;&lt;t&gt;&lt;vv&gt;&lt;r&gt;&lt;t&gt;&lt;/t&gt;&lt;/r&gt;&lt;/vv&gt; &lt;/t&gt;&lt;v&gt;730.000000&lt;/v&gt;&lt;vy&gt;A&lt;/vy&gt;&lt;/r&gt;&lt;/vv&gt; &lt;/t&gt;&lt;v&gt;730.000000&lt;/v&gt;&lt;vy&gt;A&lt;/vy&gt;&lt;/r&gt;&lt;/vv&gt; 730.000000 = 730,000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</si>
  <si>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</si>
  <si>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R706214</t>
  </si>
  <si>
    <t>VÝKOP A ZÁHOZ PRŮZKUMNÉ SONDY PRO PROVÁDĚNÍ VÝKOPOVÝCH PRACÍ</t>
  </si>
  <si>
    <t>1. Položka obsahuje: - výkop a zához průzkumné sondy ručně vč. zřízení a odstranění příložného pažení v zemině tř.4 a všech dalších pomocných prací. S jedním výhozem až do vzdálenosti 3m za okraj rýhy nebo s případným naložením do dopravního vozíku přistaveného k okraji rýhy. Dále ruční zához výkopu s případným rozpojováním výkopku a s jedním přehozem až do vzdálenosti 3m nebo se shozením z vozidel. Bez pěchování zeminy. Dále obsahuje cenu za pom. mechanismy včetně všech ostatních vedlejších nákladů.</t>
  </si>
  <si>
    <t>742F27</t>
  </si>
  <si>
    <t>KABEL NN NEBO VODIČ JEDNOŽÍLOVÝ AL S PLASTOVOU IZOLACÍ PŘES 400 MM2</t>
  </si>
  <si>
    <t>&lt;vv&gt;&lt;r&gt;&lt;t&gt;&lt;vv&gt;&lt;r&gt;&lt;t&gt;&lt;vv&gt;&lt;r&gt;&lt;t&gt;&lt;/t&gt;&lt;/r&gt;&lt;/vv&gt; &lt;/t&gt;&lt;v&gt;792.000000&lt;/v&gt;&lt;vy&gt;A&lt;/vy&gt;&lt;/r&gt;&lt;/vv&gt; &lt;/t&gt;&lt;v&gt;792.000000&lt;/v&gt;&lt;vy&gt;A&lt;/vy&gt;&lt;/r&gt;&lt;/vv&gt; 792.000000 = 792,000 [A]</t>
  </si>
  <si>
    <t>742K27</t>
  </si>
  <si>
    <t>UKONČENÍ JEDNOŽÍLOVÉHO KABELU KABELOVOU SPOJKOU PŘES 400 MM2</t>
  </si>
  <si>
    <t>&lt;vv&gt;&lt;r&gt;&lt;t&gt;&lt;vv&gt;&lt;r&gt;&lt;t&gt;&lt;vv&gt;&lt;r&gt;&lt;t&gt;&lt;/t&gt;&lt;/r&gt;&lt;/vv&gt; &lt;/t&gt;&lt;v&gt;10.000000&lt;/v&gt;&lt;vy&gt;A&lt;/vy&gt;&lt;/r&gt;&lt;/vv&gt; &lt;/t&gt;&lt;v&gt;10.000000&lt;/v&gt;&lt;vy&gt;A&lt;/vy&gt;&lt;/r&gt;&lt;/vv&gt; 10.000000 = 10,000 [A]</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</si>
  <si>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</si>
  <si>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</si>
  <si>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</si>
  <si>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&lt;vv&gt;&lt;r&gt;&lt;t&gt;&lt;vv&gt;&lt;r&gt;&lt;t&gt;&lt;vv&gt;&lt;r&gt;&lt;t&gt;&lt;/t&gt;&lt;/r&gt;&lt;/vv&gt; &lt;/t&gt;&lt;v&gt;1.000000&lt;/v&gt;&lt;vy&gt;A&lt;/vy&gt;&lt;/r&gt;&lt;/vv&gt; &lt;/t&gt;&lt;v&gt;1.000000&lt;/v&gt;&lt;vy&gt;A&lt;/vy&gt;&lt;/r&gt;&lt;/vv&gt; 1.000000 = 1,000 [A]</t>
  </si>
  <si>
    <t>747214</t>
  </si>
  <si>
    <t>CELKOVÁ PROHLÍDKA, ZKOUŠENÍ, MĚŘENÍ A VYHOTOVENÍ VÝCHOZÍ REVIZNÍ ZPRÁVY, PRO OBJEM IN - PŘÍPLATEK ZA KAŽDÝCH DALŠÍCH I ZAPOČATÝCH 500 TIS. KČ</t>
  </si>
  <si>
    <t>747513</t>
  </si>
  <si>
    <t>ZKOUŠKY VODIČŮ A KABELŮ NN PRŮŘEZU ŽÍLY OD 4X150 DO 300 MM2</t>
  </si>
  <si>
    <t>&lt;vv&gt;&lt;r&gt;&lt;t&gt;&lt;vv&gt;&lt;r&gt;&lt;t&gt;&lt;vv&gt;&lt;r&gt;&lt;t&gt;&lt;/t&gt;&lt;/r&gt;&lt;/vv&gt; &lt;/t&gt;&lt;v&gt;12.000000&lt;/v&gt;&lt;vy&gt;A&lt;/vy&gt;&lt;/r&gt;&lt;/vv&gt; &lt;/t&gt;&lt;v&gt;12.000000&lt;/v&gt;&lt;vy&gt;A&lt;/vy&gt;&lt;/r&gt;&lt;/vv&gt; 12.000000 = 12,000 [A]</t>
  </si>
  <si>
    <t>747705</t>
  </si>
  <si>
    <t>MANIPULACE NA ZAŘÍZENÍCH PROVÁDĚNÉ PROVOZOVATELEM</t>
  </si>
  <si>
    <t>&lt;vv&gt;&lt;r&gt;&lt;t&gt;&lt;vv&gt;&lt;r&gt;&lt;t&gt;&lt;vv&gt;&lt;r&gt;&lt;t&gt;&lt;/t&gt;&lt;/r&gt;&lt;/vv&gt; &lt;/t&gt;&lt;v&gt;24.000000&lt;/v&gt;&lt;vy&gt;A&lt;/vy&gt;&lt;/r&gt;&lt;/vv&gt; &lt;/t&gt;&lt;v&gt;24.000000&lt;/v&gt;&lt;vy&gt;A&lt;/vy&gt;&lt;/r&gt;&lt;/vv&gt; 24.000000 = 24,000 [A]</t>
  </si>
  <si>
    <t>1. Položka obsahuje:
 – cenu za manipulace na zařízeních prováděné provozovatelem nutných pro další práce zhotovitele na technologickém souboru
2. Položka neobsahuje:
 X
3. Způsob měření:
Udává se čas v hodinách.</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</si>
  <si>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</si>
  <si>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</si>
  <si>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</si>
  <si>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89952</t>
  </si>
  <si>
    <t>OBETONOVÁNÍ POTRUBÍ Z PROSTÉHO BETONU</t>
  </si>
  <si>
    <t>&lt;vv&gt;&lt;r&gt;&lt;t&gt;&lt;vv&gt;&lt;r&gt;&lt;t&gt;&lt;vv&gt;&lt;r&gt;&lt;t&gt;&lt;/t&gt;&lt;/r&gt;&lt;/vv&gt; &lt;/t&gt;&lt;v&gt;8.000000&lt;/v&gt;&lt;vy&gt;A&lt;/vy&gt;&lt;/r&gt;&lt;/vv&gt; &lt;/t&gt;&lt;v&gt;8.000000&lt;/v&gt;&lt;vy&gt;A&lt;/vy&gt;&lt;/r&gt;&lt;/vv&gt; 8.000000 = 8,000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</si>
  <si>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</si>
  <si>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&lt;vv&gt;&lt;r&gt;&lt;t&gt;&lt;vv&gt;&lt;r&gt;&lt;t&gt;&lt;vv&gt;&lt;r&gt;&lt;t&gt;&lt;/t&gt;&lt;/r&gt;&lt;/vv&gt; &lt;/t&gt;&lt;v&gt;2.000000&lt;/v&gt;&lt;vy&gt;A&lt;/vy&gt;&lt;/r&gt;&lt;/vv&gt; &lt;/t&gt;&lt;v&gt;2.000000&lt;/v&gt;&lt;vy&gt;A&lt;/vy&gt;&lt;/r&gt;&lt;/vv&gt; 2.000000 = 2,000 [A]</t>
  </si>
  <si>
    <t>Položka zahrnuje:
- rozbourání konstrukce bez ohledu na použitou technologii
- veškeré pomocné konstrukce (lešení a pod.)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</si>
  <si>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Evidenční položka
Způsob likvidace: recyklace, druhotné využití.</t>
  </si>
  <si>
    <t>Evidenční položka
Druhotná surovina - výkup</t>
  </si>
  <si>
    <t>R015621</t>
  </si>
  <si>
    <t>948</t>
  </si>
  <si>
    <t>NEOCEŇOVAT - POPLATKY ZA LIKVIDACI ODPADŮ NEBEZPEČNÝCH - KABELY S PLASTOVOU IZOLACÍ VČ. DOPRAVY NA SKLÁDKU A MANIPULACE</t>
  </si>
  <si>
    <t>R015810</t>
  </si>
  <si>
    <t>971</t>
  </si>
  <si>
    <t>NEOCEŇOVAT - POPLATKY ZA LIKVIDACI ODPADŮ - 15 01 02 PLASTOVÉ OBALY VČ. DOPRAVY NA SKLÁDKU A MANIPULACE</t>
  </si>
  <si>
    <t>SO 31-30-03.02</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</si>
  <si>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</si>
  <si>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</si>
  <si>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</si>
  <si>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742G12</t>
  </si>
  <si>
    <t>KABEL NN DVOU- A TŘÍŽÍLOVÝ CU S PLASTOVOU IZOLACÍ OD 4 DO 16 MM2</t>
  </si>
  <si>
    <t>743121</t>
  </si>
  <si>
    <t>OSVĚTLOVACÍ STOŽÁR PEVNÝ ŽÁROVĚ ZINKOVANÝ DÉLKY DO 6 M</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</si>
  <si>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</si>
  <si>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</si>
  <si>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</si>
  <si>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</si>
  <si>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743161</t>
  </si>
  <si>
    <t>OSVĚTLOVACÍ STOŽÁR - ÚPRAVA PRO MONTÁŽ PŘÍDAVNÉHO ZAŘÍZENÍ (ROZHLAS, KAMERA, ČIDLO APOD.)</t>
  </si>
  <si>
    <t>743Z71</t>
  </si>
  <si>
    <t>DEMONTÁŽ KABELOVÉ SKŘÍNĚ</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</si>
  <si>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</si>
  <si>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744</t>
  </si>
  <si>
    <t>Silnoproud - rozvaděče nn</t>
  </si>
  <si>
    <t>R744211</t>
  </si>
  <si>
    <t>ROZVADĚČ R-DPMB V PROVEDENÍ PLASTOVÝ PILÍŘ DLE SPECIFIKACE DLE PROJEKTOVÉ DOKUMENTACE</t>
  </si>
  <si>
    <t xml:space="preserve">1. Položka obsahuje: – přípravu podkladu pro osazení vč. upevňovacího materiálu – veškerý podružný a pomocný materiál ( včetně můstků, vnitřních propojů-vodičů a pod ), nosnou konstrukci, kotevní a spojovací prvky,  přístrojové vybavení ( jističe, stykače apod. ) – provedení zkoušek, dodání předepsaných zkoušek, revizí a atestů2. Položka neobsahuje: –X 3. Způsob měření:Udává se počet kusů kompletní konstrukce nebo práce.</t>
  </si>
  <si>
    <t>1. Položka obsahuje:
 – cenu za dobu kdy je zařízení po individálních zkouškách dáno do provozu s prokázáním technických a kvalitativních parametrů zařízení
2. Položka neobsahuje:
 X
3. Způsob měření:
Udává se čas v hodinách.</t>
  </si>
  <si>
    <t>75</t>
  </si>
  <si>
    <t>Slaboproud</t>
  </si>
  <si>
    <t>75L34X</t>
  </si>
  <si>
    <t>ODJEZDOVÁ NEBO PŘÍJEZDOVÁ TABULE S OMEZENÝM POČTEM INFORMACÍ IS - MONTÁŽ</t>
  </si>
  <si>
    <t>R75L341</t>
  </si>
  <si>
    <t>ODJEZDOVÁ NEBO PŘÍJEZDOVÁ TABULE S OMEZENÝM POČTEM INFORMACÍ IS OBOUSTRANNÁ DO 6-TI ŘÁDKŮ DLE SPECIFIKACE - DODÁVKA</t>
  </si>
  <si>
    <t>NEOCEŇOVAT - POPLATKY ZA LIKVIDACŮ ODPADŮ NEKONTAMINOVANÝCH - 17 05 04 VYTĚŽENÉ ZEMINY A HORNINY - I. TŘÍDA - TĚŽITELNOSTI VČ. DOPRAVY NA SKLÁDKU A MANIPULACE</t>
  </si>
  <si>
    <t>R015310</t>
  </si>
  <si>
    <t>923</t>
  </si>
  <si>
    <t>NEOCEŇOVAT - POPLATKY ZA LIKVIDACŮ ODPADŮ NEKONTAMINOVANÝCH - 16 02 14 ELEKTROŠROT (VYŘAZENÁ EL. ZAŘÍZENÍ A - PŘÍSTR. - AL, CU A VZ. KOVY) VČ. DOPRAVY NA SKLÁDKU A MANIPULACE</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</si>
  <si>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541/2020 Sb., o nakládání s odpady, v platném znění.
2. Položka neobsahuje:       
 – náklady spojené s naložením a manipulací materiálem        
3. Způsob měření:       
Tunou se rozumí hmotnost odpadu vytříděného v souladu se zákonem č. 541/2020 Sb., o nakládání s odpady, v platném znění.</t>
  </si>
  <si>
    <t>SO 31-30-04</t>
  </si>
  <si>
    <t>&lt;vv&gt;&lt;r&gt;&lt;t&gt;&lt;vv&gt;&lt;r&gt;&lt;t&gt;&lt;vv&gt;&lt;r&gt;&lt;t&gt;&lt;/t&gt;&lt;/r&gt;&lt;/vv&gt; &lt;/t&gt;&lt;v&gt;590.000000&lt;/v&gt;&lt;vy&gt;A&lt;/vy&gt;&lt;/r&gt;&lt;/vv&gt; &lt;/t&gt;&lt;v&gt;590.000000&lt;/v&gt;&lt;vy&gt;A&lt;/vy&gt;&lt;/r&gt;&lt;/vv&gt; 590.000000 = 590,000 [A]</t>
  </si>
  <si>
    <t>&lt;vv&gt;&lt;r&gt;&lt;t&gt;&lt;vv&gt;&lt;r&gt;&lt;t&gt;&lt;vv&gt;&lt;r&gt;&lt;t&gt;&lt;/t&gt;&lt;/r&gt;&lt;/vv&gt; &lt;/t&gt;&lt;v&gt;68.500000&lt;/v&gt;&lt;vy&gt;A&lt;/vy&gt;&lt;/r&gt;&lt;/vv&gt; &lt;/t&gt;&lt;v&gt;68.500000&lt;/v&gt;&lt;vy&gt;A&lt;/vy&gt;&lt;/r&gt;&lt;/vv&gt; 68.500000 = 68,500 [A]</t>
  </si>
  <si>
    <t>&lt;vv&gt;&lt;r&gt;&lt;t&gt;&lt;vv&gt;&lt;r&gt;&lt;t&gt;&lt;vv&gt;&lt;r&gt;&lt;t&gt;&lt;/t&gt;&lt;/r&gt;&lt;/vv&gt; &lt;/t&gt;&lt;v&gt;150.000000&lt;/v&gt;&lt;vy&gt;A&lt;/vy&gt;&lt;/r&gt;&lt;/vv&gt; &lt;/t&gt;&lt;v&gt;150.000000&lt;/v&gt;&lt;vy&gt;A&lt;/vy&gt;&lt;/r&gt;&lt;/vv&gt; 150.000000 = 150,000 [A]</t>
  </si>
  <si>
    <t>&lt;vv&gt;&lt;r&gt;&lt;t&gt;&lt;vv&gt;&lt;r&gt;&lt;t&gt;&lt;vv&gt;&lt;r&gt;&lt;t&gt;&lt;/t&gt;&lt;/r&gt;&lt;/vv&gt; &lt;/t&gt;&lt;v&gt;259.000000&lt;/v&gt;&lt;vy&gt;A&lt;/vy&gt;&lt;/r&gt;&lt;/vv&gt; &lt;/t&gt;&lt;v&gt;259.000000&lt;/v&gt;&lt;vy&gt;A&lt;/vy&gt;&lt;/r&gt;&lt;/vv&gt; 259.000000 = 259,000 [A]</t>
  </si>
  <si>
    <t>&lt;vv&gt;&lt;r&gt;&lt;t&gt;&lt;vv&gt;&lt;r&gt;&lt;t&gt;&lt;vv&gt;&lt;r&gt;&lt;t&gt;&lt;/t&gt;&lt;/r&gt;&lt;/vv&gt; &lt;/t&gt;&lt;v&gt;184.000000&lt;/v&gt;&lt;vy&gt;A&lt;/vy&gt;&lt;/r&gt;&lt;/vv&gt; &lt;/t&gt;&lt;v&gt;184.000000&lt;/v&gt;&lt;vy&gt;A&lt;/vy&gt;&lt;/r&gt;&lt;/vv&gt; 184.000000 = 184,000 [A]</t>
  </si>
  <si>
    <t>272323</t>
  </si>
  <si>
    <t>ZÁKLADY ZE ŽELEZOBETONU DO C16/20</t>
  </si>
  <si>
    <t>&lt;vv&gt;&lt;r&gt;&lt;t&gt;&lt;vv&gt;&lt;r&gt;&lt;t&gt;&lt;vv&gt;&lt;r&gt;&lt;t&gt;&lt;/t&gt;&lt;/r&gt;&lt;/vv&gt; &lt;/t&gt;&lt;v&gt;1.800000&lt;/v&gt;&lt;vy&gt;A&lt;/vy&gt;&lt;/r&gt;&lt;/vv&gt; &lt;/t&gt;&lt;v&gt;1.800000&lt;/v&gt;&lt;vy&gt;A&lt;/vy&gt;&lt;/r&gt;&lt;/vv&gt; 1.800000 = 1,800 [A]</t>
  </si>
  <si>
    <t>&lt;vv&gt;&lt;r&gt;&lt;t&gt;&lt;vv&gt;&lt;r&gt;&lt;t&gt;&lt;vv&gt;&lt;r&gt;&lt;t&gt;&lt;/t&gt;&lt;/r&gt;&lt;/vv&gt; &lt;/t&gt;&lt;v&gt;36.000000&lt;/v&gt;&lt;vy&gt;A&lt;/vy&gt;&lt;/r&gt;&lt;/vv&gt; &lt;/t&gt;&lt;v&gt;36.000000&lt;/v&gt;&lt;vy&gt;A&lt;/vy&gt;&lt;/r&gt;&lt;/vv&gt; 36.000000 = 36,000 [A]</t>
  </si>
  <si>
    <t>&lt;vv&gt;&lt;r&gt;&lt;t&gt;&lt;vv&gt;&lt;r&gt;&lt;t&gt;&lt;vv&gt;&lt;r&gt;&lt;t&gt;&lt;/t&gt;&lt;/r&gt;&lt;/vv&gt; &lt;/t&gt;&lt;v&gt;928.000000&lt;/v&gt;&lt;vy&gt;A&lt;/vy&gt;&lt;/r&gt;&lt;/vv&gt; &lt;/t&gt;&lt;v&gt;928.000000&lt;/v&gt;&lt;vy&gt;A&lt;/vy&gt;&lt;/r&gt;&lt;/vv&gt; 928.000000 = 928,000 [A]</t>
  </si>
  <si>
    <t>702213</t>
  </si>
  <si>
    <t>KABELOVÁ CHRÁNIČKA ZEMNÍ DN PŘES 200 MM</t>
  </si>
  <si>
    <t>&lt;vv&gt;&lt;r&gt;&lt;t&gt;&lt;vv&gt;&lt;r&gt;&lt;t&gt;&lt;vv&gt;&lt;r&gt;&lt;t&gt;&lt;/t&gt;&lt;/r&gt;&lt;/vv&gt; &lt;/t&gt;&lt;v&gt;3.000000&lt;/v&gt;&lt;vy&gt;A&lt;/vy&gt;&lt;/r&gt;&lt;/vv&gt; &lt;/t&gt;&lt;v&gt;3.000000&lt;/v&gt;&lt;vy&gt;A&lt;/vy&gt;&lt;/r&gt;&lt;/vv&gt; 3.000000 = 3,000 [A]</t>
  </si>
  <si>
    <t>702232</t>
  </si>
  <si>
    <t>KABELOVÁ CHRÁNIČKA ZEMNÍ DĚLENÁ DN PŘES 100 DO 200 MM</t>
  </si>
  <si>
    <t>702312</t>
  </si>
  <si>
    <t>ZAKRYTÍ KABELŮ VÝSTRAŽNOU FÓLIÍ ŠÍŘKY PŘES 20 DO 40 CM</t>
  </si>
  <si>
    <t>&lt;vv&gt;&lt;r&gt;&lt;t&gt;&lt;vv&gt;&lt;r&gt;&lt;t&gt;&lt;vv&gt;&lt;r&gt;&lt;t&gt;&lt;/t&gt;&lt;/r&gt;&lt;/vv&gt; &lt;/t&gt;&lt;v&gt;569.000000&lt;/v&gt;&lt;vy&gt;A&lt;/vy&gt;&lt;/r&gt;&lt;/vv&gt; &lt;/t&gt;&lt;v&gt;569.000000&lt;/v&gt;&lt;vy&gt;A&lt;/vy&gt;&lt;/r&gt;&lt;/vv&gt; 569.000000 = 569,000 [A]</t>
  </si>
  <si>
    <t>&lt;vv&gt;&lt;r&gt;&lt;t&gt;&lt;vv&gt;&lt;r&gt;&lt;t&gt;&lt;vv&gt;&lt;r&gt;&lt;t&gt;&lt;/t&gt;&lt;/r&gt;&lt;/vv&gt; &lt;/t&gt;&lt;v&gt;14.000000&lt;/v&gt;&lt;vy&gt;A&lt;/vy&gt;&lt;/r&gt;&lt;/vv&gt; &lt;/t&gt;&lt;v&gt;14.000000&lt;/v&gt;&lt;vy&gt;A&lt;/vy&gt;&lt;/r&gt;&lt;/vv&gt; 14.000000 = 14,000 [A]</t>
  </si>
  <si>
    <t>&lt;vv&gt;&lt;r&gt;&lt;t&gt;&lt;vv&gt;&lt;r&gt;&lt;t&gt;&lt;vv&gt;&lt;r&gt;&lt;t&gt;&lt;/t&gt;&lt;/r&gt;&lt;/vv&gt; &lt;/t&gt;&lt;v&gt;1302.000000&lt;/v&gt;&lt;vy&gt;A&lt;/vy&gt;&lt;/r&gt;&lt;/vv&gt; &lt;/t&gt;&lt;v&gt;1302.000000&lt;/v&gt;&lt;vy&gt;A&lt;/vy&gt;&lt;/r&gt;&lt;/vv&gt; 1302.000000 = 1302,000 [A]</t>
  </si>
  <si>
    <t>&lt;vv&gt;&lt;r&gt;&lt;t&gt;&lt;vv&gt;&lt;r&gt;&lt;t&gt;&lt;vv&gt;&lt;r&gt;&lt;t&gt;&lt;/t&gt;&lt;/r&gt;&lt;/vv&gt; &lt;/t&gt;&lt;v&gt;620.000000&lt;/v&gt;&lt;vy&gt;A&lt;/vy&gt;&lt;/r&gt;&lt;/vv&gt; &lt;/t&gt;&lt;v&gt;620.000000&lt;/v&gt;&lt;vy&gt;A&lt;/vy&gt;&lt;/r&gt;&lt;/vv&gt; 620.000000 = 620,000 [A]</t>
  </si>
  <si>
    <t>&lt;vv&gt;&lt;r&gt;&lt;t&gt;&lt;vv&gt;&lt;r&gt;&lt;t&gt;&lt;vv&gt;&lt;r&gt;&lt;t&gt;&lt;/t&gt;&lt;/r&gt;&lt;/vv&gt; &lt;/t&gt;&lt;v&gt;222.000000&lt;/v&gt;&lt;vy&gt;A&lt;/vy&gt;&lt;/r&gt;&lt;/vv&gt; &lt;/t&gt;&lt;v&gt;222.000000&lt;/v&gt;&lt;vy&gt;A&lt;/vy&gt;&lt;/r&gt;&lt;/vv&gt; 222.000000 = 222,000 [A]</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</si>
  <si>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</si>
  <si>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</si>
  <si>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</si>
  <si>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</si>
  <si>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</si>
  <si>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</si>
  <si>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&lt;vv&gt;&lt;r&gt;&lt;t&gt;&lt;vv&gt;&lt;r&gt;&lt;t&gt;&lt;vv&gt;&lt;r&gt;&lt;t&gt;&lt;/t&gt;&lt;/r&gt;&lt;/vv&gt; &lt;/t&gt;&lt;v&gt;16.000000&lt;/v&gt;&lt;vy&gt;A&lt;/vy&gt;&lt;/r&gt;&lt;/vv&gt; &lt;/t&gt;&lt;v&gt;16.000000&lt;/v&gt;&lt;vy&gt;A&lt;/vy&gt;&lt;/r&gt;&lt;/vv&gt; 16.000000 = 16,000 [A]</t>
  </si>
  <si>
    <t>741D13</t>
  </si>
  <si>
    <t>HROMOSVODOVÝ VODIČ FEZN S IZOLACÍ</t>
  </si>
  <si>
    <t>&lt;vv&gt;&lt;r&gt;&lt;t&gt;&lt;vv&gt;&lt;r&gt;&lt;t&gt;&lt;vv&gt;&lt;r&gt;&lt;t&gt;&lt;/t&gt;&lt;/r&gt;&lt;/vv&gt; &lt;/t&gt;&lt;v&gt;21.000000&lt;/v&gt;&lt;vy&gt;A&lt;/vy&gt;&lt;/r&gt;&lt;/vv&gt; &lt;/t&gt;&lt;v&gt;21.000000&lt;/v&gt;&lt;vy&gt;A&lt;/vy&gt;&lt;/r&gt;&lt;/vv&gt; 21.000000 = 21,000 [A]</t>
  </si>
  <si>
    <t>1. Položka obsahuje:
 – dělení, spojování
 – upevnění vč. veškerého příslušenství
2. Položka neobsahuje:
 X
3. Způsob měření:
Měří se metr délkový.</t>
  </si>
  <si>
    <t>&lt;vv&gt;&lt;r&gt;&lt;t&gt;&lt;vv&gt;&lt;r&gt;&lt;t&gt;&lt;vv&gt;&lt;r&gt;&lt;t&gt;&lt;/t&gt;&lt;/r&gt;&lt;/vv&gt; &lt;/t&gt;&lt;v&gt;143.000000&lt;/v&gt;&lt;vy&gt;A&lt;/vy&gt;&lt;/r&gt;&lt;/vv&gt; &lt;/t&gt;&lt;v&gt;143.000000&lt;/v&gt;&lt;vy&gt;A&lt;/vy&gt;&lt;/r&gt;&lt;/vv&gt; 143.000000 = 143,000 [A]</t>
  </si>
  <si>
    <t>742H11</t>
  </si>
  <si>
    <t>KABEL NN ČTYŘ- A PĚTIŽÍLOVÝ CU S PLASTOVOU IZOLACÍ DO 2,5 MM2</t>
  </si>
  <si>
    <t>&lt;vv&gt;&lt;r&gt;&lt;t&gt;&lt;vv&gt;&lt;r&gt;&lt;t&gt;&lt;vv&gt;&lt;r&gt;&lt;t&gt;&lt;/t&gt;&lt;/r&gt;&lt;/vv&gt; &lt;/t&gt;&lt;v&gt;202.000000&lt;/v&gt;&lt;vy&gt;A&lt;/vy&gt;&lt;/r&gt;&lt;/vv&gt; &lt;/t&gt;&lt;v&gt;202.000000&lt;/v&gt;&lt;vy&gt;A&lt;/vy&gt;&lt;/r&gt;&lt;/vv&gt; 202.000000 = 202,000 [A]</t>
  </si>
  <si>
    <t>&lt;vv&gt;&lt;r&gt;&lt;t&gt;&lt;vv&gt;&lt;r&gt;&lt;t&gt;&lt;vv&gt;&lt;r&gt;&lt;t&gt;&lt;/t&gt;&lt;/r&gt;&lt;/vv&gt; &lt;/t&gt;&lt;v&gt;684.000000&lt;/v&gt;&lt;vy&gt;A&lt;/vy&gt;&lt;/r&gt;&lt;/vv&gt; &lt;/t&gt;&lt;v&gt;684.000000&lt;/v&gt;&lt;vy&gt;A&lt;/vy&gt;&lt;/r&gt;&lt;/vv&gt; 684.000000 = 684,000 [A]</t>
  </si>
  <si>
    <t>742H42</t>
  </si>
  <si>
    <t>KABEL NN ČTYŘ- A PĚTIŽÍLOVÝ CU FLEXIBILNÍ OD 4 DO 16 MM2</t>
  </si>
  <si>
    <t>742L11</t>
  </si>
  <si>
    <t>UKONČENÍ DVOU AŽ PĚTIŽÍLOVÉHO KABELU V ROZVADĚČI NEBO NA PŘÍSTROJI DO 2,5 MM2</t>
  </si>
  <si>
    <t>&lt;vv&gt;&lt;r&gt;&lt;t&gt;&lt;vv&gt;&lt;r&gt;&lt;t&gt;&lt;vv&gt;&lt;r&gt;&lt;t&gt;&lt;/t&gt;&lt;/r&gt;&lt;/vv&gt; &lt;/t&gt;&lt;v&gt;34.000000&lt;/v&gt;&lt;vy&gt;A&lt;/vy&gt;&lt;/r&gt;&lt;/vv&gt; &lt;/t&gt;&lt;v&gt;34.000000&lt;/v&gt;&lt;vy&gt;A&lt;/vy&gt;&lt;/r&gt;&lt;/vv&gt; 34.000000 = 34,000 [A]</t>
  </si>
  <si>
    <t>&lt;vv&gt;&lt;r&gt;&lt;t&gt;&lt;vv&gt;&lt;r&gt;&lt;t&gt;&lt;vv&gt;&lt;r&gt;&lt;t&gt;&lt;/t&gt;&lt;/r&gt;&lt;/vv&gt; &lt;/t&gt;&lt;v&gt;1179.000000&lt;/v&gt;&lt;vy&gt;A&lt;/vy&gt;&lt;/r&gt;&lt;/vv&gt; &lt;/t&gt;&lt;v&gt;1179.000000&lt;/v&gt;&lt;vy&gt;A&lt;/vy&gt;&lt;/r&gt;&lt;/vv&gt; 1179.000000 = 1179,000 [A]</t>
  </si>
  <si>
    <t>743122</t>
  </si>
  <si>
    <t>OSVĚTLOVACÍ STOŽÁR PEVNÝ ŽÁROVĚ ZINKOVANÝ DÉLKY PŘES 6,5 DO 12 M</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</si>
  <si>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</si>
  <si>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</si>
  <si>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</si>
  <si>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</si>
  <si>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t>
  </si>
  <si>
    <t>743323</t>
  </si>
  <si>
    <t>VÝLOŽNÍK PRO MONTÁŽ SVÍTIDLA NA STOŽÁR DVOURAMENNÝ DÉLKA VYLOŽENÍ PŘES 2 M</t>
  </si>
  <si>
    <t>743732</t>
  </si>
  <si>
    <t>ROZVADĚČ PRO VEŘEJNÉ OSVĚTLENÍ - ROZŠÍŘENÍ O KOMUNIKAČNÍ MODUL PRO PŘENOS INFORMACÍ NA DISPEČINK</t>
  </si>
  <si>
    <t>1. Položka obsahuje:
 – veškeré příslušenství, zhotovení výrobní dokumentace
 – technický popis viz. projektová dokumentace
2. Položka neobsahuje:
 X
3. Způsob měření:
Udává se počet kusů kompletní konstrukce nebo práce.</t>
  </si>
  <si>
    <t>743Z11</t>
  </si>
  <si>
    <t>DEMONTÁŽ OSVĚTLOVACÍHO STOŽÁRU ULIČNÍHO VÝŠKY DO 15 M</t>
  </si>
  <si>
    <t>743Z35</t>
  </si>
  <si>
    <t>DEMONTÁŽ SVÍTIDLA Z OSVĚTLOVACÍHO STOŽÁRU VÝŠKY DO 15 M</t>
  </si>
  <si>
    <t>&lt;vv&gt;&lt;r&gt;&lt;t&gt;&lt;vv&gt;&lt;r&gt;&lt;t&gt;&lt;vv&gt;&lt;r&gt;&lt;t&gt;&lt;/t&gt;&lt;/r&gt;&lt;/vv&gt; &lt;/t&gt;&lt;v&gt;11.000000&lt;/v&gt;&lt;vy&gt;A&lt;/vy&gt;&lt;/r&gt;&lt;/vv&gt; &lt;/t&gt;&lt;v&gt;11.000000&lt;/v&gt;&lt;vy&gt;A&lt;/vy&gt;&lt;/r&gt;&lt;/vv&gt; 11.000000 = 11,000 [A]</t>
  </si>
  <si>
    <t>R743122</t>
  </si>
  <si>
    <t>PROVIZORNÍ OSVĚTLENÍ STEZEK PRO CHODCE NA STAVENIŠTI (VČETNĚ PROVIZORNÍCH ZÁKLADŮ A MANIPULACE V RÁMCI ETAP VÝSTAVBY)</t>
  </si>
  <si>
    <t>R7434A1</t>
  </si>
  <si>
    <t>SVÍTIDLO DRÁŽNÍ LED ANTIVANDAL, MIN. IP 54, TŘÍDA II, DO 10 W, KLASICKÁ MONTÁŽ VČ. KOMUNIKAČNÍHO MODULU</t>
  </si>
  <si>
    <t>&lt;vv&gt;&lt;r&gt;&lt;t&gt;&lt;vv&gt;&lt;r&gt;&lt;t&gt;&lt;vv&gt;&lt;r&gt;&lt;t&gt;&lt;/t&gt;&lt;/r&gt;&lt;/vv&gt; &lt;/t&gt;&lt;v&gt;152.000000&lt;/v&gt;&lt;vy&gt;A&lt;/vy&gt;&lt;/r&gt;&lt;/vv&gt; &lt;/t&gt;&lt;v&gt;152.000000&lt;/v&gt;&lt;vy&gt;A&lt;/vy&gt;&lt;/r&gt;&lt;/vv&gt; 152.000000 = 152,000 [A]</t>
  </si>
  <si>
    <t>1. Položka obsahuje:
 – zdroj a veškeré příslušenství
 – technický popis viz. projektová dokumentace
2. Položka neobsahuje:
 X
3. Způsob měření:
Udává se počet kusů kompletní konstrukce nebo práce.</t>
  </si>
  <si>
    <t>R7434A2</t>
  </si>
  <si>
    <t>SVÍTIDLO DRÁŽNÍ LED ANTIVANDAL, MIN. IP 54, TŘÍDA II, OD 11 DO 25 W, KLASICKÁ MONTÁŽ VČ. KOMUNIKAČNÍHO MODULU</t>
  </si>
  <si>
    <t>R743553</t>
  </si>
  <si>
    <t>SVÍTIDLO VENKOVNÍ VŠEOBECNÉ LED, MIN. IP 44, PŘES 25 DO 45 W VČ. KOMUNIKAČNÍHO MODULU</t>
  </si>
  <si>
    <t>R743554</t>
  </si>
  <si>
    <t>SVÍTIDLO VENKOVNÍ VŠEOBECNÉ LED, MIN. IP 44, PŘES 45 W VČ. KOMUNIKAČNÍHO MODULU</t>
  </si>
  <si>
    <t>R743566</t>
  </si>
  <si>
    <t>SVÍTIDLO VENKOVNÍ VŠEOBECNÉ - MONTÁŽ SVÍTIDLA VČ. DODÁVKY MONTÁŽNÍCH PRVKŮ</t>
  </si>
  <si>
    <t>&lt;vv&gt;&lt;r&gt;&lt;t&gt;&lt;vv&gt;&lt;r&gt;&lt;t&gt;&lt;vv&gt;&lt;r&gt;&lt;t&gt;&lt;/t&gt;&lt;/r&gt;&lt;/vv&gt; &lt;/t&gt;&lt;v&gt;166.000000&lt;/v&gt;&lt;vy&gt;A&lt;/vy&gt;&lt;/r&gt;&lt;/vv&gt; &lt;/t&gt;&lt;v&gt;166.000000&lt;/v&gt;&lt;vy&gt;A&lt;/vy&gt;&lt;/r&gt;&lt;/vv&gt; 166.000000 = 166,000 [A]</t>
  </si>
  <si>
    <t>1. Položka obsahuje:
 – veškeré příslušenství a materiál pro možnost upevnění svítidla
 – technický popis viz. projektová dokumentace
2. Položka neobsahuje:
 X
3. Způsob měření:
Udává se počet kusů kompletní konstrukce nebo práce.</t>
  </si>
  <si>
    <t>R743722</t>
  </si>
  <si>
    <t>ROZVADĚČ PRO VEŘEJNÉ OSVĚTLENÍ SPECIFIKACE DLE PROJEKTOVÉ DOKUMENTACE</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</si>
  <si>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</si>
  <si>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744634</t>
  </si>
  <si>
    <t>JISTIČ TŘÍPÓLOVÝ (10 KA) OD 25 DO 40 A</t>
  </si>
  <si>
    <t>747413</t>
  </si>
  <si>
    <t>MĚŘENÍ ZEMNÍCH ODPORŮ - ZEMNICÍ SÍTĚ DÉLKY PÁSKU DO 100 M</t>
  </si>
  <si>
    <t>1. Položka obsahuje:
 – cenu za měření dle příslušných norem a předpisů, včetně vystavení protokolu
2. Položka neobsahuje:
 X
3. Způsob měření:
Udává se počet kusů kompletní konstrukce nebo práce.</t>
  </si>
  <si>
    <t>&lt;vv&gt;&lt;r&gt;&lt;t&gt;&lt;vv&gt;&lt;r&gt;&lt;t&gt;&lt;vv&gt;&lt;r&gt;&lt;t&gt;&lt;/t&gt;&lt;/r&gt;&lt;/vv&gt; &lt;/t&gt;&lt;v&gt;22.000000&lt;/v&gt;&lt;vy&gt;A&lt;/vy&gt;&lt;/r&gt;&lt;/vv&gt; &lt;/t&gt;&lt;v&gt;22.000000&lt;/v&gt;&lt;vy&gt;A&lt;/vy&gt;&lt;/r&gt;&lt;/vv&gt; 22.000000 = 22,000 [A]</t>
  </si>
  <si>
    <t>747541</t>
  </si>
  <si>
    <t>MĚŘENÍ INTENZITY OSVĚTLENÍ INSTALOVANÉHO V ROZSAHU TOHOTO SO/PS</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</si>
  <si>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</si>
  <si>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&lt;vv&gt;&lt;r&gt;&lt;t&gt;&lt;vv&gt;&lt;r&gt;&lt;t&gt;&lt;vv&gt;&lt;r&gt;&lt;t&gt;&lt;/t&gt;&lt;/r&gt;&lt;/vv&gt; &lt;/t&gt;&lt;v&gt;42.000000&lt;/v&gt;&lt;vy&gt;A&lt;/vy&gt;&lt;/r&gt;&lt;/vv&gt; &lt;/t&gt;&lt;v&gt;42.000000&lt;/v&gt;&lt;vy&gt;A&lt;/vy&gt;&lt;/r&gt;&lt;/vv&gt; 42.000000 = 42,000 [A]</t>
  </si>
  <si>
    <t>748</t>
  </si>
  <si>
    <t>Silnoproud - ostatní</t>
  </si>
  <si>
    <t>748241</t>
  </si>
  <si>
    <t>PÍSMENA A ČÍSLICE VÝŠKY DO 40 MM</t>
  </si>
  <si>
    <t>&lt;vv&gt;&lt;r&gt;&lt;t&gt;&lt;vv&gt;&lt;r&gt;&lt;t&gt;&lt;vv&gt;&lt;r&gt;&lt;t&gt;&lt;/t&gt;&lt;/r&gt;&lt;/vv&gt; &lt;/t&gt;&lt;v&gt;90.000000&lt;/v&gt;&lt;vy&gt;A&lt;/vy&gt;&lt;/r&gt;&lt;/vv&gt; &lt;/t&gt;&lt;v&gt;90.000000&lt;/v&gt;&lt;vy&gt;A&lt;/vy&gt;&lt;/r&gt;&lt;/vv&gt; 90.000000 = 90,000 [A]</t>
  </si>
  <si>
    <t>1. Položka obsahuje:
 – zhotovení nápisu barvou pomocí šablon vč. podružného materiálu, rozměření, dodání barvy
a ředidla
2. Položka neobsahuje:
 X
3. Způsob měření:
Udává se počet kusů kompletní konstrukce nebo práce.</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</si>
  <si>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</si>
  <si>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</si>
  <si>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R015190</t>
  </si>
  <si>
    <t>911</t>
  </si>
  <si>
    <t>NEOCEŇOVAT - POPLATKY ZA LIKVIDACŮ ODPADŮ NEKONTAMINOVANÝCH - 17 02 03 PLASTY Z INTERIÉRŮ REKONSTRUOVANÝCH - OBJEKTŮ VČ. DOPRAVY NA SKLÁDKU A MANIPULACE</t>
  </si>
  <si>
    <t>NEOCEŇOVAT - POPLATKY ZA LIKVIDACŮ ODPADŮ - 17 04 05 ŽELEZO A OCEL VČ. DOPRAVY NA SKLÁDKU A MANIPULACE</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</si>
  <si>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</si>
  <si>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SO 31-30-05</t>
  </si>
  <si>
    <t>11343</t>
  </si>
  <si>
    <t>ODSTRAN KRYTU ZPEVNĚNÝCH PLOCH S ASFALT POJIVEM VČET PODKLADU</t>
  </si>
  <si>
    <t>"`Dle technické zprávy, výkresových příloh projektové dokumentace. Dle výkazů materiálu projektu. Dle tabulky kubatur projektanta.`"_x000d_
 "Demontáž asfaltového souvrství"_x000d_
 312 = 312,000 [A]</t>
  </si>
  <si>
    <t>"`Dle technické zprávy, výkresových příloh projektové dokumentace. Dle výkazů materiálu projektu. Dle tabulky kubatur projektanta.`"_x000d_
 "Provizorní čerpání vody z trativodů"_x000d_
 " - čerpání vody do 500 l/min"_x000d_
 100 = 100,000 [A]</t>
  </si>
  <si>
    <t>"`Dle technické zprávy, výkresových příloh projektové dokumentace. Dle výkazů materiálu projektu. Dle tabulky kubatur projektanta.`"_x000d_
 "výkopy – zemina "_x000d_
 937 = 937,000 [A]_x000d_
 "výkop pro potencionální výměnnou vrstvu"_x000d_
 773 = 773,000 [B]_x000d_
 Celkem: A+B = 1710,000 [C]</t>
  </si>
  <si>
    <t>"`Dle technické zprávy, výkresových příloh projektové dokumentace. Dle výkazů materiálu projektu. Dle tabulky kubatur projektanta.`"_x000d_
 "`Zásypy + hutnění (zemina)`"_x000d_
 "obsyp šachet (zemina z výkopu)"_x000d_
 1 = 1,000 [A]_x000d_
 Celkem: A = 1,000 [B]</t>
  </si>
  <si>
    <t xml:space="preserve">"`Dle technické zprávy, výkresových příloh projektové dokumentace. Dle výkazů materiálu projektu. Dle tabulky kubatur projektanta.`"_x000d_
 "`Výkopy  - třída těžitelnosti I ve smyslu ČSN 73 6133`"_x000d_
 " - výkop trativodů"_x000d_
 77 = 77,000 [A]_x000d_
 " `- výkop rýhy pro svodné potrubí š. 0,8`"_x000d_
 13 = 13,000 [B]_x000d_
 Celkem: A+B = 90,000 [C]</t>
  </si>
  <si>
    <t>"`Dle technické zprávy, výkresových příloh projektové dokumentace. Dle výkazů materiálu projektu. Dle tabulky kubatur projektanta.`"_x000d_
 "` - výkop pro trativodní šachty betonové`"_x000d_
 2 = 2,000 [A]_x000d_
 Celkem: A = 2,000 [B]</t>
  </si>
  <si>
    <t>"`Dle technické zprávy, výkresových příloh projektové dokumentace. Dle výkazů materiálu projektu. Dle tabulky kubatur projektanta.`"_x000d_
 "`Zásypy + hutnění (zemina)`"_x000d_
 "uložení na mezideponii"_x000d_
 "obsyp šachet (zemina z výkopu)"_x000d_
 1 = 1,000 [A]_x000d_
 Celkem: A = 1,000 [B]</t>
  </si>
  <si>
    <t>"`Dle technické zprávy, výkresových příloh projektové dokumentace. Dle výkazů materiálu projektu. Dle tabulky kubatur projektanta.`"_x000d_
 "obsyp šachet (zemina z výkopu)"_x000d_
 1 = 1,000 [A]_x000d_
 Celkem: A = 1,000 [B]</t>
  </si>
  <si>
    <t>"`Dle technické zprávy, výkresových příloh projektové dokumentace. Dle výkazů materiálu projektu. Dle tabulky kubatur projektanta.`"_x000d_
 " - štěrkopískový obsyp svodného potrubí"_x000d_
 7 = 7,000 [A]</t>
  </si>
  <si>
    <t>"`Dle technické zprávy, výkresových příloh projektové dokumentace. Dle výkazů materiálu projektu. Dle tabulky kubatur projektanta.`"_x000d_
 "`Trativody+ svodné potrubí`"_x000d_
 " `- zásyp rýhy trativodu kamenivem fr.16/32`"_x000d_
 71 = 71,000 [A]</t>
  </si>
  <si>
    <t>"`Dle technické zprávy, výkresových příloh projektové dokumentace. Dle výkazů materiálu projektu. Dle tabulky kubatur projektanta.`"_x000d_
 "`Trativody+ svodné potrubí`"_x000d_
 "` - geotextílie separační, resp. filtrační pro trativody (nejsou započítány přesahy)`"_x000d_
 522 = 522,000 [A]</t>
  </si>
  <si>
    <t>"`Dle technické zprávy, výkresových příloh projektové dokumentace. Dle výkazů materiálu projektu. Dle tabulky kubatur projektanta.`"_x000d_
 "Záporové pažení"_x000d_
 "Délka pažení 129 m; HEB 160 á 1,00m"_x000d_
 "HEB 160 dl. 5,00m; HEB 160 = 42,60kg/m"_x000d_
 5,00*133*42,600*0,001 = 28,329 [A]_x000d_
 Celkové množství 28.329000 = 28,329 [F]</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</si>
  <si>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</si>
  <si>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"`Dle technické zprávy, výkresových příloh projektové dokumentace. Dle výkazů materiálu projektu. Dle tabulky kubatur projektanta.`"_x000d_
 "Záporové pažení"_x000d_
 "Délka pažení 129 m"_x000d_
 "výdřeva z hranolů 120x200mm/1000mm; 968kusů; 23,232m3"_x000d_
 968*0,200 = 193,600 [A]_x000d_
 Celkové množství 193.600000 = 193,600 [F]</t>
  </si>
  <si>
    <t xml:space="preserve">Položka zahrnuje:
- osazení pažin bez ohledu na druh
- jejich opotřebení 
-  odstranění
Položka nezahrnuje:
- x</t>
  </si>
  <si>
    <t>26115</t>
  </si>
  <si>
    <t>VRTY PRO KOTVENÍ, INJEKTÁŽ A MIKROPILOTY NA POVRCHU TŘ. I D DO 300MM</t>
  </si>
  <si>
    <t>"Pažení výkopů podél jízdních pruhů"_x000d_
 "záporové pažení HEB 1600 do vrtu pr. 300mm; dl. 129m"_x000d_
 5,00*133 = 665,000 [C]_x000d_
 Celkové množství 665.000000 = 665,000 [D]</t>
  </si>
  <si>
    <t>Položka zahrnuje:
- přemístění, montáž a demontáž vrtných souprav
- svislou dopravu zeminy z vrtu
- vodorovnou dopravu zeminy bez uložení na skládku
- případně nutné pažení dočasné (včetně odpažení) i trvalé
Položka nezahrnuje:
- x</t>
  </si>
  <si>
    <t>R2295A</t>
  </si>
  <si>
    <t>VÝDŘEVA VÝHYBEK (PLOCHA)</t>
  </si>
  <si>
    <t>"`Dle technické zprávy, výkresových příloh projektové dokumentace. Dle výkazů materiálu projektu. Dle tabulky kubatur projektanta.`"_x000d_
 "výdřeva výhybek pro pojíždění v oblsti pohyblivých částí"_x000d_
 20 = 20,000 [A]</t>
  </si>
  <si>
    <t>31111</t>
  </si>
  <si>
    <t>ZDI A STĚNY PODPĚR A VOLNÉ Z DÍLCŮ BETON</t>
  </si>
  <si>
    <t>"`Dle technické zprávy, výkresových příloh projektové dokumentace. Dle výkazů materiálu projektu. Dle tabulky kubatur projektanta.`"_x000d_
 "betonový prefabrikát ve tvaru L 430x430 mm tl. 150 mm 462 m"_x000d_
 462*(0.15*(0.43+0.43)) = 59,598 [A]_x000d_
 Celkem: A = 59,598 [B]</t>
  </si>
  <si>
    <t>"`Dle technické zprávy, výkresových příloh projektové dokumentace. Dle výkazů materiálu projektu. Dle tabulky kubatur projektanta.`"_x000d_
 "betonový prefabrikát ve tvaru L 430x430 mm tl. 150 mm"_x000d_
 "betonové lože tl. 50 mm C 12/15"_x000d_
 13 = 13,000 [A]</t>
  </si>
  <si>
    <t>"`Dle technické zprávy, výkresových příloh projektové dokumentace. Dle výkazů materiálu projektu. Dle tabulky kubatur projektanta.`"_x000d_
 "Přejízdný obrubník"_x000d_
 " - betonové lože C 20/25"_x000d_
 3 = 3,000 [A]</t>
  </si>
  <si>
    <t>"`Dle technické zprávy, výkresových příloh projektové dokumentace. Dle výkazů materiálu projektu. Dle tabulky kubatur projektanta.`"_x000d_
 "vyrovnávací vrstva z drceného kameniva tl. 50 mm 4/8"_x000d_
 5 = 5,000 [A]_x000d_
 "štěrkodrť 0/63; GE"_x000d_
 6 = 6,000 [B]_x000d_
 Celkem: A+B = 11,000 [C]</t>
  </si>
  <si>
    <t>"`Dle technické zprávy, výkresových příloh projektové dokumentace. Dle výkazů materiálu projektu. Dle tabulky kubatur projektanta.`"_x000d_
 "`Trativody+ svodné potrubí`"_x000d_
 "` - štěrkopískový podsyp tl. 50mm`"_x000d_
 "`pod trativody`"_x000d_
 7 = 7,000 [A]_x000d_
 "`pod svodné potrubí`"_x000d_
 1 = 1,000 [B]_x000d_
 "`Trativodní šachty`"_x000d_
 "`betonové šachty - štěrkopískový podsyp tl. 50 mm`"_x000d_
 1 = 1,000 [C]_x000d_
 Celkem: A+B+C = 9,000 [D]</t>
  </si>
  <si>
    <t>56330</t>
  </si>
  <si>
    <t>VOZOVKOVÉ VRSTVY ZE ŠTĚRKODRTI</t>
  </si>
  <si>
    <t>"`Dle technické zprávy, výkresových příloh projektové dokumentace. Dle výkazů materiálu projektu. Dle tabulky kubatur projektanta.`"_x000d_
 "dosyp štěrkodrtí pro pojezd kolových vozidel v oblasti výhybek"_x000d_
 120 = 120,000 [A]</t>
  </si>
  <si>
    <t>- dodání kameniva předepsané kvality a zrnitosti
- rozprostření a zhutnění vrstvy v předepsané tloušťce
- zřízení vrstvy bez rozlišení šířky, pokládání vrstvy po etapách
- nezahrnuje postřiky, nátěry</t>
  </si>
  <si>
    <t>&lt;vv&gt;&lt;r&gt;&lt;t&gt;&lt;vv&gt;&lt;r&gt;&lt;t&gt;&lt;vv&gt;&lt;r&gt;&lt;v/&gt;&lt;t&gt;'Dle technické zprávy, výkresových příloh projektové dokumentace. Dle výkazů materiálu projektu. Dle tabulky kubatur projektanta.'&lt;/t&gt;&lt;/r&gt;&lt;r&gt;&lt;v/&gt;&lt;t&gt;štěrkodrť tl. 200 mm&lt;/t&gt;&lt;/r&gt;&lt;r&gt;&lt;v/&gt;&lt;t&gt;ŠD a 0/63; GE&lt;/t&gt;&lt;/r&gt;&lt;r&gt;&lt;v&gt;277&lt;/v&gt;&lt;vy&gt;A&lt;/vy&gt;&lt;/r&gt;&lt;r&gt;&lt;v/&gt;&lt;t&gt;štěrkodrť tl. 150 mm&lt;/t&gt;&lt;/r&gt;&lt;r&gt;&lt;v/&gt;&lt;t&gt;ŠD b 0/63; GE&lt;/t&gt;&lt;/r&gt;&lt;r&gt;&lt;v&gt;370&lt;/v&gt;&lt;vy&gt;B&lt;/vy&gt;&lt;/r&gt;&lt;r&gt;&lt;v/&gt;&lt;t&gt;výměnná vrstva v případě modulu přetvárnosti v podloží &lt; 45 Mpa&lt;/t&gt;&lt;/r&gt;&lt;r&gt;&lt;v/&gt;&lt;t&gt;štěrkodrť tl. 500 mm&lt;/t&gt;&lt;/r&gt;&lt;r&gt;&lt;v/&gt;&lt;t&gt;ŠD b 0/63; GE&lt;/t&gt;&lt;/r&gt;&lt;r&gt;&lt;v&gt;773&lt;/v&gt;&lt;vy&gt;C&lt;/vy&gt;&lt;/r&gt;&lt;r&gt;&lt;vy&gt;D&lt;/vy&gt;&lt;/r&gt;&lt;r&gt;&lt;v/&gt;&lt;t&gt;Celkem: &lt;/t&gt;&lt;v&gt;A+B+C+D&lt;/v&gt;&lt;vy&gt;E&lt;/vy&gt;&lt;/r&gt;&lt;/vv&gt; &lt;/t&gt;&lt;v&gt;1420.000000&lt;/v&gt;&lt;vy&gt;A&lt;/vy&gt;&lt;/r&gt;&lt;/vv&gt; &lt;/t&gt;&lt;v&gt;1420.000000&lt;/v&gt;&lt;vy&gt;A&lt;/vy&gt;&lt;/r&gt;&lt;/vv&gt; 1420.000000 = 1420,000 [A]</t>
  </si>
  <si>
    <t>"`Dle technické zprávy, výkresových příloh projektové dokumentace. Dle výkazů materiálu projektu. Dle tabulky kubatur projektanta.`"_x000d_
 "vyrovnávací vrstva z drceného kameniva tl. 50 mm 4/8"_x000d_
 75 = 75,000 [A]</t>
  </si>
  <si>
    <t>501900</t>
  </si>
  <si>
    <t>ZŘÍZENÍ KONSTRUKČNÍ VRSTVY TĚLESA ŽELEZNIČNÍHO SPODKU Z JINÉHO MATERIÁLU</t>
  </si>
  <si>
    <t>"`Dle technické zprávy, výkresových příloh projektové dokumentace. Dle výkazů materiálu projektu. Dle tabulky kubatur projektanta.`"_x000d_
 "směs stmelená cementem (podél panelů)"_x000d_
 "SC 0/32 C8/10"_x000d_
 97 = 97,000 [A]</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</si>
  <si>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</si>
  <si>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502813</t>
  </si>
  <si>
    <t>ZŘÍZENÍ KONSTRUKČNÍ VRSTVY TĚLESA ŽELEZNIČNÍHO SPODKU Z ANTIVIBRAČNÍCH ROHOŽÍ VODOROVNÝCH TL. OD 21 DO 30 MM</t>
  </si>
  <si>
    <t>"`Dle technické zprávy, výkresových příloh projektové dokumentace. Dle výkazů materiálu projektu. Dle tabulky kubatur projektanta.`"_x000d_
 "antivibrační rohož tl. 30 mm"_x000d_
 1740 = 1740,000 [A]</t>
  </si>
  <si>
    <t>1. Položka obsahuje:
 – nákup a dodání antivibračních rohoží v požadované kvalitě včetně upevňovacích a spojovacích prvků
 – očištění, popř. vyspravení podkladu
 – montáž antivibračních rohoží dle předepsaného technologického předpisu bez rozlišení šířky, po etapách, včetně pracovních spar a spojů
 – průkazní zkoušky, kontrolní zkoušky a kontrolní měření
 – úpravu napojení, ukončení a těsnění podél trativodů, vpustí, šachet apod.
 – úpravu povrchu vrstvy
2. Položka neobsahuje:
 X
3. Způsob měření:
Měří se metr čtverečný projektované nebo skutečné plochy, přičemž do výměry je již zahrnuto ztratné, přesahy, prořezy.</t>
  </si>
  <si>
    <t>"`Dle technické zprávy, výkresových příloh projektové dokumentace. Dle výkazů materiálu projektu. Dle tabulky kubatur projektanta.`"_x000d_
 "separační geotoxtilie netkaná 300 g/m2"_x000d_
 1550 = 1550,000 [A]</t>
  </si>
  <si>
    <t>52X000</t>
  </si>
  <si>
    <t>KOLEJ ZPĚTNĚ NAMONTOVANÁ Z VYZÍSKANÉHO MATERIÁLU</t>
  </si>
  <si>
    <t>"`Dle technické zprávy, výkresových příloh projektové dokumentace. Dle výkazů materiálu projektu. Dle tabulky kubatur projektanta.`"_x000d_
 "Železniční svršek - dočasná demontáž pro zřízení parovodu"_x000d_
 "žsv. NT3 - nové kolejnice NT3 v célce 18 m, (ocel jakosti R260)"_x000d_
 "bezpodkladnicové upevnění W21 SH - pro DZP panely"_x000d_
 "nový tramvajový panel DZP 220/396-3KK"_x000d_
 16 = 16,000 [A]_x000d_
 Celkem: A = 16,000 [B]</t>
  </si>
  <si>
    <t xml:space="preserve">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</si>
  <si>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"`Dle technické zprávy, výkresových příloh projektové dokumentace. Dle výkazů materiálu projektu. Dle tabulky kubatur projektanta.`"_x000d_
 "výjmutí a opětovné vložení provizorních výhybek v rámci tohoto SO 6 ks"_x000d_
 6*50 = 300,000 [A]_x000d_
 "montáž výhybky a zřízení bezstykové koleje ve výhybkách (rozvinutá délka v ose koleje 2*12.5m)"_x000d_
 50 = 50,000 [B]_x000d_
 Celkem: A+B = 350,000 [C]</t>
  </si>
  <si>
    <t>545132</t>
  </si>
  <si>
    <t>SVAR KOLEJNIC (STEJNÉHO TVARU) ŽLÁBKOVÝCH SPOJITĚ</t>
  </si>
  <si>
    <t>"Dle technické zprávy, výkresových příloh projektové dokumentace. Dle výkazů materiálu projektu. Dle tabulky kubatur projektanta."_x000d_
 "Železniční svršek"_x000d_
 "počet svarů v nové koleji - páry (pro kolejnice - nutno uvažovat x 2)"_x000d_
 (32+32)*2 = 128,000 [A]_x000d_
 Celkem: A = 128,000 [B]</t>
  </si>
  <si>
    <t xml:space="preserve">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</si>
  <si>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R521710</t>
  </si>
  <si>
    <t>KOLEJ TRAMVAJOVÁ Z KOLEJNIC NT3 PRO DZP PANELY S LEPENÝMI BOKOVNICEMI</t>
  </si>
  <si>
    <t xml:space="preserve">"`Dle technické zprávy, výkresových příloh projektové dokumentace. Dle výkazů materiálu projektu. Dle tabulky kubatur projektanta.`"_x000d_
 "Železniční svršek"_x000d_
 "žsv. NT3 -  nové kolejnice NT3 v célce 18 m, (ocel jakosti R260) "_x000d_
 "bezpodkladnicové upevnění W21 SH - pro DZP panely"_x000d_
 "nový tramvajový panel DZP 220/396-3KK"_x000d_
 "rozchodnice - ocel S235 ve tvaru Z po 3,2 m obalená pružným materiálem 144 ks"_x000d_
 "lepené bokovnice 1848 m"_x000d_
 462 = 462,000 [A]_x000d_
 Celkem: A = 462,000 [B]</t>
  </si>
  <si>
    <t>R531472</t>
  </si>
  <si>
    <t>JNT1 15° R50/30 M, DŘEV. PRAŽCE</t>
  </si>
  <si>
    <t>"`Dle technické zprávy, výkresových příloh projektové dokumentace. Dle výkazů materiálu projektu. Dle tabulky kubatur projektanta.`"_x000d_
 "JNT1 15° R50/30m, dl. 12.5 m - pražce dřevěné"_x000d_
 2 = 2,000 [A]</t>
  </si>
  <si>
    <t>545131</t>
  </si>
  <si>
    <t>SVAR KOLEJNIC (STEJNÉHO TVARU) ŽLÁBKOVÝCH JEDNOTLIVĚ</t>
  </si>
  <si>
    <t>"Dle technické zprávy, výkresových příloh projektové dokumentace. Dle výkazů materiálu projektu. Dle tabulky kubatur projektanta."_x000d_
 "Železniční svršek - dočasná demontáž pro zřízení parovodu"_x000d_
 "počet svarů v nové koleji -"_x000d_
 4*2 = 8,000 [A]_x000d_
 Celkem: A = 8,000 [B]</t>
  </si>
  <si>
    <t>549112</t>
  </si>
  <si>
    <t>BROUŠENÍ KOLEJE A VÝHYBEK TRAMVAJOVÝCH (BLOKOVÝCH, ŽLÁBKOVÝCH)</t>
  </si>
  <si>
    <t>"Dle technické zprávy, výkresových příloh projektové dokumentace. Dle výkazů materiálu projektu. Dle tabulky kubatur projektanta."_x000d_
 "Broušení kolejnic v kolejích + všechny výhybky"_x000d_
 462+150 = 612,000 [A]_x000d_
 Celkem: A = 612,000 [B]</t>
  </si>
  <si>
    <t>549333</t>
  </si>
  <si>
    <t>"Dle technické zprávy, výkresových příloh projektové dokumentace. Dle výkazů materiálu projektu. Dle tabulky kubatur projektanta."_x000d_
 "Železniční svršek"_x000d_
 "Zřízení bezstykové koleje v nové koleji"_x000d_
 462 = 462,000 [A]_x000d_
 "Železniční svršek - dočasná demontáž pro zřízení parovodu"_x000d_
 "zřízení bezstykové koleje v nové koleji"_x000d_
 16 = 16,000 [B]_x000d_
 Celkem: A+B = 478,000 [C]</t>
  </si>
  <si>
    <t>549334</t>
  </si>
  <si>
    <t>"Dle technické zprávy, výkresových příloh projektové dokumentace. Dle výkazů materiálu projektu. Dle tabulky kubatur projektanta."_x000d_
 "Zřízení bezstykové koleje v nových výhybkách"_x000d_
 100 = 100,000 [A]_x000d_
 Celkem: A = 100,000 [B]</t>
  </si>
  <si>
    <t>R548110</t>
  </si>
  <si>
    <t>KOLEJOVÝ ODVODŇOVAČ</t>
  </si>
  <si>
    <t>"`Dle technické zprávy, výkresových příloh projektové dokumentace. Dle výkazů materiálu projektu. Dle tabulky kubatur projektanta.`"_x000d_
 "kolejové odvodňovače"_x000d_
 2 = 2,000 [A]</t>
  </si>
  <si>
    <t>57</t>
  </si>
  <si>
    <t>Kryty pozemních komunikací letišť a ploch z kameniva nebo živičné</t>
  </si>
  <si>
    <t>572212</t>
  </si>
  <si>
    <t>SPOJOVACÍ POSTŘIK Z MODIFIK ASFALTU DO 0,5KG/M2</t>
  </si>
  <si>
    <t>"`Dle technické zprávy, výkresových příloh projektové dokumentace. Dle výkazů materiálu projektu. Dle tabulky kubatur projektanta.`"_x000d_
 "Konstrukce komunikace"_x000d_
 "Spojovací postřik 0,25 kg/m"_x000d_
 1414 = 1414,000 [A]_x000d_
 "Spojovací postřik 0,35 kg/m"_x000d_
 1414 = 1414,000 [B]_x000d_
 "Spojovací postřik 0,50 kg/m"_x000d_
 1414 = 1414,000 [C]_x000d_
 Celkem: A+B+C = 4242,000 [D]</t>
  </si>
  <si>
    <t>- dodání všech předepsaných materiálů pro postřiky v předepsaném množství
- provedení dle předepsaného technologického předpisu
- zřízení vrstvy bez rozlišení šířky, pokládání vrstvy po etapách
- úpravu napojení, ukončení</t>
  </si>
  <si>
    <t>57473</t>
  </si>
  <si>
    <t>VOZOVKOVÉ VÝZTUŽNÉ VRSTVY ZE SÍTÍ</t>
  </si>
  <si>
    <t>"`Dle technické zprávy, výkresových příloh projektové dokumentace. Dle výkazů materiálu projektu. Dle tabulky kubatur projektanta.`"_x000d_
 "KARI síť 150x150/6, krytí 20 mm"_x000d_
 "B500A"_x000d_
 1414 = 1414,000 [A]</t>
  </si>
  <si>
    <t>Položka zahrnuje:
- dodání sítě v požadované kvalitě a v množství včetně přesahů (přesahy započteny v jednotkové ceně)
- očištění podkladu
- pokládka sítě dle předepsaného technologického předpisu
Položka nezahrnuje:
- x</t>
  </si>
  <si>
    <t>574D06</t>
  </si>
  <si>
    <t>ASFALTOVÝ BETON PRO LOŽNÍ VRSTVY MODIFIK ACL 16+, 16S</t>
  </si>
  <si>
    <t>"`Dle technické zprávy, výkresových příloh projektové dokumentace. Dle výkazů materiálu projektu. Dle tabulky kubatur projektanta.`"_x000d_
 "Asfaltový beton pro ložné vrstvy tl. 70 mm"_x000d_
 "ACL 16+"_x000d_
 "PMB 25/55-60"_x000d_
 99 = 99,000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</si>
  <si>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</si>
  <si>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574F07</t>
  </si>
  <si>
    <t>ASFALTOVÝ BETON PRO PODKLADNÍ VRSTVY MODIFIK ACP 22+, 22S</t>
  </si>
  <si>
    <t>"`Dle technické zprávy, výkresových příloh projektové dokumentace. Dle výkazů materiálu projektu. Dle tabulky kubatur projektanta.`"_x000d_
 "Asfaltový beton pro podkladní vrstvy tl. 100 mm"_x000d_
 "ACP 22+ 50/70"_x000d_
 133 = 133,000 [A]</t>
  </si>
  <si>
    <t>574H02</t>
  </si>
  <si>
    <t>ASFALTOVÝ BETON VELMI TENKÝ MODIFIK BBTM 8+, 8S</t>
  </si>
  <si>
    <t xml:space="preserve">"`Dle technické zprávy, výkresových příloh projektové dokumentace. Dle výkazů materiálu projektu. Dle tabulky kubatur projektanta.`"_x000d_
 "Asfaltový beton pro velmi tenké vrtvy tl. 30 mm"_x000d_
 "BBTM 8A+  "_x000d_
 "CRmB 25/55-60"_x000d_
 42 = 42,000 [A]</t>
  </si>
  <si>
    <t>74C935</t>
  </si>
  <si>
    <t>MEZIKOLEJOVÉ A PŘÍČNÉ LANOVÉ PROPOJENÍ KOLEJNIC (LHI,LBI,LJI)</t>
  </si>
  <si>
    <t>"`Dle technické zprávy, výkresových příloh projektové dokumentace. Dle výkazů materiálu projektu. Dle tabulky kubatur projektanta.`"_x000d_
 "příčné propojení kolejnic "_x000d_
 3 = 3,000 [A]</t>
  </si>
  <si>
    <t>"`Dle technické zprávy, výkresových příloh projektové dokumentace. Dle výkazů materiálu projektu. Dle tabulky kubatur projektanta.`"_x000d_
 "svodné potrubí PE HD - DN 200 mm"_x000d_
 13 = 13,000 [A]</t>
  </si>
  <si>
    <t>"`Dle technické zprávy, výkresových příloh projektové dokumentace. Dle výkazů materiálu projektu. Dle tabulky kubatur projektanta.`"_x000d_
 "`Trativody+ svodné potrubí`"_x000d_
 "` - trativodky PE HD - DN 150mm`"_x000d_
 185 = 185,000 [A]</t>
  </si>
  <si>
    <t>"`Dle technické zprávy, výkresových příloh projektové dokumentace. Dle výkazů materiálu projektu. Dle tabulky kubatur projektanta.`"_x000d_
 "`Trativodní šachty`"_x000d_
 " - trativodní šachty betonové DN 800 - včetně těsnící pěny, dvoudílných poklopů a otvorů pro potrubí "_x000d_
 "celkem výška 1 m"_x000d_
 1 = 1,000 [A]</t>
  </si>
  <si>
    <t>"`Dle technické zprávy, výkresových příloh projektové dokumentace. Dle výkazů materiálu projektu. Dle tabulky kubatur projektanta.`"_x000d_
 " - obetonování svodného potrubí (pod komunikací či kolejí) betonem C16/20nX0 13m"_x000d_
 7 = 7,000 [A]</t>
  </si>
  <si>
    <t>"`Dle technické zprávy, výkresových příloh projektové dokumentace. Dle výkazů materiálu projektu. Dle tabulky kubatur projektanta.`"_x000d_
 "`Trativodní šachty`"_x000d_
 " `- plechový štítek s označením čísla šachty - osazeno na šachty`"_x000d_
 1 = 1,000 [A]</t>
  </si>
  <si>
    <t>91726</t>
  </si>
  <si>
    <t>KO OBRUBNÍKY BETONOVÉ</t>
  </si>
  <si>
    <t>"`Dle technické zprávy, výkresových příloh projektové dokumentace. Dle výkazů materiálu projektu. Dle tabulky kubatur projektanta.`"_x000d_
 "Přejízdný obrubník"_x000d_
 " - betonová zvýšená tvarovka 220x240 mm"_x000d_
 60 = 60,000 [A]</t>
  </si>
  <si>
    <t>Položka zahrnuje:
- dodání a pokládku betonových obrubníků o rozměrech předepsaných zadávací dokumentací
- betonové lože i boční betonovou opěrku
Položka nezahrnuje:
- x</t>
  </si>
  <si>
    <t>95</t>
  </si>
  <si>
    <t>Různé dokončovací konstrukce a práce pozemních staveb</t>
  </si>
  <si>
    <t>931324</t>
  </si>
  <si>
    <t>TĚSNĚNÍ DILATAČ SPAR ASF ZÁLIVKOU MODIFIK PRŮŘ DO 400MM2</t>
  </si>
  <si>
    <t>"`Dle technické zprávy, výkresových příloh projektové dokumentace. Dle výkazů materiálu projektu. Dle tabulky kubatur projektanta.`"_x000d_
 "Gumoasfaltová zálivka za horka typu N2, šířka 20 mm"_x000d_
 1848 = 1848,000 [A]</t>
  </si>
  <si>
    <t>Položka zahrnuje:
- dodávku a osazení předepsaného materiálu
- očištění ploch spáry před úpravou
- očištění okolí spáry po úpravě
Položka nezahrnuje:
- těsnící profil</t>
  </si>
  <si>
    <t>931325</t>
  </si>
  <si>
    <t>TĚSNĚNÍ DILATAČ SPAR ASF ZÁLIVKOU MODIFIK PRŮŘ DO 600MM2</t>
  </si>
  <si>
    <t>"`Dle technické zprávy, výkresových příloh projektové dokumentace. Dle výkazů materiálu projektu. Dle tabulky kubatur projektanta.`"_x000d_
 "Gumoasfaltová zálivka za horka typu N2, šířka 30 mm"_x000d_
 462 = 462,000 [A]</t>
  </si>
  <si>
    <t>položka zahrnuje dodávku a osazení předepsaného materiálu, očištění ploch spáry před úpravou, očištění okolí spáry po úpravě
nezahrnuje těsnící profil</t>
  </si>
  <si>
    <t>965111</t>
  </si>
  <si>
    <t>DEMONTÁŽ KOLEJE NA BETONOVÝCH PRAŽCÍCH DO KOLEJOVÝCH POLÍ</t>
  </si>
  <si>
    <t>"`Dle technické zprávy, výkresových příloh projektové dokumentace. Dle výkazů materiálu projektu. Dle tabulky kubatur projektanta.`"_x000d_
 "Železniční svršek - dočasná demontáž pro zřízení parovodu"_x000d_
 "délka snášených kolejí"_x000d_
 16 = 16,000 [A]_x000d_
 Celkem: A = 16,000 [B]</t>
  </si>
  <si>
    <t>(Položka určena víceméně pro vyjmutí a zpětné vložení, např. v provizorních stavech.)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délka koleje ve smyslu ČSN 73 6360, tj. v ose koleje.</t>
  </si>
  <si>
    <t>"`Dle technické zprávy, výkresových příloh projektové dokumentace. Dle výkazů materiálu projektu. Dle tabulky kubatur projektanta.`"_x000d_
 "celkem koleje na betonových pražcích tv. NT3:"_x000d_
 462 = 462,000 [A]</t>
  </si>
  <si>
    <t>965221</t>
  </si>
  <si>
    <t>DEMONTÁŽ VÝHYBKOVÉ KONSTRUKCE NA DŘEVĚNÝCH PRAŽCÍCH DO KOLEJOVÝCH POLÍ</t>
  </si>
  <si>
    <t>"`Dle technické zprávy, výkresových příloh projektové dokumentace. Dle výkazů materiálu projektu. Dle tabulky kubatur projektanta.`"_x000d_
 "výjmutí a opětovné vložení provizorních výhybek v rámci tohoto SO 6 ks"_x000d_
 6*50 = 300,000 [A]</t>
  </si>
  <si>
    <t>(Položka určena víceméně pro vyjmutí a zpětné vložení, např. v provizorních stavech.)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rozvinutá délka výhybkové konstrukce ve všech větvcích dle ČSN 73 6360, tj. v ose koleje.</t>
  </si>
  <si>
    <t>"`Dle technické zprávy, výkresových příloh projektové dokumentace. Dle výkazů materiálu projektu. Dle tabulky kubatur projektanta.`"_x000d_
 "snesení provizorních výhybek"_x000d_
 "snesení, odvoz na montážní základku a následné rozebrání"_x000d_
 2*50 = 100,000 [A]</t>
  </si>
  <si>
    <t>"`Dle technické zprávy, výkresových příloh projektové dokumentace. Dle výkazů materiálu projektu. Dle tabulky kubatur projektanta.`"_x000d_
 "`Betonové konstrukce + uložení na skládce`"_x000d_
 "` - beton z demolic šachet, konstrukcí a základů – odvoz na skládku`"_x000d_
 129/2.2 = 58,636 [A]_x000d_
 Celkem: A = 58,636 [B]</t>
  </si>
  <si>
    <t>"`Dle technické zprávy, výkresových příloh projektové dokumentace. Dle výkazů materiálu projektu. Dle tabulky kubatur projektanta.`"_x000d_
 "`Bilance zemin`"_x000d_
 3784,000 = 3784,000 [A]_x000d_
 "pol_26115"_x000d_
 (((22/7)*0,15*0,15)*665,00)*2,00 = 94,050 [E]_x000d_
 Celkové množství 3878.050000 = 3878,050 [F]</t>
  </si>
  <si>
    <t>R015130</t>
  </si>
  <si>
    <t>905</t>
  </si>
  <si>
    <t>NEOCEŇOVAT - POPLATKY ZA LIKVIDACI ODPADŮ NEKONTAMINOVANÝCH - 17 03 02 VYBOURANÝ ASFALTOVÝ BETON BEZ DEHTU VČ. DOPRAVY NA SKLÁDKU A MANIPULACE</t>
  </si>
  <si>
    <t>"`Dle technické zprávy, výkresových příloh projektové dokumentace. Dle výkazů materiálu projektu. Dle tabulky kubatur projektanta.`"_x000d_
 "Demontáž asfaltového souvrství"_x000d_
 593 = 593,000 [A]</t>
  </si>
  <si>
    <t>"`Dle technické zprávy, výkresových příloh projektové dokumentace. Dle výkazů materiálu projektu. Dle tabulky kubatur projektanta.`"_x000d_
 "`Odvoz + uložení na skládce, poplatek`"_x000d_
 "` - beton z demolic šachet, konstrukcí a základů – odvoz na skládku`"_x000d_
 129 = 129,000 [A]_x000d_
 Celkem: A = 129,000 [B]</t>
  </si>
  <si>
    <t>"`Dle technické zprávy, výkresových příloh projektové dokumentace. Dle výkazů materiálu projektu. Dle tabulky kubatur projektanta.`"_x000d_
 "`Odvoz + uložení na skládce, poplatek`"_x000d_
 "odpad z bet. Panelů:"_x000d_
 711 = 711,000 [A]</t>
  </si>
  <si>
    <t>"`Dle technické zprávy, výkresových příloh projektové dokumentace. Dle výkazů materiálu projektu. Dle tabulky kubatur projektanta.`"_x000d_
 "PE podložky:"_x000d_
 0.032 = 0,032 [A]</t>
  </si>
  <si>
    <t>"`Dle technické zprávy, výkresových příloh projektové dokumentace. Dle výkazů materiálu projektu. Dle tabulky kubatur projektanta.`"_x000d_
 "pryžové podložky:"_x000d_
 0.064 = 0,064 [A]</t>
  </si>
  <si>
    <t>"`Dle technické zprávy, výkresových příloh projektové dokumentace. Dle výkazů materiálu projektu. Dle tabulky kubatur projektanta.`"_x000d_
 "kolejnice:"_x000d_
 56 = 56,000 [A]_x000d_
 "šrot drobné kolejivo:"_x000d_
 4 = 4,000 [B]_x000d_
 Celkem: A+B = 60,000 [C]</t>
  </si>
  <si>
    <t>SO 31-31-01. 1</t>
  </si>
  <si>
    <t>D.2.1.6</t>
  </si>
  <si>
    <t>SO 31-31-01</t>
  </si>
  <si>
    <t>131251203</t>
  </si>
  <si>
    <t>Hloubení zapažených jam a zářezů strojně s urovnáním dna do předepsaného profilu a spádu v hornině třídy těžitelnosti I skupiny 3 přes 50 do 100 m3</t>
  </si>
  <si>
    <t>"`Technická zpráva"_x000d_
 "`Situace"_x000d_
 "`Řezy"_x000d_
 "`ŠACHTY"_x000d_
 "`STOKA A"_x000d_
 2.50*2.50*2.20*2 = 27,500 [A]_x000d_
 "`STOKA B"_x000d_
 2.50*2.50*1.80*3 = 33,750 [B]_x000d_
 Celkem: A+B = 61,250 [C]</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</si>
  <si>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</si>
  <si>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</si>
  <si>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</si>
  <si>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"`Technická zpráva"_x000d_
 "`Situace"_x000d_
 "`Řezy"_x000d_
 "`STOKA A - DN 300"_x000d_
 32.00*1.20*2.20 = 84,480 [A]_x000d_
 "`STOKA B - DN 300"_x000d_
 46.00*1.20*1.80 = 99,360 [B]_x000d_
 "`PŘÍPOJKY - DN 150"_x000d_
 (4.00+10.00+3.00+1.00+2.00+1.00+2.00+2.00+6.00+7.00+3.00+2.00+5.00+3.00+9.00+4.00+11.00+3.00+21.00+12.00)*1.10*1.70 = 207,570 [C]_x000d_
 "`PŘEPOJENÍ ODTOKU - PVC DN 150"_x000d_
 10.00*1.10*2.00 = 22,000 [D]_x000d_
 Celkem: A+B+C+D = 413,410 [E]</t>
  </si>
  <si>
    <t>151101101</t>
  </si>
  <si>
    <t>Zřízení pažení a rozepření stěn rýh pro podzemní vedení příložné pro jakoukoliv mezerovitost, hloubky do 2 m</t>
  </si>
  <si>
    <t>"`Technická zpráva"_x000d_
 "`Situace"_x000d_
 "`Řezy"_x000d_
 "`STOKA B - DN 300"_x000d_
 46.00*1.80*2 = 165,600 [A]_x000d_
 "`PŘÍPOJKY - DN 150"_x000d_
 (4.00+10.00+3.00+1.00+2.00+1.00+2.00+2.00+6.00+7.00+3.00+2.00+5.00+3.00+9.00+4.00+11.00+3.00+21.00+12.00)*1.70*2 = 377,400 [B]_x000d_
 "`PŘEPOJENÍ ODTOKU - PVC DN 150"_x000d_
 10.00*2.00*2 = 40,000 [C]_x000d_
 Celkem: A+B+C = 583,000 [D]</t>
  </si>
  <si>
    <t>151101102</t>
  </si>
  <si>
    <t>Zřízení pažení a rozepření stěn rýh pro podzemní vedení příložné pro jakoukoliv mezerovitost, hloubky přes 2 do 4 m</t>
  </si>
  <si>
    <t>"`Technická zpráva"_x000d_
 "`Situace"_x000d_
 "`Řezy"_x000d_
 "`STOKA A - DN 300"_x000d_
 32.00*2.20*2 = 140,800 [A]</t>
  </si>
  <si>
    <t>151101111</t>
  </si>
  <si>
    <t>Odstranění pažení a rozepření stěn rýh pro podzemní vedení s uložením materiálu na vzdálenost do 3 m od kraje výkopu příložné, hloubky do 2 m</t>
  </si>
  <si>
    <t>151101112</t>
  </si>
  <si>
    <t>Odstranění pažení a rozepření stěn rýh pro podzemní vedení s uložením materiálu na vzdálenost do 3 m od kraje výkopu příložné, hloubky přes 2 do 4 m</t>
  </si>
  <si>
    <t>151101201</t>
  </si>
  <si>
    <t>Zřízení pažení stěn výkopu bez rozepření nebo vzepření příložné, hloubky do 4 m</t>
  </si>
  <si>
    <t>"`Technická zpráva"_x000d_
 "`Situace"_x000d_
 "`Řezy"_x000d_
 "`ŠACHTY"_x000d_
 "`STOKA A"_x000d_
 2.50*4*2.20*2 = 44,000 [A]_x000d_
 "`STOKA B"_x000d_
 2.50*4*1.80*3 = 54,000 [B]_x000d_
 Celkem: A+B = 98,000 [C]</t>
  </si>
  <si>
    <t>151101211</t>
  </si>
  <si>
    <t>Odstranění pažení stěn výkopu bez rozepření nebo vzepření s uložením pažin na vzdálenost do 3 m od okraje výkopu příložné, hloubky do 4 m</t>
  </si>
  <si>
    <t>174151101</t>
  </si>
  <si>
    <t>Zásyp sypaninou z jakékoliv horniny strojně s uložením výkopku ve vrstvách se zhutněním jam, šachet, rýh nebo kolem objektů v těchto vykopávkách</t>
  </si>
  <si>
    <t>"`Technická zpráva"_x000d_
 "`Situace"_x000d_
 "`Řezy"_x000d_
 "`STOKA A - DN 300"_x000d_
 32.00*1.20*(2.20-0.10-0.70) = 53,760 [A]_x000d_
 "`STOKA B - DN 300"_x000d_
 46.00*1.20*(1.80-0.10-0.70) = 55,200 [B]_x000d_
 "`PŘÍPOJKY - DN 150"_x000d_
 (4.00+10.00+3.00+1.00+2.00+1.00+2.00+2.00+6.00+7.00+3.00+2.00+5.00+3.00+9.00+4.00+11.00+3.00+21.00+12.00)*1.10*(1.70-0.10-0.50) = 134,310 [C]_x000d_
 "`PŘEPOJENÍ ODTOKU - PVC DN 150"_x000d_
 10.00*1.10*(2.00-0.10-0.50) = 15,400 [D]_x000d_
 Mezisoučet: A+B+C+D = 258,670 [E]_x000d_
 "`ŠACHTY"_x000d_
 "`STOKA A"_x000d_
 2.50*2.50*2.20*2-3.14*0.60*0.60*2.20*2 = 22,526 [F]_x000d_
 "`STOKA B"_x000d_
 2.50*2.50*1.80*3-3.14*0.60*0.60*1.80*3 = 27,646 [G]_x000d_
 Mezisoučet: F+G = 50,172 [H]_x000d_
 Celkem: A+B+C+D+F+G = 308,842 [I]</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</si>
  <si>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</si>
  <si>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</si>
  <si>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</si>
  <si>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"`Technická zpráva"_x000d_
 "`Situace"_x000d_
 "`Řezy"_x000d_
 "`STOKA A - DN 300"_x000d_
 32.00*1.20*0.70 = 26,880 [A]_x000d_
 "`STOKA B - DN 300"_x000d_
 46.00*1.20*0.70 = 38,640 [B]_x000d_
 "`PŘÍPOJKY - DN 150"_x000d_
 (4.00+10.00+3.00+1.00+2.00+1.00+2.00+2.00+6.00+7.00+3.00+2.00+5.00+3.00+9.00+4.00+11.00+3.00+21.00+12.00)*1.10*0.50 = 61,050 [C]_x000d_
 "`PŘEPOJENÍ ODTOKU - PVC DN 150"_x000d_
 10.00*1.10*0.50 = 5,500 [D]_x000d_
 Celkem: A+B+C+D = 132,070 [E]</t>
  </si>
  <si>
    <t>58337303</t>
  </si>
  <si>
    <t>štěrkopísek frakce 0/8</t>
  </si>
  <si>
    <t>58344197</t>
  </si>
  <si>
    <t>štěrkodrť frakce 0/63</t>
  </si>
  <si>
    <t>212752401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</si>
  <si>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</si>
  <si>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celoperforovaná 360° DN 100</t>
  </si>
  <si>
    <t>"`Technická zpráva"_x000d_
 "`Situace"_x000d_
 "`Řezy"_x000d_
 "`STOKA A - DN 300"_x000d_
 32.00 = 32,000 [A]_x000d_
 "`STOKA B - DN 300"_x000d_
 46.00 = 46,000 [B]_x000d_
 "`PŘÍPOJKY - DN 150"_x000d_
 (4.00+10.00+3.00+1.00+2.00+1.00+2.00+2.00+6.00+7.00+3.00+2.00+5.00+3.00+9.00+4.00+11.00+3.00+21.00+12.00) = 111,000 [C]_x000d_
 "`PŘEPOJENÍ ODTOKU - PVC DN 150"_x000d_
 10.00 = 10,000 [D]_x000d_
 Celkem: A+B+C+D = 199,000 [E]</t>
  </si>
  <si>
    <t>271572211</t>
  </si>
  <si>
    <t>Podsyp pod základové konstrukce se zhutněním a urovnáním povrchu ze štěrkopísku netříděného</t>
  </si>
  <si>
    <t>"`ŠACHTY"_x000d_
 "`STOKA A"_x000d_
 1.70*1.70*0.15*2 = 0,867 [A]_x000d_
 "`STOKA B"_x000d_
 1.70*1.70*0.15*3 = 1,301 [B]_x000d_
 Celkem: A+B = 2,168 [C]</t>
  </si>
  <si>
    <t>273313611</t>
  </si>
  <si>
    <t>Základy z betonu prostého desky z betonu kamenem neprokládaného tř. C 16/20</t>
  </si>
  <si>
    <t>"`ŠACHTY"_x000d_
 "`STOKA A"_x000d_
 1.50*1.50*0.10*2 = 0,450 [A]_x000d_
 "`STOKA B"_x000d_
 1.50*1.50*0.10*3 = 0,675 [B]_x000d_
 Celkem: A+B = 1,125 [C]</t>
  </si>
  <si>
    <t>451573111</t>
  </si>
  <si>
    <t>Lože pod potrubí, stoky a drobné objekty v otevřeném výkopu z písku a štěrkopísku do 63 mm</t>
  </si>
  <si>
    <t>"`Technická zpráva"_x000d_
 "`Situace"_x000d_
 "`Řezy"_x000d_
 "`STOKA A - DN 300"_x000d_
 32.00*1.20*0.10 = 3,840 [A]_x000d_
 "`STOKA B - DN 300"_x000d_
 46.00*1.20*0.10 = 5,520 [B]_x000d_
 "`PŘÍPOJKY - DN 150"_x000d_
 (4.00+10.00+3.00+1.00+2.00+1.00+2.00+2.00+6.00+7.00+3.00+2.00+5.00+3.00+9.00+4.00+11.00+3.00+21.00+12.00)*1.10*0.10 = 12,210 [C]_x000d_
 "`PŘEPOJENÍ ODTOKU - PVC DN 150"_x000d_
 10.00*1.10*0.10 = 1,100 [D]_x000d_
 Celkem: A+B+C+D = 22,670 [E]</t>
  </si>
  <si>
    <t>28611106</t>
  </si>
  <si>
    <t>trubka kanalizační PVC-U plnostěnná jednovrstvá s rázovou odolností DN 160x6000mm SN12</t>
  </si>
  <si>
    <t>59223020</t>
  </si>
  <si>
    <t>trouba betonová hrdlová DN 300</t>
  </si>
  <si>
    <t>59224065</t>
  </si>
  <si>
    <t>skruž betonová DN 1000x250 100x25x12cm</t>
  </si>
  <si>
    <t>59224067</t>
  </si>
  <si>
    <t>skruž betonová DN 1000x500 100x50x12cm</t>
  </si>
  <si>
    <t>59224162</t>
  </si>
  <si>
    <t>skruž betonová kanalizační se stupadly 100x100x12cm</t>
  </si>
  <si>
    <t>59224176</t>
  </si>
  <si>
    <t>prstenec šachtový vyrovnávací betonový 625x120x80mm</t>
  </si>
  <si>
    <t>59224184</t>
  </si>
  <si>
    <t>prstenec šachtový vyrovnávací betonový 625x120x40mm</t>
  </si>
  <si>
    <t>59224187</t>
  </si>
  <si>
    <t>prstenec šachtový vyrovnávací betonový 625x120x100mm</t>
  </si>
  <si>
    <t>59224188</t>
  </si>
  <si>
    <t>prstenec šachtový vyrovnávací betonový 625x120x120mm</t>
  </si>
  <si>
    <t>59224315</t>
  </si>
  <si>
    <t>deska betonová zákrytová pro kruhové šachty 100/62,5x16,5cm</t>
  </si>
  <si>
    <t>59224337</t>
  </si>
  <si>
    <t>dno betonové šachty DN 1000 kanalizační výšky 60cm</t>
  </si>
  <si>
    <t>59224337-1</t>
  </si>
  <si>
    <t>59224338</t>
  </si>
  <si>
    <t>dno betonové šachty DN 1000 kanalizační výšky 80cm</t>
  </si>
  <si>
    <t>59224348</t>
  </si>
  <si>
    <t>těsnění elastomerové pro spojení šachetních dílů DN 1000</t>
  </si>
  <si>
    <t>59224414</t>
  </si>
  <si>
    <t>konus betonové šachty DN 1000 kanalizační 100x62,5x58cm tl stěny 10 stupadla poplastovaná</t>
  </si>
  <si>
    <t>59224661</t>
  </si>
  <si>
    <t>poklop šachtový betonový, litinový rám 785(610)x160mm D400 s odvětráním</t>
  </si>
  <si>
    <t>810391811</t>
  </si>
  <si>
    <t>Bourání stávajícího potrubí z betonu v otevřeném výkopu DN přes 200 do 400</t>
  </si>
  <si>
    <t>"`Technická zpráva"_x000d_
 "`Situace"_x000d_
 2.00 = 2,000 [A]</t>
  </si>
  <si>
    <t>810441811</t>
  </si>
  <si>
    <t>Bourání stávajícího potrubí z betonu v otevřeném výkopu DN přes 400 do 600</t>
  </si>
  <si>
    <t>"`Technická zpráva"_x000d_
 "`Situace"_x000d_
 "`Řezy"_x000d_
 4.00 = 4,000 [A]</t>
  </si>
  <si>
    <t>812392121</t>
  </si>
  <si>
    <t>Montáž potrubí z trub betonových hrdlových v otevřeném výkopu ve sklonu do 20 % s integrovaným pryžovým těsněním DN 400</t>
  </si>
  <si>
    <t>"`Technická zpráva"_x000d_
 "`Situace"_x000d_
 "`Řezy"_x000d_
 "`STOKA A - DN 300"_x000d_
 32.00 = 32,000 [A]_x000d_
 "`STOKA B - DN 300"_x000d_
 46.00 = 46,000 [B]_x000d_
 Celkem: A+B = 78,000 [C]</t>
  </si>
  <si>
    <t>871313123</t>
  </si>
  <si>
    <t>Montáž kanalizačního potrubí z tvrdého PVC-U hladkého plnostěnného tuhost SN 12 DN 160</t>
  </si>
  <si>
    <t>"`Technická zpráva"_x000d_
 "`Situace"_x000d_
 "`Řezy"_x000d_
 "`PŘÍPOJKY - DN 150"_x000d_
 4.00+10.00+3.00+1.00+2.00+1.00+2.00+2.00+6.00+7.00+3.00+2.00+5.00+3.00+9.00+4.00+11.00+3.00+21.00+12.00 = 111,000 [A]_x000d_
 "`PŘEPOJENÍ ODTOKU - PVC DN 150"_x000d_
 10.00 = 10,000 [B]_x000d_
 Celkem: A+B = 121,000 [C]</t>
  </si>
  <si>
    <t>890231851</t>
  </si>
  <si>
    <t>Bourání šachet a jímek strojně velikosti obestavěného prostoru přes 1,5 do 3 m3 z prostého betonu</t>
  </si>
  <si>
    <t>"`Technická zpráva"_x000d_
 "`Situace"_x000d_
 "`Řezy"_x000d_
 "`ŠACHTY"_x000d_
 3.14*0.60*0.60*1.50*3 = 5,087 [A]</t>
  </si>
  <si>
    <t>894410101</t>
  </si>
  <si>
    <t>Osazení betonových dílců šachet kanalizačních dno DN 1000, výšky 600 mm</t>
  </si>
  <si>
    <t>894410102</t>
  </si>
  <si>
    <t>Osazení betonových dílců šachet kanalizačních dno DN 1000, výšky 800 mm</t>
  </si>
  <si>
    <t>894410211</t>
  </si>
  <si>
    <t>Osazení betonových dílců šachet kanalizačních skruž rovná DN 1000, výšky 250 mm</t>
  </si>
  <si>
    <t>894410212</t>
  </si>
  <si>
    <t>Osazení betonových dílců šachet kanalizačních skruž rovná DN 1000, výšky 500 mm</t>
  </si>
  <si>
    <t>894410213</t>
  </si>
  <si>
    <t>Osazení betonových dílců šachet kanalizačních skruž rovná DN 1000, výšky 1000 mm</t>
  </si>
  <si>
    <t>894410232</t>
  </si>
  <si>
    <t>Osazení betonových dílců šachet kanalizačních skruž přechodová (konus) DN 1000</t>
  </si>
  <si>
    <t>894410302</t>
  </si>
  <si>
    <t>Osazení betonových dílců šachet kanalizačních deska zákrytová DN 1000</t>
  </si>
  <si>
    <t>899101211</t>
  </si>
  <si>
    <t>Demontáž poklopů litinových a ocelových včetně rámů, hmotnosti jednotlivě do 50 kg</t>
  </si>
  <si>
    <t>899104112</t>
  </si>
  <si>
    <t>Osazení poklopů litinových, ocelových nebo železobetonových včetně rámů pro třídu zatížení D400, E600</t>
  </si>
  <si>
    <t>899910202</t>
  </si>
  <si>
    <t>Výplň potrubí trub betonových, litinových nebo kameninových cementopopílkovou suspenzí spádem, délky přes 50 do 100 m</t>
  </si>
  <si>
    <t>"`Technická zpráva"_x000d_
 "`Situace"_x000d_
 "`Řezy"_x000d_
 "`DN 400"_x000d_
 3.14*0.20*0.20*(14.00-2.00) = 1,507 [A]_x000d_
 "`DN 600"_x000d_
 3.14*0.30*0.30*(23.00-4.00) = 5,369 [B]_x000d_
 Celkem: A+B = 6,877 [C]</t>
  </si>
  <si>
    <t>R898011</t>
  </si>
  <si>
    <t>Zkouška vodotěsnosti potrubí</t>
  </si>
  <si>
    <t>R898012</t>
  </si>
  <si>
    <t>Kamerová prohlídka potrubí</t>
  </si>
  <si>
    <t>199.00 = 199,000 [A]</t>
  </si>
  <si>
    <t>R898013</t>
  </si>
  <si>
    <t>Zkouška vodotěsnosti šachet</t>
  </si>
  <si>
    <t>5 = 5,000 [A]</t>
  </si>
  <si>
    <t>977151124</t>
  </si>
  <si>
    <t>Jádrové vrty diamantovými korunkami do stavebních materiálů (železobetonu, betonu, cihel, obkladů, dlažeb, kamene) průměru přes 150 do 180 mm</t>
  </si>
  <si>
    <t>0.10*14 = 1,400 [A]</t>
  </si>
  <si>
    <t>419.66*1.80 = 755,388 [A]</t>
  </si>
  <si>
    <t>POPLATKY ZA LIKVIDACI ODPADŮ NEKONTAMINOVANÝCH - 17 01 01 BETON Z DEMOLIC OBJEKTŮ, ZÁKLADŮ TV APOD. VČ. DOPRAVY NA SKLÁDKU A MANIPULACE (PROSTÝ A ARMOVANÝ BETON</t>
  </si>
  <si>
    <t>998</t>
  </si>
  <si>
    <t>Přesun hmot</t>
  </si>
  <si>
    <t>998274101</t>
  </si>
  <si>
    <t>Přesun hmot pro trubní vedení hloubené z trub betonových nebo železobetonových pro vodovody nebo kanalizace v otevřeném výkopu dopravní vzdálenost do 15 m</t>
  </si>
  <si>
    <t>SO 31-31-01. 2</t>
  </si>
  <si>
    <t>00572410</t>
  </si>
  <si>
    <t>osivo směs travní parková</t>
  </si>
  <si>
    <t>121151113</t>
  </si>
  <si>
    <t>Sejmutí ornice strojně při souvislé ploše přes 100 do 500 m2, tl. vrstvy do 200 mm</t>
  </si>
  <si>
    <t>28.00*4.00 = 112,000 [A]</t>
  </si>
  <si>
    <t>131251204</t>
  </si>
  <si>
    <t>Hloubení zapažených jam a zářezů strojně s urovnáním dna do předepsaného profilu a spádu v hornině třídy těžitelnosti I skupiny 3 přes 100 do 500 m3</t>
  </si>
  <si>
    <t>"`Technická zpráva"_x000d_
 "`Situace"_x000d_
 "`Řezy"_x000d_
 "`ŠA"_x000d_
 5.00*5.00*2.50 = 62,500 [A]_x000d_
 "`ŠB"_x000d_
 6.00*5.00*2.50 = 75,000 [B]_x000d_
 Celkem: A+B = 137,500 [C]</t>
  </si>
  <si>
    <t>"`Technická zpráva"_x000d_
 "`Situace"_x000d_
 "`Řezy"_x000d_
 28.00*3.13*2.80 = 245,392 [A]</t>
  </si>
  <si>
    <t>"`Technická zpráva"_x000d_
 "`Situace"_x000d_
 "`Řezy"_x000d_
 28.00*2.80*2 = 156,800 [A]</t>
  </si>
  <si>
    <t>"`Technická zpráva"_x000d_
 "`Situace"_x000d_
 "`Řezy"_x000d_
 "`ŠA"_x000d_
 5.00*4*2.50 = 50,000 [A]_x000d_
 "`ŠB"_x000d_
 (6.00+5.00)*2*2.50 = 55,000 [B]_x000d_
 Celkem: A+B = 105,000 [C]</t>
  </si>
  <si>
    <t>171251201</t>
  </si>
  <si>
    <t>Uložení sypaniny na skládky nebo meziskládky bez hutnění s upravením uložené sypaniny do předepsaného tvaru</t>
  </si>
  <si>
    <t>112.000*0.10 = 11,200 [A]</t>
  </si>
  <si>
    <t>"`Technická zpráva"_x000d_
 "`Situace"_x000d_
 "`Řezy"_x000d_
 28.00*3.13*(2.80-0.10-0.70-1.80) = 17,528 [A]_x000d_
 "`ŠA"_x000d_
 5.00*5.00*2.50-2.75*2.50*2.50 = 45,313 [B]_x000d_
 "`ŠB"_x000d_
 6.00*5.00*2.50-5.10*2.80*2.50 = 39,300 [C]_x000d_
 Celkem: A+B+C = 102,141 [D]</t>
  </si>
  <si>
    <t>"`Technická zpráva"_x000d_
 "`Situace"_x000d_
 "`Řezy"_x000d_
 28.00*3.13*1.80 = 157,752 [A]</t>
  </si>
  <si>
    <t>181351103</t>
  </si>
  <si>
    <t>Rozprostření a urovnání ornice v rovině nebo ve svahu sklonu do 1:5 strojně při souvislé ploše přes 100 do 500 m2, tl. vrstvy do 200 mm</t>
  </si>
  <si>
    <t>181411131</t>
  </si>
  <si>
    <t>Založení trávníku na půdě předem připravené plochy do 1000 m2 výsevem včetně utažení parkového v rovině nebo na svahu do 1:5</t>
  </si>
  <si>
    <t>58337331</t>
  </si>
  <si>
    <t>štěrkopísek frakce 0/22</t>
  </si>
  <si>
    <t>"`Technická zpráva"_x000d_
 "`Situace"_x000d_
 "`Řezy"_x000d_
 28.00 = 28,000 [A]</t>
  </si>
  <si>
    <t>"`Technická zpráva"_x000d_
 "`Situace"_x000d_
 "`Výkresy šachet"_x000d_
 "`ŠA"_x000d_
 5.00*5.00*0.15 = 3,750 [A]_x000d_
 "`ŠB"_x000d_
 6.00*5.00*0.15 = 4,500 [B]_x000d_
 Celkem: A+B = 8,250 [C]</t>
  </si>
  <si>
    <t>273313811</t>
  </si>
  <si>
    <t>Základy z betonu prostého desky z betonu kamenem neprokládaného tř. C 25/30</t>
  </si>
  <si>
    <t>"`Technická zpráva"_x000d_
 "`Situace"_x000d_
 "`Výkresy šachet"_x000d_
 "`ŠA"_x000d_
 5.00*5.00*0.25 = 6,250 [A]_x000d_
 "`ŠB"_x000d_
 6.00*5.00*0.25 = 7,500 [B]_x000d_
 Celkem: A+B = 13,750 [C]</t>
  </si>
  <si>
    <t>3-01</t>
  </si>
  <si>
    <t>Prefabrikovaná šachta ŠB, vč. poklopu, dovozu a montáže</t>
  </si>
  <si>
    <t>R3010001</t>
  </si>
  <si>
    <t>Prefabrikovaná šachta ŠA, vč. poklopu, dovozu a montáže</t>
  </si>
  <si>
    <t>"`Technická zpráva"_x000d_
 "`Situace"_x000d_
 "`Řezy"_x000d_
 28.00*3.13*0.10 = 8,764 [A]</t>
  </si>
  <si>
    <t>452312131</t>
  </si>
  <si>
    <t>Podkladní a zajišťovací konstrukce z betonu prostého v otevřeném výkopu bez zvýšených nároků na prostředí sedlové lože pod potrubí z betonu tř. C 12/15</t>
  </si>
  <si>
    <t>"`Technická zpráva"_x000d_
 "`Situace"_x000d_
 "`Řezy"_x000d_
 28.00*3.13*0.70 = 61,348 [A]</t>
  </si>
  <si>
    <t>59222039</t>
  </si>
  <si>
    <t>trouba ŽB vejčitá hrdlová 100x150cm</t>
  </si>
  <si>
    <t>823491112</t>
  </si>
  <si>
    <t>Montáž potrubí z trub železobetonových vejčitých v otevřeném výkopu ve sklonu do 20 % s integrovaným pryžovým těsněním DN 1000/1500</t>
  </si>
  <si>
    <t>28.00 = 28,000 [A]</t>
  </si>
  <si>
    <t>382.892*1.80 = 689,206 [A]</t>
  </si>
  <si>
    <t>998271301</t>
  </si>
  <si>
    <t>Přesun hmot pro kanalizace (stoky) hloubené monolitické z betonu nebo železobetonu v otevřeném výkopu dopravní vzdálenost do 15 m</t>
  </si>
  <si>
    <t>SO 31-31-01. 3</t>
  </si>
  <si>
    <t>29.04*0.02 Přepočtené koeficientem množství = 0,581 [A]</t>
  </si>
  <si>
    <t>121151103</t>
  </si>
  <si>
    <t>Sejmutí ornice plochy do 100 m2 tl vrstvy do 200 mm strojně</t>
  </si>
  <si>
    <t>"`Technická zpráva"_x000d_
 "`Situace"_x000d_
 "`Řezy"_x000d_
 "`KANALIZAČNÍ PŘÍPOJKA"_x000d_
 "`DN 150 - SOUKROMÁ ČÁST"_x000d_
 26.40*1.10 = 29,040 [A]</t>
  </si>
  <si>
    <t>131251202</t>
  </si>
  <si>
    <t>Hloubení jam zapažených v hornině třídy těžitelnosti I skupiny 3 objem do 50 m3 strojně</t>
  </si>
  <si>
    <t>"`Technická zpráva"_x000d_
 "`Situace"_x000d_
 "`Řezy"_x000d_
 "`ŠACHTY"_x000d_
 2.50*2.50*2.20 = 13,750 [A]_x000d_
 "`NAPOJENÍ VODOVONÍ PŘÍPOJKY"_x000d_
 2.50*2.50*1.80 = 11,250 [B]_x000d_
 "`VODOMĚRNÁ ŠACHTA"_x000d_
 3.00*3.00*1.80 = 16,200 [C]_x000d_
 Celkem: A+B+C = 41,200 [D]</t>
  </si>
  <si>
    <t>Hloubení zapažených rýh š do 2000 mm v hornině třídy těžitelnosti I skupiny 3 objem do 500 m3</t>
  </si>
  <si>
    <t>"`Technická zpráva"_x000d_
 "`Situace"_x000d_
 "`Řezy"_x000d_
 "`KANALIZAČNÍ PŘÍPOJKA"_x000d_
 "`DN 150 - VEŘEJNÁ ČÁST"_x000d_
 11.40*1.10*2.30 = 28,842 [A]_x000d_
 "`DN 150 - SOUKROMÁ ČÁST"_x000d_
 26.40*1.10*1.80 = 52,272 [B]_x000d_
 "`D32 - VODOVODNÍ PŘÍPOJKA"_x000d_
 40.00*1.00*1.60 = 64,000 [C]_x000d_
 Celkem: A+B+C = 145,114 [D]</t>
  </si>
  <si>
    <t>Zřízení příložného pažení a rozepření stěn rýh hl do 2 m</t>
  </si>
  <si>
    <t>"`Technická zpráva"_x000d_
 "`Situace"_x000d_
 "`Řezy"_x000d_
 "`KANALIZAČNÍ PŘÍPOJKA"_x000d_
 "`DN 150 - SOUKROMÁ ČÁST"_x000d_
 26.40*1.80*2 = 95,040 [A]_x000d_
 "`D32 - VODOVODNÍ PŘÍPOJKA"_x000d_
 40.00*1.60*2 = 128,000 [B]_x000d_
 Celkem: A+B = 223,040 [C]</t>
  </si>
  <si>
    <t>Zřízení příložného pažení a rozepření stěn rýh hl přes 2 do 4 m</t>
  </si>
  <si>
    <t>"`Technická zpráva"_x000d_
 "`Situace"_x000d_
 "`Řezy"_x000d_
 "`KANALIZAČNÍ PŘÍPOJKA"_x000d_
 "`DN 150 - VEŘEJNÁ ČÁST"_x000d_
 11.40*2.30*2 = 52,440 [A]</t>
  </si>
  <si>
    <t>Odstranění příložného pažení a rozepření stěn rýh hl do 2 m</t>
  </si>
  <si>
    <t>Odstranění příložného pažení a rozepření stěn rýh hl přes 2 do 4 m</t>
  </si>
  <si>
    <t>Zřízení příložného pažení stěn výkopu hl do 4 m</t>
  </si>
  <si>
    <t>"`Technická zpráva"_x000d_
 "`Situace"_x000d_
 "`Řezy"_x000d_
 "`ŠACHTY"_x000d_
 2.50*4*2.20 = 22,000 [A]_x000d_
 "`NAPOJENÍ VODOVONÍ PŘÍPOJKY"_x000d_
 2.50*4*1.80 = 18,000 [B]_x000d_
 "`VODOMĚRNÁ ŠACHTA"_x000d_
 3.00*4*1.80 = 21,600 [C]_x000d_
 Celkem: A+B+C = 61,600 [D]</t>
  </si>
  <si>
    <t>Odstranění příložného pažení stěn hl do 4 m</t>
  </si>
  <si>
    <t>Uložení sypaniny na skládky nebo meziskládky</t>
  </si>
  <si>
    <t>29.04*0.10 = 2,904 [A]</t>
  </si>
  <si>
    <t>Zásyp jam, šachet rýh nebo kolem objektů sypaninou se zhutněním</t>
  </si>
  <si>
    <t>"`Technická zpráva"_x000d_
 "`Situace"_x000d_
 "`Řezy"_x000d_
 "`KANALIZAČNÍ PŘÍPOJKA"_x000d_
 "`DN 150 - VEŘEJNÁ ČÁST"_x000d_
 11.40*1.10*(2.30-0.10-0.50) = 21,318 [A]_x000d_
 "`DN 150 - SOUKROMÁ ČÁST"_x000d_
 26.40*1.10*(1.80-0.10-0.50) = 34,848 [B]_x000d_
 "`D32 - VODOVODNÍ PŘÍPOJKA"_x000d_
 40.00*1.00*(1.60-0.10-0.40) = 44,000 [C]_x000d_
 Mezisoučet: A+B+C = 100,166 [D]_x000d_
 "`ŠACHTY"_x000d_
 2.50*2.50*2.20-3.14*0.60*0.60*2.20 = 11,263 [E]_x000d_
 "`NAPOJENÍ VODOVONÍ PŘÍPOJKY"_x000d_
 2.50*2.50*1.80 = 11,250 [F]_x000d_
 "`VODOMĚRNÁ ŠACHTA"_x000d_
 3.00*3.00*1.80-1.60*1.30*1.80 = 12,456 [G]_x000d_
 Mezisoučet: E+F+G = 34,969 [H]_x000d_
 Celkem: A+B+C+E+F+G = 135,135 [I]</t>
  </si>
  <si>
    <t>Obsypání potrubí strojně sypaninou bez prohození, uloženou do 3 m</t>
  </si>
  <si>
    <t>"`Technická zpráva"_x000d_
 "`Situace"_x000d_
 "`Řezy"_x000d_
 "`KANALIZAČNÍ PŘÍPOJKA"_x000d_
 "`DN 150 - VEŘEJNÁ ČÁST"_x000d_
 11.40*1.10*0.50 = 6,270 [A]_x000d_
 "`DN 150 - SOUKROMÁ ČÁST"_x000d_
 26.40*1.10*0.50 = 14,520 [B]_x000d_
 "`D32 - VODOVODNÍ PŘÍPOJKA"_x000d_
 40.00*1.00*0.40 = 16,000 [C]_x000d_
 Celkem: A+B+C = 36,790 [D]</t>
  </si>
  <si>
    <t>Rozprostření ornice tl vrstvy do 200 mm pl přes 100 do 500 m2 v rovině nebo ve svahu do 1:5 strojně</t>
  </si>
  <si>
    <t>Založení parkového trávníku výsevem pl do 1000 m2 v rovině a ve svahu do 1:5</t>
  </si>
  <si>
    <t>36.79*2 Přepočtené koeficientem množství = 73,580 [A]</t>
  </si>
  <si>
    <t>135.135*2 Přepočtené koeficientem množství = 270,270 [A]</t>
  </si>
  <si>
    <t>Trativod z drenážních trubek korugovaných PE-HD SN 8 perforace 360° včetně lože otevřený výkop DN 100 pro liniové stavby</t>
  </si>
  <si>
    <t>"`Technická zpráva"_x000d_
 "`Situace"_x000d_
 "`Řezy"_x000d_
 "`KANALIZAČNÍ PŘÍPOJKA"_x000d_
 "`DN 150 - VEŘEJNÁ ČÁST"_x000d_
 11.40 = 11,400 [A]_x000d_
 "`DN 150 - SOUKROMÁ ČÁST"_x000d_
 26.40 = 26,400 [B]_x000d_
 Celkem: A+B = 37,800 [C]</t>
  </si>
  <si>
    <t>Podsyp pod základové konstrukce se zhutněním z netříděného štěrkopísku</t>
  </si>
  <si>
    <t>"`Technická zpráva"_x000d_
 "`Situace"_x000d_
 "`Řezy"_x000d_
 "`ŠACHTY"_x000d_
 2.50*2.50*0.15 = 0,938 [A]_x000d_
 "`VODOMĚRNÁ ŠACHTA"_x000d_
 3.00*3.00*0.10 = 0,900 [B]_x000d_
 Celkem: A+B = 1,838 [C]</t>
  </si>
  <si>
    <t>Základové desky z betonu tř. C 16/20</t>
  </si>
  <si>
    <t>"`Technická zpráva"_x000d_
 "`Situace"_x000d_
 "`Řezy"_x000d_
 "`ŠACHTY"_x000d_
 2.50*2.50*0.10 = 0,625 [A]_x000d_
 "`VODOMĚRNÁ ŠACHTA"_x000d_
 3.00*3.00*0.10 = 0,900 [B]_x000d_
 Celkem: A+B = 1,525 [C]</t>
  </si>
  <si>
    <t>23-M</t>
  </si>
  <si>
    <t>Montáže potrubí</t>
  </si>
  <si>
    <t>14011060</t>
  </si>
  <si>
    <t>trubka ocelová bezešvá hladká jakost 11 353 89x4,0mm</t>
  </si>
  <si>
    <t>ocelová chránička DN 80</t>
  </si>
  <si>
    <t>230202012</t>
  </si>
  <si>
    <t>Montáž chráničky ocelové celé průměru přes 60,3 do 89 mm</t>
  </si>
  <si>
    <t>230202058</t>
  </si>
  <si>
    <t>Nasunutí potrubní sekce ocelové průměru přes 273 do 324,6 mm do chráničky</t>
  </si>
  <si>
    <t>230202071</t>
  </si>
  <si>
    <t>Nasunutí potrubní sekce plastové průměru do 63 mm do chráničky</t>
  </si>
  <si>
    <t>Lože pod potrubí otevřený výkop ze štěrkopísku</t>
  </si>
  <si>
    <t>"`Technická zpráva"_x000d_
 "`Situace"_x000d_
 "`Řezy"_x000d_
 "`KANALIZAČNÍ PŘÍPOJKA"_x000d_
 "`DN 150 - VEŘEJNÁ ČÁST"_x000d_
 11.40*1.10*0.10 = 1,254 [A]_x000d_
 "`DN 150 - SOUKROMÁ ČÁST"_x000d_
 26.40*1.10*0.10 = 2,904 [B]_x000d_
 "`D32 - VODOVODNÍ PŘÍPOJKA"_x000d_
 40.00*1.00*0.10 = 4,000 [C]_x000d_
 Celkem: A+B+C = 8,158 [D]</t>
  </si>
  <si>
    <t>281003203416</t>
  </si>
  <si>
    <t>šoupátko DN25</t>
  </si>
  <si>
    <t>28613500</t>
  </si>
  <si>
    <t>potrubí vodovodní dvouvrstvé PE100 RC SDR11 32x3,0mm</t>
  </si>
  <si>
    <t>40*1.015 Přepočtené koeficientem množství = 40,600 [A]</t>
  </si>
  <si>
    <t>28614193</t>
  </si>
  <si>
    <t>oblouk 90° SDR11 PE 100 PN16 D 32mm</t>
  </si>
  <si>
    <t>28614194</t>
  </si>
  <si>
    <t>oblouk 45° SDR11 PE 100 PN16 D 32mm</t>
  </si>
  <si>
    <t>42210050</t>
  </si>
  <si>
    <t>deska podkladová uličního poklopu litinového šoupatového</t>
  </si>
  <si>
    <t>422734611</t>
  </si>
  <si>
    <t>navrtávací pas pro LT DN 200/25</t>
  </si>
  <si>
    <t>422910601</t>
  </si>
  <si>
    <t>zemní souprava šoupátková - teleskopická</t>
  </si>
  <si>
    <t>42291352</t>
  </si>
  <si>
    <t>poklop litinový šoupátkový pro zemní soupravy osazení do terénu a do vozovky</t>
  </si>
  <si>
    <t>poklop litinový šoupátkový teleskopický</t>
  </si>
  <si>
    <t>56230538</t>
  </si>
  <si>
    <t>šachta plastová vodoměrná hranatá k obetonování 0,9/1,2/1,5m</t>
  </si>
  <si>
    <t>Vodoměrná šachta plastová o vnitřních rozměrech 1,20*0,90*1,60, vč. vstupního komínku 600x600mm, poklopu D400 s uzamčením a vodoměrné sestavy</t>
  </si>
  <si>
    <t>59224337-2</t>
  </si>
  <si>
    <t>dno betonové šachty DN 1000 kanalizační výšky TBZ-Q.1 100/675 KOM tl. 15cm</t>
  </si>
  <si>
    <t>59224660</t>
  </si>
  <si>
    <t>poklop šachtový betonový, litinový rám 785(610)x160mm D400 bez odvětrání</t>
  </si>
  <si>
    <t>59710632</t>
  </si>
  <si>
    <t>trouba kameninová glazovaná DN 150 dl 1,00m spojovací systém F</t>
  </si>
  <si>
    <t>trouba kameninová glazovaná DN 150</t>
  </si>
  <si>
    <t>37.8*1.015 Přepočtené koeficientem množství = 38,367 [A]</t>
  </si>
  <si>
    <t>831312121</t>
  </si>
  <si>
    <t>Montáž potrubí z trub kameninových hrdlových s integrovaným těsněním výkop sklon do 20 % DN 150</t>
  </si>
  <si>
    <t>871161211</t>
  </si>
  <si>
    <t>Montáž potrubí z PE100 RC SDR 11 otevřený výkop svařovaných elektrotvarovkou d 32 x 3,0 mm</t>
  </si>
  <si>
    <t>877161201</t>
  </si>
  <si>
    <t>Montáž oblouků svařovaných na tupo na vodovodním potrubí z PE trub d 32</t>
  </si>
  <si>
    <t>891181112</t>
  </si>
  <si>
    <t>Montáž vodovodních šoupátek otevřený výkop DN 40</t>
  </si>
  <si>
    <t>891359111</t>
  </si>
  <si>
    <t>Montáž navrtávacích pasů na potrubí z jakýchkoli trub DN 200</t>
  </si>
  <si>
    <t>892233122</t>
  </si>
  <si>
    <t>Proplach a dezinfekce vodovodního potrubí DN od 40 do 70</t>
  </si>
  <si>
    <t>892241111</t>
  </si>
  <si>
    <t>Tlaková zkouška vodou potrubí DN do 80</t>
  </si>
  <si>
    <t>892372111</t>
  </si>
  <si>
    <t>Zabezpečení konců potrubí DN do 300 při tlakových zkouškách vodou</t>
  </si>
  <si>
    <t>893811213</t>
  </si>
  <si>
    <t>Osazení vodoměrné šachty hranaté z PP obetonované pro statické zatížení pl do 1,1 m2 hl přes 1,4 do 1,6 m</t>
  </si>
  <si>
    <t>Osazení betonových dílců pro kanalizační šachty DN 1000 šachtové dno výšky 600 mm</t>
  </si>
  <si>
    <t>Osazení betonových dílců pro kanalizační šachty DN 1000 skruž rovná výšky 250 mm</t>
  </si>
  <si>
    <t>Osazení betonových dílců pro kanalizační šachty DN 1000 skruž rovná výšky 1000 mm</t>
  </si>
  <si>
    <t>Osazení betonových dílců pro kanalizační šachty DN 1000 deska zákrytová</t>
  </si>
  <si>
    <t>894812201</t>
  </si>
  <si>
    <t>Revizní a čistící šachta z PP šachtové dno DN 425/150 průtočné</t>
  </si>
  <si>
    <t>894812231</t>
  </si>
  <si>
    <t>Revizní a čistící šachta z PP DN 425 šachtová roura korugovaná bez hrdla světlé hloubky 1500 mm</t>
  </si>
  <si>
    <t>894812241</t>
  </si>
  <si>
    <t>Revizní a čistící šachta z PP DN 425 šachtová roura teleskopická světlé hloubky 375 mm</t>
  </si>
  <si>
    <t>894812249</t>
  </si>
  <si>
    <t>Příplatek k rourám revizní a čistící šachty z PP DN 425 za uříznutí šachtové roury</t>
  </si>
  <si>
    <t>894812262</t>
  </si>
  <si>
    <t>Revizní a čistící šachta z PP DN 425 poklop litinový plný do teleskopické trubky pro třídu zatížení D400</t>
  </si>
  <si>
    <t>899401112</t>
  </si>
  <si>
    <t>Osazení poklopů uličních litinových šoupátkových</t>
  </si>
  <si>
    <t>Osazení poklopů litinových šoupátkových</t>
  </si>
  <si>
    <t>899623141</t>
  </si>
  <si>
    <t>Obetonování potrubí nebo zdiva stok betonem prostým tř. C 12/15 v otevřeném výkopu</t>
  </si>
  <si>
    <t>"`Technická zpráva"_x000d_
 "`Situace"_x000d_
 "`Řezy"_x000d_
 "`KANALIZAČNÍ PŘÍPOJKA"_x000d_
 "`DN 150 - VEŘEJNÁ ČÁST"_x000d_
 3.14*0.15*0.15*11.40-3.14*0.093*0.093*11.40 = 0,496 [A]_x000d_
 "`DN 150 - SOUKROMÁ ČÁST"_x000d_
 3.14*0.15*0.15*26.40-3.14*0.093*0.093*26.40 = 1,148 [B]_x000d_
 Celkem: A+B = 1,644 [C]</t>
  </si>
  <si>
    <t>899712111</t>
  </si>
  <si>
    <t>Orientační tabulky na zdivu</t>
  </si>
  <si>
    <t>899721111</t>
  </si>
  <si>
    <t>Signalizační vodič DN do 150 mm na potrubí</t>
  </si>
  <si>
    <t>899722113</t>
  </si>
  <si>
    <t>Krytí potrubí z plastů výstražnou fólií z PVC přes 25 do 34cm</t>
  </si>
  <si>
    <t>899913102</t>
  </si>
  <si>
    <t>Uzavírací manžeta chráničky potrubí DN 25 x 80</t>
  </si>
  <si>
    <t>Zkouška těsnosti potrubí</t>
  </si>
  <si>
    <t>Kamerová prohlídka potrubí vč. videozáznamu a vyhodnocení správcem sítě</t>
  </si>
  <si>
    <t>37.80 = 37,800 [A]</t>
  </si>
  <si>
    <t>Zkouška těsnosti šachet</t>
  </si>
  <si>
    <t>1+1 = 2,000 [A]</t>
  </si>
  <si>
    <t>Jádrové vrty diamantovými korunkami do stavebních materiálů D přes 150 do 180 mm</t>
  </si>
  <si>
    <t>997</t>
  </si>
  <si>
    <t>Přesun sutě</t>
  </si>
  <si>
    <t>186,314*2 = 372,628 [A]</t>
  </si>
  <si>
    <t>1 = 1,000 [A]</t>
  </si>
  <si>
    <t>Přesun hmot pro trubní vedení z trub betonových otevřený výkop</t>
  </si>
  <si>
    <t>SO 31-32-01</t>
  </si>
  <si>
    <t>"`Technická zpráva"_x000d_
 "`Situace"_x000d_
 "`Řezy"_x000d_
 107.00*1.20*1.60 = 205,440 [A]</t>
  </si>
  <si>
    <t>"`Technická zpráva"_x000d_
 "`Situace"_x000d_
 "`Řezy"_x000d_
 107.00*1.60*2 = 342,400 [A]</t>
  </si>
  <si>
    <t>"`Technická zpráva"_x000d_
 "`Situace"_x000d_
 "`Řezy"_x000d_
 107.00*1.20*(1.60-0.10-0.70) = 102,720 [A]</t>
  </si>
  <si>
    <t>"`Technická zpráva"_x000d_
 "`Situace"_x000d_
 "`Řezy"_x000d_
 107.00*1.20*0.70 = 89,880 [A]</t>
  </si>
  <si>
    <t>Nasunutí potrubní sekce do chráničky nasouvané potrubí ocelové D přes 273 do 324,6 mm</t>
  </si>
  <si>
    <t>"`Technická zpráva"_x000d_
 "`Situace"_x000d_
 "`Řezy"_x000d_
 107.00*1.20*0.10 = 12,840 [A]</t>
  </si>
  <si>
    <t>28613408</t>
  </si>
  <si>
    <t>potrubí kanalizační tlakové PE100 SDR11 se signalizační vrstvou 500x45,5mm</t>
  </si>
  <si>
    <t>42210052</t>
  </si>
  <si>
    <t>deska podkladová uličního poklopu litinového hydrantového</t>
  </si>
  <si>
    <t>42221323</t>
  </si>
  <si>
    <t>šoupátko pitná voda litina GGG 50 dlouhá stavební dl PN10/16 DN 80x280mm</t>
  </si>
  <si>
    <t>42221324</t>
  </si>
  <si>
    <t>šoupátko pitná voda litina GGG 50 dlouhá stavební dl PN10/16 DN 100x300mm</t>
  </si>
  <si>
    <t>42221326</t>
  </si>
  <si>
    <t>šoupátko pitná voda litina GGG 50 dlouhá stavební dl PN10/16 DN 150x350mm</t>
  </si>
  <si>
    <t>42221327</t>
  </si>
  <si>
    <t>šoupátko pitná voda litina GGG 50 dlouhá stavební dl PN10/16 DN 200x400mm</t>
  </si>
  <si>
    <t>42221329</t>
  </si>
  <si>
    <t>šoupátko pitná voda litina GGG 50 dlouhá stavební dl PN10/16 DN 300x500mm</t>
  </si>
  <si>
    <t>42273591</t>
  </si>
  <si>
    <t>hydrant podzemní DN 80 PN 16 jednoduchý uzávěr krycí v 1500mm</t>
  </si>
  <si>
    <t>42291073</t>
  </si>
  <si>
    <t>souprava zemní pro šoupátka DN 65-80mm Rd 1,5m</t>
  </si>
  <si>
    <t>42291074</t>
  </si>
  <si>
    <t>souprava zemní pro šoupátka DN 100-150mm Rd 1,5m</t>
  </si>
  <si>
    <t>42291075</t>
  </si>
  <si>
    <t>souprava zemní pro šoupátka DN 200mm Rd 1,5m</t>
  </si>
  <si>
    <t>42291076</t>
  </si>
  <si>
    <t>souprava zemní pro šoupátka DN 250-300mm Rd 1,5m</t>
  </si>
  <si>
    <t>42291452</t>
  </si>
  <si>
    <t>poklop litinový hydrantový DN 80</t>
  </si>
  <si>
    <t>55250734</t>
  </si>
  <si>
    <t>tvarovka přírubová s přírubovou odbočkou T-DN 200x200 PN10 natural</t>
  </si>
  <si>
    <t>55250757</t>
  </si>
  <si>
    <t>tvarovka přírubová s přírubovou odbočkou T-DN 300x300 PN10 natural</t>
  </si>
  <si>
    <t>55250761</t>
  </si>
  <si>
    <t>tvarovka přírubová s přírubovou odbočkou T-DN 300x80 PN10 natural</t>
  </si>
  <si>
    <t>55250805</t>
  </si>
  <si>
    <t>tvarovka přírubová s přírubovou odbočkou T-DN 300x150 PN10 TT</t>
  </si>
  <si>
    <t>55253006</t>
  </si>
  <si>
    <t>trouba vodovodní litinová hrdlová Pz dl 6m DN 300</t>
  </si>
  <si>
    <t>55253241</t>
  </si>
  <si>
    <t>tvarovka přírubová litinová vodovodní PN10/16 DN 80 dl 500mm</t>
  </si>
  <si>
    <t>55253628</t>
  </si>
  <si>
    <t>přechod přírubový,práškový epoxid tl 250µm FFR-kus litinový DN 300/100</t>
  </si>
  <si>
    <t>55253630</t>
  </si>
  <si>
    <t>přechod přírubový,práškový epoxid tl 250µm FFR-kus litinový DN 300/200</t>
  </si>
  <si>
    <t>55253647</t>
  </si>
  <si>
    <t>přesuvka hrdlová litinová práškový epoxid tl 250µm se šroubovým spojem U-kus DN 100</t>
  </si>
  <si>
    <t>55253650</t>
  </si>
  <si>
    <t>přesuvka hrdlová litinová práškový epoxid tl 250µm se šroubovým spojem U-kus DN 200</t>
  </si>
  <si>
    <t>55253896</t>
  </si>
  <si>
    <t>tvarovka přírubová s hrdlem z tvárné litiny,práškový epoxid tl 250µm EU-kus dl 140mm DN 200</t>
  </si>
  <si>
    <t>55253898</t>
  </si>
  <si>
    <t>tvarovka přírubová s hrdlem z tvárné litiny,práškový epoxid tl 250µm EU-kus dl 150mm DN 300</t>
  </si>
  <si>
    <t>55254047</t>
  </si>
  <si>
    <t>koleno 90° s patkou přírubové litinové vodovodní N-kus PN10/40 DN 80</t>
  </si>
  <si>
    <t>55254051</t>
  </si>
  <si>
    <t>koleno 90° s patkou přírubové litinové vodovodní N-kus PN10 DN 200</t>
  </si>
  <si>
    <t>55255245</t>
  </si>
  <si>
    <t>tvarovka přírubová s hladkým koncem F F-DN 300 PN10 TT</t>
  </si>
  <si>
    <t>55258556</t>
  </si>
  <si>
    <t>tvarovka hrdlová s přírubovou odbočkou z tvárné litiny MMA-kus DN 300/80</t>
  </si>
  <si>
    <t>55258557</t>
  </si>
  <si>
    <t>tvarovka hrdlová s přírubovou odbočkou z tvárné litiny MMA-kus DN 300/100</t>
  </si>
  <si>
    <t>55259471</t>
  </si>
  <si>
    <t>koleno hrdlové z tvárné litiny MMK-kus DN 100-45°</t>
  </si>
  <si>
    <t>55259476</t>
  </si>
  <si>
    <t>koleno hrdlové z tvárné litiny MMK-kus DN 300-45°</t>
  </si>
  <si>
    <t>55259982</t>
  </si>
  <si>
    <t>koleno přírubové Q tvárná litina DN 80-90°</t>
  </si>
  <si>
    <t>850361811</t>
  </si>
  <si>
    <t>Bourání stávajícího potrubí z trub litinových hrdlových nebo přírubových v otevřeném výkopu DN přes 150 do 250</t>
  </si>
  <si>
    <t>851371131</t>
  </si>
  <si>
    <t>Montáž potrubí z trub litinových tlakových hrdlových v otevřeném výkopu s integrovaným těsněním DN 300</t>
  </si>
  <si>
    <t>"`Technická zpráva"_x000d_
 "`Situace"_x000d_
 107.00 = 107,000 [A]</t>
  </si>
  <si>
    <t>857242122</t>
  </si>
  <si>
    <t>Montáž litinových tvarovek na potrubí litinovém tlakovém jednoosých na potrubí z trub přírubových v otevřeném výkopu, kanálu nebo v šachtě DN 80</t>
  </si>
  <si>
    <t>857261131</t>
  </si>
  <si>
    <t>Montáž litinových tvarovek na potrubí litinovém tlakovém jednoosých na potrubí z trub hrdlových v otevřeném výkopu, kanálu nebo v šachtě s integrovaným těsněním</t>
  </si>
  <si>
    <t>Montáž litinových tvarovek na potrubí litinovém tlakovém jednoosých na potrubí z trub hrdlových v otevřeném výkopu, kanálu nebo v šachtě s integrovaným těsněním DN 100</t>
  </si>
  <si>
    <t>857351131</t>
  </si>
  <si>
    <t>Montáž litinových tvarovek na potrubí litinovém tlakovém jednoosých na potrubí z trub hrdlových v otevřeném výkopu, kanálu nebo v šachtě s integrovaným těsněním DN 200</t>
  </si>
  <si>
    <t>857352122</t>
  </si>
  <si>
    <t>Montáž litinových tvarovek na potrubí litinovém tlakovém jednoosých na potrubí z trub přírubových v otevřeném výkopu, kanálu nebo v šachtě DN 200</t>
  </si>
  <si>
    <t>857371131</t>
  </si>
  <si>
    <t>Montáž litinových tvarovek na potrubí litinovém tlakovém jednoosých na potrubí z trub hrdlových v otevřeném výkopu, kanálu nebo v šachtě s integrovaným těsněním DN 300</t>
  </si>
  <si>
    <t>857372122</t>
  </si>
  <si>
    <t>Montáž litinových tvarovek na potrubí litinovém tlakovém jednoosých na potrubí z trub přírubových v otevřeném výkopu, kanálu nebo v šachtě DN 300</t>
  </si>
  <si>
    <t>871251811</t>
  </si>
  <si>
    <t>Bourání stávajícího potrubí z polyetylenu v otevřeném výkopu D přes 50 do 90 mm</t>
  </si>
  <si>
    <t>871424201</t>
  </si>
  <si>
    <t>Montáž kanalizačního potrubí z polyetylenu PE100 RC svařovaných na tupo v otevřeném výkopu ve sklonu do 20 % SDR 11/PN16 d 500 x 45,4 mm</t>
  </si>
  <si>
    <t>877251101</t>
  </si>
  <si>
    <t>Montáž tvarovek na vodovodním plastovém potrubí z polyetylenu PE 100 elektrotvarovek SDR 11/PN16 spojek, oblouků nebo redukcí d 110</t>
  </si>
  <si>
    <t>891241112</t>
  </si>
  <si>
    <t>Montáž vodovodních armatur na potrubí šoupátek nebo klapek uzavíracích v otevřeném výkopu nebo v šachtách s osazením zemní soupravy (bez poklopů) DN 80</t>
  </si>
  <si>
    <t>891247112</t>
  </si>
  <si>
    <t>Montáž vodovodních armatur na potrubí hydrantů podzemních (bez osazení poklopů) DN 80</t>
  </si>
  <si>
    <t>891261112</t>
  </si>
  <si>
    <t>Montáž vodovodních armatur na potrubí šoupátek nebo klapek uzavíracích v otevřeném výkopu nebo v šachtách s osazením zemní soupravy (bez poklopů) DN 100</t>
  </si>
  <si>
    <t>891311112</t>
  </si>
  <si>
    <t>Montáž vodovodních armatur na potrubí šoupátek nebo klapek uzavíracích v otevřeném výkopu nebo v šachtách s osazením zemní soupravy (bez poklopů) DN 150</t>
  </si>
  <si>
    <t>891351112</t>
  </si>
  <si>
    <t>Montáž vodovodních armatur na potrubí šoupátek nebo klapek uzavíracích v otevřeném výkopu nebo v šachtách s osazením zemní soupravy (bez poklopů) DN 200</t>
  </si>
  <si>
    <t>891371112</t>
  </si>
  <si>
    <t>Montáž vodovodních armatur na potrubí šoupátek nebo klapek uzavíracích v otevřeném výkopu nebo v šachtách s osazením zemní soupravy (bez poklopů) DN 300</t>
  </si>
  <si>
    <t>Tlakové zkoušky vodou zabezpečení konců potrubí při tlakových zkouškách DN do 300</t>
  </si>
  <si>
    <t>892381111</t>
  </si>
  <si>
    <t>Tlakové zkoušky vodou na potrubí DN 250, 300 nebo 350</t>
  </si>
  <si>
    <t>892383122</t>
  </si>
  <si>
    <t>Proplach a dezinfekce vodovodního potrubí DN 250, 300 nebo 350</t>
  </si>
  <si>
    <t>899401113</t>
  </si>
  <si>
    <t>Osazení poklopů litinových hydrantových</t>
  </si>
  <si>
    <t>Orientační tabulky na vodovodních a kanalizačních řadech na zdivu</t>
  </si>
  <si>
    <t>Krytí potrubí z plastů výstražnou fólií z PVC šířky přes 25 do 34 cm</t>
  </si>
  <si>
    <t>899913165</t>
  </si>
  <si>
    <t>Koncové uzavírací manžety chrániček DN potrubí x DN chráničky DN 300 x 500</t>
  </si>
  <si>
    <t>R8500002</t>
  </si>
  <si>
    <t>příruba pro PE DN 100</t>
  </si>
  <si>
    <t>R8510001</t>
  </si>
  <si>
    <t>Opěrný blok patkového kolena</t>
  </si>
  <si>
    <t>205.44*1.80 = 369,792 [A]</t>
  </si>
  <si>
    <t>R015120</t>
  </si>
  <si>
    <t>904</t>
  </si>
  <si>
    <t>NEOCEŇOVAT - POPLATKY ZA LIKVIDACI ODPADŮ NEKONTAMINOVANÝCH - 17 01 02 STAVEBNÍ A DEMOLIČNÍ SUŤ (CIHLY) VČ. DOPRAVY NA SKLÁDKU A MANIPULACE</t>
  </si>
  <si>
    <t>POPLATKY ZA LIKVIDACI ODPADŮ NEKONTAMINOVANÝCH - 17 01 02 STAVEBNÍ A DEMOLIČNÍ SUŤ (CIHLY) VČ. DOPRAVY NA SKLÁDKU A MANIPULACE</t>
  </si>
  <si>
    <t>998273102</t>
  </si>
  <si>
    <t>Přesun hmot pro trubní vedení hloubené z trub litinových pro vodovody nebo kanalizace v otevřeném výkopu dopravní vzdálenost do 15 m</t>
  </si>
  <si>
    <t>SO 31-32-02.01</t>
  </si>
  <si>
    <t>SO 31-32-02</t>
  </si>
  <si>
    <t>113106231</t>
  </si>
  <si>
    <t>Rozebrání dlažeb ze zámkové dlažby v kamenivu</t>
  </si>
  <si>
    <t>3*3 = 9,000 [A]_x000d_
 Celkem: A = 9,000 [B]</t>
  </si>
  <si>
    <t>113107515</t>
  </si>
  <si>
    <t>Odstranění podkladu pl. 50 m2,kam.drcené tl.15 cm</t>
  </si>
  <si>
    <t>113107520</t>
  </si>
  <si>
    <t>Odstranění podkladu pl. 50 m2,kam.drcené tl.20 cm</t>
  </si>
  <si>
    <t>4*2.6*1.6*0.2 = 3,328 [A]_x000d_
 Celkem: A = 3,328 [B]</t>
  </si>
  <si>
    <t>113111120</t>
  </si>
  <si>
    <t>Odstranění podkladu pl.50 m2,kam.zpev.cem.tl.20 cm</t>
  </si>
  <si>
    <t>113151111</t>
  </si>
  <si>
    <t>Rozebrání ploch ze silničních panelů</t>
  </si>
  <si>
    <t>4*2*1 = 8,000 [A]_x000d_
 Celkem: A = 8,000 [B]</t>
  </si>
  <si>
    <t>131201110</t>
  </si>
  <si>
    <t>Hloubení nezapaž. jam hor.3 do 50 m3, STROJNĚ</t>
  </si>
  <si>
    <t>3*3*(1.14+1.01+0.48+0.82) = 31,050 [A]_x000d_
 -4 = -4,000 [B]_x000d_
 4*2.4*1.4*0.2 = 2,688 [C]_x000d_
 Celkem: A+B+C = 29,738 [D]</t>
  </si>
  <si>
    <t>139601102</t>
  </si>
  <si>
    <t>Ruční výkop jam, rýh a šachet v hornině tř. 3</t>
  </si>
  <si>
    <t>4*1*1 = 4,000 [A]_x000d_
 Celkem: A = 4,000 [B]</t>
  </si>
  <si>
    <t>161101101</t>
  </si>
  <si>
    <t>Svislé přemístění výkopku z hor.1-4 do 2,5 m</t>
  </si>
  <si>
    <t>161101501</t>
  </si>
  <si>
    <t>Svislé přemístění výkopku z hor. 1-4 ruční</t>
  </si>
  <si>
    <t>162601102</t>
  </si>
  <si>
    <t>Vodorovné přemístění výkopku z hor.1-4 do 5000 m</t>
  </si>
  <si>
    <t>167101101</t>
  </si>
  <si>
    <t>Nakládání výkopku z hor.1-4 v množství do 100 m3</t>
  </si>
  <si>
    <t>167101201</t>
  </si>
  <si>
    <t>Nakládání výkopku z hor.1 ÷ 4 - ručně</t>
  </si>
  <si>
    <t>171201201</t>
  </si>
  <si>
    <t>Uložení sypaniny na skl.-sypanina na výšku přes 2m</t>
  </si>
  <si>
    <t>174101101</t>
  </si>
  <si>
    <t>Zásyp jam, rýh, šachet se zhutněním</t>
  </si>
  <si>
    <t>(2.5*2.5)*(0.89+0.76+0.23+0.57) = 15,313 [A]_x000d_
 4*2.4*1.4*0.2 = 2,688 [B]_x000d_
 Celkem: A+B = 18,001 [C]</t>
  </si>
  <si>
    <t>175101201</t>
  </si>
  <si>
    <t>Obsyp objektu bez prohození sypaniny</t>
  </si>
  <si>
    <t>(3*3-2.5*2.5)*(0.89+0.76+0.23+0.57) = 6,738 [A]_x000d_
 Celkem: A = 6,738 [B]</t>
  </si>
  <si>
    <t>POPLATKY ZA LIKVIDACI ODPADŮ NEKONTAMINOVANÝCH - 17 05 04 VYTĚŽENÉ ZEMINY A HORNINY - I. TŘÍDA TĚŽITELNOSTI VČ. DOPRAVY NA SKLÁDKU A MANIPULACE</t>
  </si>
  <si>
    <t>Základy a zvláštní zakládání</t>
  </si>
  <si>
    <t>215901101</t>
  </si>
  <si>
    <t>Zhutnění podloží z hornin nesoudržných do 92% PS vibrační deskou</t>
  </si>
  <si>
    <t>4*1.4*2.4 = 13,440 [A]_x000d_
 Celkem: A = 13,440 [B]</t>
  </si>
  <si>
    <t>229942111</t>
  </si>
  <si>
    <t>Trubkové mikropiloty z oceli hladké D 89 mm trubka 89 x 10 , vmístech kořene perforovaná</t>
  </si>
  <si>
    <t>4*4*7 = 112,000 [A]_x000d_
 Celkem: A = 112,000 [B]</t>
  </si>
  <si>
    <t>229946121</t>
  </si>
  <si>
    <t>Hlavy mikropilot tlakových/tahových D do 80 mm</t>
  </si>
  <si>
    <t>4*4 = 16,000 [A]_x000d_
 Celkem: A = 16,000 [B]</t>
  </si>
  <si>
    <t>262403372</t>
  </si>
  <si>
    <t>Vrty do D 156 mm,4 st.,25 m,hor.4</t>
  </si>
  <si>
    <t>271531113</t>
  </si>
  <si>
    <t>Polštář základu z kameniva hr. drceného 16-32 mm</t>
  </si>
  <si>
    <t>5*0.25*3*3 = 11,250 [A]_x000d_
 4*2.4*1.6*0.2 = 3,072 [B]_x000d_
 Celkem: A+B = 14,322 [C]</t>
  </si>
  <si>
    <t>275322411</t>
  </si>
  <si>
    <t>Železobeton základ. patek C 25/30 XC2</t>
  </si>
  <si>
    <t>4*2.5*2.5*1.5 = 37,500 [A]_x000d_
 1.6*1*(0.2+0.22+0.59+0.74) = 2,800 [B]_x000d_
 Celkem: A+B = 40,300 [C]</t>
  </si>
  <si>
    <t>275351215</t>
  </si>
  <si>
    <t>Bednění stěn základových patek - zřízení</t>
  </si>
  <si>
    <t>4*4*2.5*1.5 = 60,000 [A]_x000d_
 2*2.6*(0.2+0.22+0.59+0.74) = 9,100 [B]_x000d_
 Celkem: A+B = 69,100 [C]</t>
  </si>
  <si>
    <t>275351216</t>
  </si>
  <si>
    <t>Bednění stěn základových patek - odstranění</t>
  </si>
  <si>
    <t>275361821</t>
  </si>
  <si>
    <t>Výztuž základ. patek z betonářské oceli B500B (10505)</t>
  </si>
  <si>
    <t>275361921</t>
  </si>
  <si>
    <t>Výztuž základových patek ze svařovaných sítí KH 30, drát d 6,0 mm, oko 100 x 100 mm</t>
  </si>
  <si>
    <t>2.6*2*(0.2+0.22+0.59+0.74)*4.44 = 40,404 [A]_x000d_
 1.6*8*4.44 = 56,832 [B]_x000d_
 Celkem: A+B = 97,236 [C]</t>
  </si>
  <si>
    <t>Výztuž základových patek ze svařovaných sítí průměr drátu 8,0, oka 150/150 mm KY81</t>
  </si>
  <si>
    <t>282602113</t>
  </si>
  <si>
    <t>Injektáž mikropilot/kotev s 2obturátor,do 4,5 MPa</t>
  </si>
  <si>
    <t>4*4*2 = 32,000 [A]_x000d_
 Celkem: A = 32,000 [B]</t>
  </si>
  <si>
    <t>282611112</t>
  </si>
  <si>
    <t>Hmoty pro injektáž vysokotlak.,cem.port.CEM I 42,5</t>
  </si>
  <si>
    <t>112*1.3*2.5*3.14*0.15*0.15/4 = 6,429 [A]_x000d_
 Celkem: A = 6,429 [B]</t>
  </si>
  <si>
    <t>282611131</t>
  </si>
  <si>
    <t>Hmoty pro injektáž vysokotlak.,urychlovač</t>
  </si>
  <si>
    <t>4*4*3*0.1*2.5*3.14*0.15*0.15/4 = 0,212 [A]_x000d_
 Celkem: A = 0,212 [B]</t>
  </si>
  <si>
    <t>427555RTX</t>
  </si>
  <si>
    <t>Podmazání sloupů vysokopevnostní maltou</t>
  </si>
  <si>
    <t>0.8*0.8*7 = 4,480 [A]_x000d_
 Celkem: A = 4,480 [B]</t>
  </si>
  <si>
    <t>Komunikace</t>
  </si>
  <si>
    <t>568111111</t>
  </si>
  <si>
    <t>Zřízení vrstvy z geotextilie skl.do 1:5, š.do 3 m</t>
  </si>
  <si>
    <t>584121111</t>
  </si>
  <si>
    <t>Osazení silničních panelů,lože z kameniva tl. 4 cm</t>
  </si>
  <si>
    <t>59381136</t>
  </si>
  <si>
    <t>Panel silniční IZD 37/10</t>
  </si>
  <si>
    <t>67352004</t>
  </si>
  <si>
    <t>Geotextilie netkaná PK-Nontex PET 300 g/m2</t>
  </si>
  <si>
    <t>767</t>
  </si>
  <si>
    <t>Konstrukce zámečnické</t>
  </si>
  <si>
    <t>13231054</t>
  </si>
  <si>
    <t>Tyč ocelová L rovnoramenná S235 40x40x4 mm</t>
  </si>
  <si>
    <t>1.1*(0.121) = 0,133 [A]_x000d_
 Celkem: A = 0,133 [B]</t>
  </si>
  <si>
    <t>13384325RX</t>
  </si>
  <si>
    <t>Tyč průřezu U 100, střední, jakost oceli S235</t>
  </si>
  <si>
    <t>1.1*10.6*2*0.001 = 0,023 [A]_x000d_
 Celkem: A = 0,023 [B]</t>
  </si>
  <si>
    <t>13384410</t>
  </si>
  <si>
    <t>Tyč průřezu U 50, střední, jakost oceli S235 11375</t>
  </si>
  <si>
    <t>1.1*2*5.59*0.001 = 0,012 [A]_x000d_
 Celkem: A = 0,012 [B]</t>
  </si>
  <si>
    <t>13384435RX</t>
  </si>
  <si>
    <t>Tyč průřezu U 140, střední, jakost oceli S235 11375</t>
  </si>
  <si>
    <t>1.1*16*2*0.001 = 0,035 [A]_x000d_
 Celkem: A = 0,035 [B]</t>
  </si>
  <si>
    <t>13483415</t>
  </si>
  <si>
    <t>Tyč průřezu U 200, hrubé, jakost oceli S235 11375</t>
  </si>
  <si>
    <t>1.1*0.62 = 0,682 [A]_x000d_
 1.1*25.3*2*0.001 = 0,056 [B]_x000d_
 Celkem: A+B = 0,738 [C]</t>
  </si>
  <si>
    <t>13483425</t>
  </si>
  <si>
    <t>Tyč průřezu U 240, hrubé, jakost oceli S235 11375</t>
  </si>
  <si>
    <t>1.1*(0.563) = 0,619 [A]_x000d_
 Celkem: A = 0,619 [B]</t>
  </si>
  <si>
    <t>13487130</t>
  </si>
  <si>
    <t>Tyč průřezu HEB 260, hrubé, jakost oceli S235 11375</t>
  </si>
  <si>
    <t>1.1*(1.302+2.399+2.418+1.897+2.1597+0.205) = 11,419 [A]_x000d_
 Celkem: A = 11,419 [B]</t>
  </si>
  <si>
    <t>13611210</t>
  </si>
  <si>
    <t>Plech hladký jakost S235 3x1000x2000 mm</t>
  </si>
  <si>
    <t>1.1*24*0.4*1*0.001 = 0,011 [A]_x000d_
 Celkem: A = 0,011 [B]</t>
  </si>
  <si>
    <t>13611220</t>
  </si>
  <si>
    <t>Plech hladký jakost S235 6x1000x2000 mm</t>
  </si>
  <si>
    <t>1.1*48*0.4*1*0.001 = 0,021 [A]_x000d_
 Celkem: A = 0,021 [B]</t>
  </si>
  <si>
    <t>13611231RX</t>
  </si>
  <si>
    <t>Plech hladký jakost S235 11x1000x2000 mm</t>
  </si>
  <si>
    <t>1.1*91*0.4*1*0.001 = 0,040 [A]_x000d_
 Celkem: A = 0,040 [B]</t>
  </si>
  <si>
    <t>13611232</t>
  </si>
  <si>
    <t>Plech hladký jakost S235 12x1000x2000 mm</t>
  </si>
  <si>
    <t>1.1*(0.077+0.132+0.102) = 0,342 [A]_x000d_
 Celkem: A = 0,342 [B]</t>
  </si>
  <si>
    <t>13611238</t>
  </si>
  <si>
    <t>Plech hladký jakost S235 15x1000x2000 mm</t>
  </si>
  <si>
    <t>1.1*(0.28+0.084) = 0,400 [A]_x000d_
 Celkem: A = 0,400 [B]</t>
  </si>
  <si>
    <t>13611248</t>
  </si>
  <si>
    <t>Plech hladký jakost S235 20x1000x2000 mm</t>
  </si>
  <si>
    <t>1.1*(0.187) = 0,206 [A]_x000d_
 Celkem: A = 0,206 [B]</t>
  </si>
  <si>
    <t>13611258</t>
  </si>
  <si>
    <t>Plech hladký jakost S235 25x1000x2000 mm</t>
  </si>
  <si>
    <t>1.1*(0.408+0.074+0.126) = 0,669 [A]_x000d_
 1.1*120*7*0.8*0.8*0.001 = 0,591 [B]_x000d_
 Celkem: A+B = 1,260 [C]</t>
  </si>
  <si>
    <t>13615014</t>
  </si>
  <si>
    <t>Plech hladký jakost S235 18x2000x6000</t>
  </si>
  <si>
    <t>1.1*150*0.4*1*0.001 = 0,066 [A]_x000d_
 Celkem: A = 0,066 [B]</t>
  </si>
  <si>
    <t>30901020RX</t>
  </si>
  <si>
    <t>Šroub přesný 02 1101 M16 x 120 mm pevnost 10,8</t>
  </si>
  <si>
    <t>6*66 = 396,000 [A]_x000d_
 Celkem: A = 396,000 [B]</t>
  </si>
  <si>
    <t>30901470RX</t>
  </si>
  <si>
    <t>Šroub přesný 02 1103 M24 x 100 mm pevnost 10,8</t>
  </si>
  <si>
    <t>6*4 = 24,000 [A]_x000d_
 Celkem: A = 24,000 [B]</t>
  </si>
  <si>
    <t>31110716RX</t>
  </si>
  <si>
    <t>Matice přesná šestihranná 02 1401 M 16 pevnost 10,8</t>
  </si>
  <si>
    <t>2*66*6 = 792,000 [A]_x000d_
 Celkem: A = 792,000 [B]</t>
  </si>
  <si>
    <t>31110718RX</t>
  </si>
  <si>
    <t>Matice přesná šestihranná 02 1401 M 24 pevnost 10,8</t>
  </si>
  <si>
    <t>6*2*4 = 48,000 [A]_x000d_
 Celkem: A = 48,000 [B]</t>
  </si>
  <si>
    <t>311202220000</t>
  </si>
  <si>
    <t>Podložka přesná 021702.1 otvor 18 mm</t>
  </si>
  <si>
    <t>6*2*66 = 792,000 [A]_x000d_
 Celkem: A = 792,000 [B]</t>
  </si>
  <si>
    <t>32455RTX</t>
  </si>
  <si>
    <t>Kluzná podložka 10 mm</t>
  </si>
  <si>
    <t>12*0.4*0.4 = 1,920 [A]_x000d_
 Celkem: A = 1,920 [B]</t>
  </si>
  <si>
    <t>767995108</t>
  </si>
  <si>
    <t>Výroba a montáž kov. atypických konstr. nad 500 kg</t>
  </si>
  <si>
    <t>767999805</t>
  </si>
  <si>
    <t>Demontáž doplňků staveb o hmotnosti nad 500 kg</t>
  </si>
  <si>
    <t>998767201</t>
  </si>
  <si>
    <t>Přesun hmot pro zámečnické konstr., výšky do 6 m</t>
  </si>
  <si>
    <t>%</t>
  </si>
  <si>
    <t>R31120222RX</t>
  </si>
  <si>
    <t>Podložka přesná 021702.1 otvor 34 mm</t>
  </si>
  <si>
    <t>783</t>
  </si>
  <si>
    <t>Nátěry</t>
  </si>
  <si>
    <t>783222120</t>
  </si>
  <si>
    <t>Nátěr syntetický kovových konstrukcí základní 2x</t>
  </si>
  <si>
    <t>783225600</t>
  </si>
  <si>
    <t>Nátěr syntetický kovových konstrukcí 2x vrchní</t>
  </si>
  <si>
    <t>94</t>
  </si>
  <si>
    <t>Lešení a stavební výtahy</t>
  </si>
  <si>
    <t>943944121</t>
  </si>
  <si>
    <t>Montáž lešení prostorového těžkého, H 20 m, 300 kg</t>
  </si>
  <si>
    <t>3*4.5*4*4*2 = 432,000 [A]_x000d_
 3.5*4*4*2 = 112,000 [B]_x000d_
 Celkem: A+B = 544,000 [C]</t>
  </si>
  <si>
    <t>943944291</t>
  </si>
  <si>
    <t>Příplatek za každý měsíc použití lešení k pol.4121</t>
  </si>
  <si>
    <t>943944821</t>
  </si>
  <si>
    <t>Demontáž lešení prostorov.těžkého, H 20 m, 300 kg</t>
  </si>
  <si>
    <t>Dokončovací kce na pozem.stav.</t>
  </si>
  <si>
    <t>31110722RX</t>
  </si>
  <si>
    <t>Matice přesná šestihranná 02 1401 M 30 pevnost 10,8</t>
  </si>
  <si>
    <t>311202220RX</t>
  </si>
  <si>
    <t>7*4 = 28,000 [A]_x000d_
 Celkem: A = 28,000 [B]</t>
  </si>
  <si>
    <t>31171341.A.RX</t>
  </si>
  <si>
    <t>Kotva pro chem.kotvení CH M30x500 šroub pevnost 10,8</t>
  </si>
  <si>
    <t>953981107</t>
  </si>
  <si>
    <t>Chemické kotvy do betonu, hl. 500 mm, M 30, ampule</t>
  </si>
  <si>
    <t>961055111</t>
  </si>
  <si>
    <t>Bourání základů železobetonových</t>
  </si>
  <si>
    <t>99</t>
  </si>
  <si>
    <t>Staveništní přesun hmot</t>
  </si>
  <si>
    <t>998004011</t>
  </si>
  <si>
    <t>Přesun hmot injektování, kotev, mikropilot</t>
  </si>
  <si>
    <t>998009101</t>
  </si>
  <si>
    <t>Přesun hmot lešení samostatně budovaného</t>
  </si>
  <si>
    <t>D96</t>
  </si>
  <si>
    <t>Přesuny suti a vybouraných hmot</t>
  </si>
  <si>
    <t>POPLATKY ZA LIKVIDACI ODPADŮ - 17 04 05 ŽELEZO A OCEL VČ. DOPRAVY NA SKLÁDKU A MANIPULACE</t>
  </si>
  <si>
    <t>SO 31-32-02.02</t>
  </si>
  <si>
    <t>713</t>
  </si>
  <si>
    <t>Izolace tepelné</t>
  </si>
  <si>
    <t>13814188</t>
  </si>
  <si>
    <t>Plech hladký pozinkovaný DX51D+Z275, rozměr 0,60 x 1000 x 2000 mm</t>
  </si>
  <si>
    <t>13814223</t>
  </si>
  <si>
    <t>Plech hladký pozinkovaný DX51D+Z200, rozměr 3,00 x 1000 x 2000 mm</t>
  </si>
  <si>
    <t>63153424</t>
  </si>
  <si>
    <t>Deska izolační ORSTECH 65 kg/m3 1000x500x100 mm</t>
  </si>
  <si>
    <t>713400832</t>
  </si>
  <si>
    <t>Odstranění pevné izolace včetně úpravy</t>
  </si>
  <si>
    <t>713411112</t>
  </si>
  <si>
    <t>Montáž tepelné izolace potrubí rohožemi a drátem, 2 vrstvá</t>
  </si>
  <si>
    <t>713491111</t>
  </si>
  <si>
    <t>Izolace - montáž oplechování pevného - potrubí</t>
  </si>
  <si>
    <t>998713101</t>
  </si>
  <si>
    <t>Přesun hmot pro izolace tepelné, výšky do 6 m</t>
  </si>
  <si>
    <t>998713193</t>
  </si>
  <si>
    <t>Příplatek zvětš. přesun, izolace tepelné do 500 m</t>
  </si>
  <si>
    <t>783222100</t>
  </si>
  <si>
    <t>Nátěr syntetický kovových konstrukcí dvojnásobný</t>
  </si>
  <si>
    <t>783226100</t>
  </si>
  <si>
    <t>Nátěr syntetický kovových konstrukcí základní</t>
  </si>
  <si>
    <t>999</t>
  </si>
  <si>
    <t>R015420</t>
  </si>
  <si>
    <t>933</t>
  </si>
  <si>
    <t>NEOCEŇOVAT - POPLATKY ZA LIKVIDACI ODPADŮ NEKONTAMINOVANÝCH - 17 06 04 ZBYTKY IZOLAČNÍCH MATERIÁLŮ VČ. DOPRAVY NA SKLÁDKU A MANIPULACE</t>
  </si>
  <si>
    <t>POPLATKY ZA LIKVIDACI ODPADŮ NEKONTAMINOVANÝCH - 17 06 04 ZBYTKY IZOLAČNÍCH MATERIÁLŮ VČ. DOPRAVY NA SKLÁDKU A MANIPULACE</t>
  </si>
  <si>
    <t>M23</t>
  </si>
  <si>
    <t>14370507</t>
  </si>
  <si>
    <t>Trubka ocelová podélně svařovaná 406,4 x 6,3 P235GH</t>
  </si>
  <si>
    <t>230010439</t>
  </si>
  <si>
    <t>Příplatek na svar 1. a 2. stupně 426 x 7</t>
  </si>
  <si>
    <t>230010459</t>
  </si>
  <si>
    <t>Příplatek na svar 1. a 2. stupně 630 x 7</t>
  </si>
  <si>
    <t>230010480</t>
  </si>
  <si>
    <t>Příplatek na svar 1. a 2. stupně 820 x 9</t>
  </si>
  <si>
    <t>230011153</t>
  </si>
  <si>
    <t>Montáž trubky ocelové 426 x 7</t>
  </si>
  <si>
    <t>230026142</t>
  </si>
  <si>
    <t>Montáž trub.dílů přivař.do 1 t tř.11-13, 426 x 7</t>
  </si>
  <si>
    <t>230026172</t>
  </si>
  <si>
    <t>Montáž trub.dílů přivař.do 1 t tř.11-13, 630 x 7</t>
  </si>
  <si>
    <t>230026191</t>
  </si>
  <si>
    <t>Montáž trub.dílů přivař.do 1 t tř.11-13, 820 x 9</t>
  </si>
  <si>
    <t>230050005</t>
  </si>
  <si>
    <t>Montáž uložení přišroubováním DN 400 a výše</t>
  </si>
  <si>
    <t>230083141</t>
  </si>
  <si>
    <t>Demontáž do šrotu do 250 kg, rozměr 426 x 7</t>
  </si>
  <si>
    <t>230084181</t>
  </si>
  <si>
    <t>Demontáž do šrotu do 1 tuny, rozměr 820 x 10</t>
  </si>
  <si>
    <t>230120053</t>
  </si>
  <si>
    <t>Čištění potrubí profukováním nebo proplach. DN 400</t>
  </si>
  <si>
    <t>230161024</t>
  </si>
  <si>
    <t>Proz.sv.ir.192- 406-480 5 - 18</t>
  </si>
  <si>
    <t>230161028</t>
  </si>
  <si>
    <t>Proz.sv.ir.192- 630 6 - 16</t>
  </si>
  <si>
    <t>230161030</t>
  </si>
  <si>
    <t>Proz.sv.ir.192- 820 6 - 14</t>
  </si>
  <si>
    <t>230170006</t>
  </si>
  <si>
    <t>Příprava pro zkoušku těsnosti, DN 400 - 500</t>
  </si>
  <si>
    <t>SADA</t>
  </si>
  <si>
    <t>230170016</t>
  </si>
  <si>
    <t>Zkouška těsnosti potrubí, DN 400 - 500</t>
  </si>
  <si>
    <t>316306034</t>
  </si>
  <si>
    <t>Oblouk R1,5D 90° P235GH 406,4 x 6,3 mm</t>
  </si>
  <si>
    <t>3163311901T</t>
  </si>
  <si>
    <t>Přechod trubkový přímý DN600/DN400</t>
  </si>
  <si>
    <t>3163311902T</t>
  </si>
  <si>
    <t>Přechod trubkový přímý DN800/DN600</t>
  </si>
  <si>
    <t>35441925T</t>
  </si>
  <si>
    <t>Svorka zkušební UNI pro vodiče Rd a Fi FeZn</t>
  </si>
  <si>
    <t>421473390200</t>
  </si>
  <si>
    <t>Svářecí dieselagregát</t>
  </si>
  <si>
    <t>SH</t>
  </si>
  <si>
    <t>42392250</t>
  </si>
  <si>
    <t>Podpěra kluzná ON 130802 DN 400</t>
  </si>
  <si>
    <t>42392250.1</t>
  </si>
  <si>
    <t>Podpěra kluzná ON 130802 DN 400 s osovým vedením</t>
  </si>
  <si>
    <t>SO 31-32-03.01</t>
  </si>
  <si>
    <t>SO 31-32-03</t>
  </si>
  <si>
    <t>25.2 = 25,200 [A]_x000d_
 Celkem: A = 25,200 [B]</t>
  </si>
  <si>
    <t>25.2+7.05 = 32,250 [A]_x000d_
 Celkem: A = 32,250 [B]</t>
  </si>
  <si>
    <t>113108315</t>
  </si>
  <si>
    <t>Odstranění asfaltové vrstvy pl. do 50 m2, tl.15 cm</t>
  </si>
  <si>
    <t>37+28.63+1.96+7.8 = 75,390 [A]_x000d_
 Celkem: A = 75,390 [B]</t>
  </si>
  <si>
    <t>113111125</t>
  </si>
  <si>
    <t>Odstranění podkladu pl.50 m2,kam.zpev.cem.tl.25 cm</t>
  </si>
  <si>
    <t>15.47+19.76+7.8+1.95+22.24 = 67,220 [A]_x000d_
 Celkem: A = 67,220 [B]</t>
  </si>
  <si>
    <t>113201111</t>
  </si>
  <si>
    <t>Vytrhání obrubníků chodníkových a parkových</t>
  </si>
  <si>
    <t>3.5 = 3,500 [A]_x000d_
 Celkem: A = 3,500 [B]</t>
  </si>
  <si>
    <t>113202111</t>
  </si>
  <si>
    <t>Vytrhání obrub obrubníků silničních</t>
  </si>
  <si>
    <t>5+7+3.5*4 = 26,000 [A]_x000d_
 Celkem: A = 26,000 [B]</t>
  </si>
  <si>
    <t>115101201</t>
  </si>
  <si>
    <t>Čerpání vody na výšku do 10 m, přítok do 500 l/min</t>
  </si>
  <si>
    <t>24*30*2 = 1440,000 [A]_x000d_
 Celkem: A = 1440,000 [B]</t>
  </si>
  <si>
    <t>119001401</t>
  </si>
  <si>
    <t>Dočasné zajištění ocelového potrubí do DN 200 mm</t>
  </si>
  <si>
    <t>2*3.5 = 7,000 [A]_x000d_
 Celkem: A = 7,000 [B]</t>
  </si>
  <si>
    <t>119001402</t>
  </si>
  <si>
    <t>Dočasné zajištění ocelového potrubí DN 200-500 mm</t>
  </si>
  <si>
    <t>119001411</t>
  </si>
  <si>
    <t>Dočasné zajištění beton.a plast. potrubí do DN 200</t>
  </si>
  <si>
    <t>119001422</t>
  </si>
  <si>
    <t>Dočasné zajištění kabelů - v počtu 3 - 6 kabelů</t>
  </si>
  <si>
    <t>5*3.5 = 17,500 [A]_x000d_
 Celkem: A = 17,500 [B]</t>
  </si>
  <si>
    <t>120001101</t>
  </si>
  <si>
    <t>Příplatek za ztížení vykopávky v blízkosti vedení</t>
  </si>
  <si>
    <t>10*3.5 = 35,000 [A]_x000d_
 Celkem: A = 35,000 [B]</t>
  </si>
  <si>
    <t>130901123</t>
  </si>
  <si>
    <t>Bourání konstrukcí ze železobetonu ve vykopávkách</t>
  </si>
  <si>
    <t>28.66*0.15*1.6 = 6,878 [A]_x000d_
 22.1*0.15*1.6 = 5,304 [B]_x000d_
 9.66*2.3*0.25 = 5,555 [C]_x000d_
 28.06*0.25 = 7,015 [D]_x000d_
 Celkem: A+B+C+D = 24,752 [E]</t>
  </si>
  <si>
    <t>131201119</t>
  </si>
  <si>
    <t>Příplatek za lepivost - hloubení nezap.jam v hor.3</t>
  </si>
  <si>
    <t>131301110</t>
  </si>
  <si>
    <t>Hloubení nezapaž. jam hor.4 do 50 m3, STROJNĚ</t>
  </si>
  <si>
    <t>131301119</t>
  </si>
  <si>
    <t>Příplatek za lepivost - hloubení nezap.jam v hor.4</t>
  </si>
  <si>
    <t>151201201</t>
  </si>
  <si>
    <t>Pažení stěn výkopu - zátažné - hloubky do 4 m</t>
  </si>
  <si>
    <t>(6.65+4.45)*2*4.0 = 88,800 [A]_x000d_
 Celkem: A = 88,800 [B]</t>
  </si>
  <si>
    <t>151201202</t>
  </si>
  <si>
    <t>Pažení stěn výkopu - zátažné - hloubky do 8 m</t>
  </si>
  <si>
    <t>(6.45+6.95+3.5+4.15+4.05)*5.4 = 135,540 [A]_x000d_
 Celkem: A = 135,540 [B]</t>
  </si>
  <si>
    <t>151201211</t>
  </si>
  <si>
    <t>Odstranění pažení stěn - zátažné - hl. do 4 m</t>
  </si>
  <si>
    <t>151201212</t>
  </si>
  <si>
    <t>Odstranění pažení stěn - zátažné - hl. do 8 m</t>
  </si>
  <si>
    <t>151201301</t>
  </si>
  <si>
    <t>Rozepření stěn pažení - zátažné - hl. do 4 m</t>
  </si>
  <si>
    <t>6.65*4.45*4.0 = 118,370 [A]_x000d_
 Celkem: A = 118,370 [B]</t>
  </si>
  <si>
    <t>151201302</t>
  </si>
  <si>
    <t>Rozepření stěn pažení - zátažné - hl. do 8 m</t>
  </si>
  <si>
    <t>6.45*6.95*5.4 = 242,069 [A]_x000d_
 Celkem: A = 242,069 [B]</t>
  </si>
  <si>
    <t>151301301</t>
  </si>
  <si>
    <t>Rozepření stěn pažení - hnané - hl. do 4 m</t>
  </si>
  <si>
    <t>132.5*2.6 = 344,500 [A]_x000d_
 (83.6+43.8)*3.1 = 394,940 [B]_x000d_
 Celkem: A+B = 739,440 [C]</t>
  </si>
  <si>
    <t>151301311</t>
  </si>
  <si>
    <t>Odstranění rozepření stěn - hnané - hl. do 4 m</t>
  </si>
  <si>
    <t>151401201</t>
  </si>
  <si>
    <t>Pažení stěn výkopu hnané, štětovnicemi, hl.do 4 m</t>
  </si>
  <si>
    <t>(26.2+25+3.2)*3.1 = 168,640 [A]_x000d_
 (88.5+3.2)*2.6 = 238,420 [B]_x000d_
 Celkem: A+B = 407,060 [C]</t>
  </si>
  <si>
    <t>151401211</t>
  </si>
  <si>
    <t>Odstranění pažení stěn ze štětovnic,hnané,hl.do 4m</t>
  </si>
  <si>
    <t>175101101</t>
  </si>
  <si>
    <t>Obsyp potrubí bez prohození sypaniny</t>
  </si>
  <si>
    <t>3.2*91.2 = 291,840 [A]_x000d_
 Celkem: A = 291,840 [B]</t>
  </si>
  <si>
    <t>181101102</t>
  </si>
  <si>
    <t>Úprava pláně v zářezech v hor. 1-4, se zhutněním</t>
  </si>
  <si>
    <t>344.44 = 344,440 [A]_x000d_
 Celkem: A = 344,440 [B]</t>
  </si>
  <si>
    <t>553424691</t>
  </si>
  <si>
    <t>Lávka přes výkopy l = 2000 mm, ocel, žárově zinkováno</t>
  </si>
  <si>
    <t>5832101</t>
  </si>
  <si>
    <t>Zemina recyklovaná tříděná 0/32</t>
  </si>
  <si>
    <t>58330000.A</t>
  </si>
  <si>
    <t>Kamenivo těžené 0/4 tříděné, Černovice, JHM</t>
  </si>
  <si>
    <t>58330002.A</t>
  </si>
  <si>
    <t>Štěrkopísek k zásypu</t>
  </si>
  <si>
    <t>S20020014</t>
  </si>
  <si>
    <t>Pronájem mobilního oplocení F2 3500x2100 mm</t>
  </si>
  <si>
    <t>MĚSÍC</t>
  </si>
  <si>
    <t>271571112</t>
  </si>
  <si>
    <t>Polštář základu ze štěrkopísku netříděného</t>
  </si>
  <si>
    <t>2.25*3.1*0.2 = 1,395 [A]_x000d_
 6.95*6.45*0.2-2.95*2.95*0.1 = 8,095 [B]_x000d_
 6.65*4.45*0.2 = 5,919 [C]_x000d_
 Celkem: A+B+C = 15,409 [D]</t>
  </si>
  <si>
    <t>273313311</t>
  </si>
  <si>
    <t>Hrázky proti vtékání dešťové vody do výkopu, C8/10</t>
  </si>
  <si>
    <t>0.1*0.1*84 = 0,840 [A]_x000d_
 Celkem: A = 0,840 [B]</t>
  </si>
  <si>
    <t>273321311</t>
  </si>
  <si>
    <t>Železobeton základových desek C 16/20</t>
  </si>
  <si>
    <t>1.5*1.8*0.1 = 0,270 [A]_x000d_
 4.1*3.7*0.2+1.5*1.8*0.2+0.58*0.3*0.2 = 3,609 [B]_x000d_
 4.3*2.7*0.2 = 2,322 [C]_x000d_
 Celkem: A+B+C = 6,201 [D]</t>
  </si>
  <si>
    <t>273351215</t>
  </si>
  <si>
    <t>Bednění stěn základových desek - zřízení</t>
  </si>
  <si>
    <t>(1.5*2+1.8)*0.1 = 0,480 [A]_x000d_
 (4.1+3.4+3.7+2.88+1.5+1.8*2+0.58)*0.2 = 3,952 [B]_x000d_
 (4.3+2.7)*2*0.2 = 2,800 [C]_x000d_
 Celkem: A+B+C = 7,232 [D]</t>
  </si>
  <si>
    <t>273351216</t>
  </si>
  <si>
    <t>Bednění stěn základových desek - odstranění</t>
  </si>
  <si>
    <t>273362021</t>
  </si>
  <si>
    <t>Výztuž základových desek ze svařovaných sití</t>
  </si>
  <si>
    <t>1.5*1.8*0.00304 = 0,008 [A]_x000d_
 (4.1*3.7+1.5*1.8+0.58*0.3)*2.2*0.00304 = 0,121 [B]_x000d_
 4.3*2.7*2.2*0.00304 = 0,078 [C]_x000d_
 Celkem: A+B+C = 0,207 [D]</t>
  </si>
  <si>
    <t>380321331</t>
  </si>
  <si>
    <t>Beton komplet.konstrukcí železový C 16/20 do 15 cm</t>
  </si>
  <si>
    <t>2.4*0.15*1.7*2+0.2*0.15*0.6*2 = 1,260 [A]_x000d_
 2.4*0.15*0.33*2+0.2*0.15*0.6*2 = 0,274 [B]_x000d_
 Celkem: A+B = 1,534 [C]</t>
  </si>
  <si>
    <t>380356231</t>
  </si>
  <si>
    <t>Bednění kompl.konstr.neomít.BO pl.rovinných,zříz.</t>
  </si>
  <si>
    <t>6.8*1.7*2+0.2*0.6*2 = 23,360 [A]_x000d_
 6.8*0.33*2+0.2*0.6*2 = 4,728 [B]_x000d_
 Celkem: A+B = 28,088 [C]</t>
  </si>
  <si>
    <t>380356232</t>
  </si>
  <si>
    <t>Bednění kompl.konstr.neomít.BO pl.rovinných,odbed.</t>
  </si>
  <si>
    <t>380361007</t>
  </si>
  <si>
    <t>Výztuž kompletních konstrukcí z oceli 10 505(R)</t>
  </si>
  <si>
    <t>388129330</t>
  </si>
  <si>
    <t>Montáž prefa.kanálů ze ŽB uzavřený profil do 6,5 t</t>
  </si>
  <si>
    <t>2 = 2,000 [A]_x000d_
 Celkem: A = 2,000 [B]</t>
  </si>
  <si>
    <t>388129760</t>
  </si>
  <si>
    <t>Montáž prefa.kanálů ze ŽB, krycích desek do 6,5 t</t>
  </si>
  <si>
    <t>389381001</t>
  </si>
  <si>
    <t>Dobetonování prefabrikovaných konstrukcí betonem třídy C 16/20</t>
  </si>
  <si>
    <t>3*3.4*0.26-0.6*0.6*0.25 = 2,562 [A]_x000d_
 0.6*1.4*0.26*2 = 0,437 [B]_x000d_
 Celkem: A+B = 2,999 [C]</t>
  </si>
  <si>
    <t>899103111</t>
  </si>
  <si>
    <t>Osazení poklopu s rámem do 150 kg</t>
  </si>
  <si>
    <t>4 = 4,000 [A]_x000d_
 Celkem: A = 4,000 [B]</t>
  </si>
  <si>
    <t>S2003009</t>
  </si>
  <si>
    <t>Doprava prefa. dílů Hodonín - Brno (nadváha, nadrozměr)</t>
  </si>
  <si>
    <t>KAM</t>
  </si>
  <si>
    <t>S2005004</t>
  </si>
  <si>
    <t>Parovodní šachta - prefabrikát Šachetní dno, zákrytová deska</t>
  </si>
  <si>
    <t>S2005006</t>
  </si>
  <si>
    <t>Revizní šachta - prefabrikát Šachetní dno, zákrytová deska</t>
  </si>
  <si>
    <t>451572111</t>
  </si>
  <si>
    <t>Lože pod potrubí z kameniva těženého 0 - 4 mm</t>
  </si>
  <si>
    <t>3.2*91.2*0.1 = 29,184 [A]_x000d_
 Celkem: A = 29,184 [B]</t>
  </si>
  <si>
    <t>565310016</t>
  </si>
  <si>
    <t>Podklad z asfalt. recyklátu po zhutnění tl.10 cm</t>
  </si>
  <si>
    <t>6.77 = 6,770 [A]_x000d_
 Celkem: A = 6,770 [B]</t>
  </si>
  <si>
    <t>62</t>
  </si>
  <si>
    <t>Úpravy povrchů vnější</t>
  </si>
  <si>
    <t>620401162</t>
  </si>
  <si>
    <t>Nátěr hydrofobizační 2x</t>
  </si>
  <si>
    <t>(3.6*2+2*2)*2.1 = 23,520 [A]_x000d_
 (3*2+3.4*2)*2.1 = 26,880 [B]_x000d_
 Celkem: A+B = 50,400 [C]</t>
  </si>
  <si>
    <t>63</t>
  </si>
  <si>
    <t>Podlahy a podlahové konstrukce</t>
  </si>
  <si>
    <t>631312611</t>
  </si>
  <si>
    <t>Mazanina betonová tl. 5 - 8 cm C 16/20</t>
  </si>
  <si>
    <t>632451063</t>
  </si>
  <si>
    <t>Potěr pískocementový, min. 25 MPa, tl. 30 mm</t>
  </si>
  <si>
    <t>3.8*3.3 = 12,540 [A]_x000d_
 1.4*0.65*2 = 1,820 [B]_x000d_
 Celkem: A+B = 14,360 [C]</t>
  </si>
  <si>
    <t>69370522</t>
  </si>
  <si>
    <t>Geotextilie netkaná MOKRUTEX HQ PP 500 g/m2</t>
  </si>
  <si>
    <t>711111001</t>
  </si>
  <si>
    <t>Izolace proti vlhkosti vodor. nátěr za studena 1x nátěr - včetně dodávky penetračního laku</t>
  </si>
  <si>
    <t>3.7*4.1+3.4*3.8 = 28,090 [A]_x000d_
 2.7*4.3+2.4*4 = 21,210 [B]_x000d_
 Celkem: A+B = 49,300 [C]</t>
  </si>
  <si>
    <t>711112002</t>
  </si>
  <si>
    <t>Izolace proti vlhkosti svislá asf. lak, za studena 1x nátěr - včetné dodávky asfaltového laku</t>
  </si>
  <si>
    <t>(3.4+3.8)*2*2.86+4*1.7 = 47,984 [A]_x000d_
 (2.4+4)*2*2.86+4*0.33 = 37,928 [B]_x000d_
 Celkem: A+B = 85,912 [C]</t>
  </si>
  <si>
    <t>711141559</t>
  </si>
  <si>
    <t>Provedení izolace proti vlhkosti na ploše vodorovné, asfaltovými pásy přitavením 2 vrstvy - včetně dodávky Sklobit G</t>
  </si>
  <si>
    <t>711142559</t>
  </si>
  <si>
    <t>Provedení izolace proti vlhkosti na ploše svislé, asfaltovými pásy přitavením 2 vrstva - včetně dodávky Sklobit G</t>
  </si>
  <si>
    <t>711191272</t>
  </si>
  <si>
    <t>Provedení izolace proti vlhkosti na ploše svislé, ochrannou textilií</t>
  </si>
  <si>
    <t>998711101</t>
  </si>
  <si>
    <t>Přesun hmot pro izolace proti vodě, výšky do 6 m</t>
  </si>
  <si>
    <t>13311405</t>
  </si>
  <si>
    <t>Tyč ocelová kruhová S235JR, průměr 70 mm</t>
  </si>
  <si>
    <t>17*4.7*0.0302 = 2,413 [A]_x000d_
 16*3.5*0.0302 = 1,691 [B]_x000d_
 Celkem: A+B = 4,104 [C]</t>
  </si>
  <si>
    <t>13480815</t>
  </si>
  <si>
    <t>Tyč ocelová I 200, S235JR</t>
  </si>
  <si>
    <t>13480925</t>
  </si>
  <si>
    <t>Tyč ocelová I 240, S235JR</t>
  </si>
  <si>
    <t>24.6*4*0.0362 = 3,562 [A]_x000d_
 22*4*0.0362 = 3,186 [B]_x000d_
 Celkem: A+B = 6,748 [C]</t>
  </si>
  <si>
    <t>15463210</t>
  </si>
  <si>
    <t>Pažnice Union 11320 profil číslo 6100930</t>
  </si>
  <si>
    <t>104*6*0.0084 = 5,242 [A]_x000d_
 92*4*0.0084 = 3,091 [B]_x000d_
 Celkem: A+B = 8,333 [C]</t>
  </si>
  <si>
    <t>553438217</t>
  </si>
  <si>
    <t>Žebřík šachtový š. 440 mm, l = 2,24 m, pozink</t>
  </si>
  <si>
    <t>553438223</t>
  </si>
  <si>
    <t>Žebřík šachtový š. 440 mm, l = 3,92 m, pozink</t>
  </si>
  <si>
    <t>553438230</t>
  </si>
  <si>
    <t>Kotva do zdi pevná pro nosný profil 50 x 20 mm, pozink</t>
  </si>
  <si>
    <t>2+3 = 5,000 [A]_x000d_
 Celkem: A = 5,000 [B]</t>
  </si>
  <si>
    <t>767833100</t>
  </si>
  <si>
    <t>Montáž žebříků do zdiva</t>
  </si>
  <si>
    <t>2*4+2*2.3 = 12,600 [A]_x000d_
 Celkem: A = 12,600 [B]</t>
  </si>
  <si>
    <t>998767101</t>
  </si>
  <si>
    <t>58380129</t>
  </si>
  <si>
    <t>Kostka dlažební drobná 10/12 štípaná Itř. 1t=4,0m2</t>
  </si>
  <si>
    <t>591241111</t>
  </si>
  <si>
    <t>Kladení dlažby drobné kostky, lože z MC tl. 5 cm</t>
  </si>
  <si>
    <t>2.65*0.5*2 = 2,650 [A]_x000d_
 Celkem: A = 2,650 [B]</t>
  </si>
  <si>
    <t>59224348.A</t>
  </si>
  <si>
    <t>Prstenec vyrovnávací šachtový TBW-Q.1 63/8</t>
  </si>
  <si>
    <t>3 = 3,000 [A]_x000d_
 Celkem: A = 3,000 [B]</t>
  </si>
  <si>
    <t>59224353.A</t>
  </si>
  <si>
    <t>Konus šachtový TBR-Q.1 100-63/58/12 KPS</t>
  </si>
  <si>
    <t>1 = 1,000 [A]_x000d_
 Celkem: A = 1,000 [B]</t>
  </si>
  <si>
    <t>59224354</t>
  </si>
  <si>
    <t>Deska zákrytová šachtová TZK-Q.1 100-63/17</t>
  </si>
  <si>
    <t>59224358.A</t>
  </si>
  <si>
    <t>Skruž šachtová TBS-Q.1 100/25/12 PS</t>
  </si>
  <si>
    <t>59224361.A</t>
  </si>
  <si>
    <t>Skruž šachtová TBS-Q.1 100/50/12 PS</t>
  </si>
  <si>
    <t>59224364.A</t>
  </si>
  <si>
    <t>Skruž šachtová TBS-Q.1 100/100/12 PS</t>
  </si>
  <si>
    <t>59224367.A</t>
  </si>
  <si>
    <t>Dno šachtové přímé TBZ-Q.1 100/80 V max. 50</t>
  </si>
  <si>
    <t>894421111</t>
  </si>
  <si>
    <t>Osazení betonových dílců šachet do 0,5 t</t>
  </si>
  <si>
    <t>894421112</t>
  </si>
  <si>
    <t>Osazení betonových dílců šachet do 1,4 t</t>
  </si>
  <si>
    <t>894423111</t>
  </si>
  <si>
    <t>Osazení betonových dílců šachet do 2,0 t</t>
  </si>
  <si>
    <t>899623151</t>
  </si>
  <si>
    <t>Obetonování potrubí nebo zdiva stok betonem C16/20</t>
  </si>
  <si>
    <t>1.04*4.7 = 4,888 [A]_x000d_
 1.04*1.95 = 2,028 [B]_x000d_
 Celkem: A+B = 6,916 [C]</t>
  </si>
  <si>
    <t>899643111</t>
  </si>
  <si>
    <t>Bednění pro obetonování potrubí v otevřeném výkopu</t>
  </si>
  <si>
    <t>(0.57+1.5*3)*2.65 = 13,436 [A]_x000d_
 (2.8*2+1.5*2)*1.95 = 16,770 [B]_x000d_
 Celkem: A+B = 30,206 [C]</t>
  </si>
  <si>
    <t>R89913111</t>
  </si>
  <si>
    <t>Osazení poklopu s rámem do 150 kg včetně dodávky poklopu lit. kruhového D 600</t>
  </si>
  <si>
    <t>91</t>
  </si>
  <si>
    <t>Doplňující práce na komunikaci</t>
  </si>
  <si>
    <t>919735112</t>
  </si>
  <si>
    <t>Řezání stávajícího živičného krytu tl. 5 - 10 cm</t>
  </si>
  <si>
    <t>2*5+2*6+4.5+4*4.25 = 43,500 [A]_x000d_
 Celkem: A = 43,500 [B]</t>
  </si>
  <si>
    <t>919735114</t>
  </si>
  <si>
    <t>Řezání stávajícího živičného krytu tl. 15 - 20 cm</t>
  </si>
  <si>
    <t>9.6+6.9+2*5.8+6+12.7+9.1 = 55,900 [A]_x000d_
 Celkem: A = 55,900 [B]</t>
  </si>
  <si>
    <t>93</t>
  </si>
  <si>
    <t>Dokončovací práce inženýrských staveb</t>
  </si>
  <si>
    <t>931981011</t>
  </si>
  <si>
    <t>Těsnění prac.spár bentonit.páskou 20x25 mm,mřížka</t>
  </si>
  <si>
    <t>1.5*6+2.16*6 = 21,960 [A]_x000d_
 2.85*6 = 17,100 [B]_x000d_
 Celkem: A+B = 39,060 [C]</t>
  </si>
  <si>
    <t>936311113</t>
  </si>
  <si>
    <t>Zabet. potrubí beton C25/30 XA2, otvor do 0,25 m2</t>
  </si>
  <si>
    <t>0.05*0.8*0.48*2 = 0,038 [A]_x000d_
 Celkem: A = 0,038 [B]</t>
  </si>
  <si>
    <t>936311114</t>
  </si>
  <si>
    <t>Zabet. potrubí beton C25/30 XA2, otvor do 2,0 m2</t>
  </si>
  <si>
    <t>3*0.2+0.41*0.2 = 0,682 [A]_x000d_
 Celkem: A = 0,682 [B]</t>
  </si>
  <si>
    <t>Dokončovací konstrukce na pozemních stavbách</t>
  </si>
  <si>
    <t>953981103</t>
  </si>
  <si>
    <t>Chemické kotvy do betonu, hl. 110 mm, M 12, ampule</t>
  </si>
  <si>
    <t>963015151</t>
  </si>
  <si>
    <t>Demontáž prefabrikovaných krycích desek 1,0 t</t>
  </si>
  <si>
    <t>8+2 = 10,000 [A]_x000d_
 Celkem: A = 10,000 [B]</t>
  </si>
  <si>
    <t>963015171</t>
  </si>
  <si>
    <t>Demontáž prefabrikovaných krycích desek 4,0 t</t>
  </si>
  <si>
    <t>5+1+1 = 7,000 [A]_x000d_
 Celkem: A = 7,000 [B]</t>
  </si>
  <si>
    <t>965042131</t>
  </si>
  <si>
    <t>Bourání mazanin betonových tl. 10 cm, pl. 4 m2</t>
  </si>
  <si>
    <t>(35.25+6+4+22.25+3.75*2)*0.08 = 6,000 [A]_x000d_
 Celkem: A = 6,000 [B]</t>
  </si>
  <si>
    <t>970051200</t>
  </si>
  <si>
    <t>Vrtání jádrové do ŽB do D 200 mm</t>
  </si>
  <si>
    <t>0.6+0.3 = 0,900 [A]_x000d_
 Celkem: A = 0,900 [B]</t>
  </si>
  <si>
    <t>970251100</t>
  </si>
  <si>
    <t>Řezání železobetonu hl. řezu 100 mm</t>
  </si>
  <si>
    <t>2.3*2 = 4,600 [A]_x000d_
 Celkem: A = 4,600 [B]</t>
  </si>
  <si>
    <t>970251150</t>
  </si>
  <si>
    <t>Řezání železobetonu hl. řezu 150 mm</t>
  </si>
  <si>
    <t>2.3*4+1.8*4 = 16,400 [A]_x000d_
 Celkem: A = 16,400 [B]</t>
  </si>
  <si>
    <t>976085411</t>
  </si>
  <si>
    <t>Vybourání kanal.rámů a poklopů plochy nad 0,6 m2</t>
  </si>
  <si>
    <t>979024441</t>
  </si>
  <si>
    <t>Očištění vybour. obrubníků všech loží a výplní</t>
  </si>
  <si>
    <t>4*3.5 = 14,000 [A]_x000d_
 Celkem: A = 14,000 [B]</t>
  </si>
  <si>
    <t>998272201</t>
  </si>
  <si>
    <t>Přesun hmot, trubní vedení ocelové, otevřený výkop</t>
  </si>
  <si>
    <t>POPLATKY ZA LIKVIDACI ODPADŮ NEKONTAMINOVANÝCH - 17 03 02 VYBOURANÝ ASFALTOVÝ BETON BEZ DEHTU VČ. DOPRAVY NA SKLÁDKU A MANIPULACE</t>
  </si>
  <si>
    <t>R015670</t>
  </si>
  <si>
    <t>954</t>
  </si>
  <si>
    <t>NEOCEŇOVAT - POPLATKY ZA LIKVIDACI ODPADŮ NEBEZPEČNÝCH - 17 01 06* KONTAMINOVANÁ STAVEBNÍ SUŤ A BETONY Z DEMOLIC VČ. DOPRAVY NA SKLÁDKU A MANIPULACE</t>
  </si>
  <si>
    <t>POPLATKY ZA LIKVIDACI ODPADŮ NEBEZPEČNÝCH - 17 01 06* KONTAMINOVANÁ STAVEBNÍ SUŤ A BETONY Z DEMOLIC VČ. DOPRAVY NA SKLÁDKU A MANIPULACE</t>
  </si>
  <si>
    <t>M22</t>
  </si>
  <si>
    <t>Montáž sdělovací a zabezp. techniky</t>
  </si>
  <si>
    <t>220060470</t>
  </si>
  <si>
    <t>Provizorní zaslepení konce HDPE</t>
  </si>
  <si>
    <t>2*4 = 8,000 [A]_x000d_
 Celkem: A = 8,000 [B]</t>
  </si>
  <si>
    <t>220061164</t>
  </si>
  <si>
    <t>Položení trubky HDPE do výkopu</t>
  </si>
  <si>
    <t>4*100 = 400,000 [A]_x000d_
 Celkem: A = 400,000 [B]</t>
  </si>
  <si>
    <t>220080803</t>
  </si>
  <si>
    <t>Montáž spojky Plason SPP 40x40 mm</t>
  </si>
  <si>
    <t>3*4 = 12,000 [A]_x000d_
 Celkem: A = 12,000 [B]</t>
  </si>
  <si>
    <t>22020133 T00</t>
  </si>
  <si>
    <t>Kalibrační zkouška na HDPE trubka</t>
  </si>
  <si>
    <t>22020134 T00</t>
  </si>
  <si>
    <t>Tlaková zkouška na HDPE</t>
  </si>
  <si>
    <t>3457114812</t>
  </si>
  <si>
    <t>Chránička optického kabelu 06040 KS100</t>
  </si>
  <si>
    <t>3457164103</t>
  </si>
  <si>
    <t>Spojka pro chráničku optických kabelů 05040</t>
  </si>
  <si>
    <t>3457164123</t>
  </si>
  <si>
    <t>Koncovka pro chráničku optických kabelů 05041</t>
  </si>
  <si>
    <t>M46</t>
  </si>
  <si>
    <t>Zemní práce při montážích</t>
  </si>
  <si>
    <t>460490012</t>
  </si>
  <si>
    <t>Fólie výstražná z PVC, šířka 33 cm</t>
  </si>
  <si>
    <t>100*5 = 500,000 [A]_x000d_
 Celkem: A = 500,000 [B]</t>
  </si>
  <si>
    <t>SO 31-32-03.02</t>
  </si>
  <si>
    <t>Plech hladký pozinkovaný DX51D+Z275 0,60 x 1000 x 2000 mm</t>
  </si>
  <si>
    <t>783424140</t>
  </si>
  <si>
    <t>Nátěr syntetický potrubí do DN 50 mm Z + 2x</t>
  </si>
  <si>
    <t>783425150</t>
  </si>
  <si>
    <t>Nátěr syntetický potrubí do DN 100 mm Z + 2x</t>
  </si>
  <si>
    <t>13384425</t>
  </si>
  <si>
    <t>Tyč ocelová U 100, S235JR</t>
  </si>
  <si>
    <t>13384435</t>
  </si>
  <si>
    <t>Tyč ocelová U 140, S235JR</t>
  </si>
  <si>
    <t>13611214</t>
  </si>
  <si>
    <t>Plech hladký S235JR 4,00 x 1000 x 2000 mm</t>
  </si>
  <si>
    <t>13611228</t>
  </si>
  <si>
    <t>Plech hladký S235JR 10,00 x 1000 x 2000 mm</t>
  </si>
  <si>
    <t>Plech hladký S235JR 20,00 x 1000 x 2000 mm</t>
  </si>
  <si>
    <t>14370519</t>
  </si>
  <si>
    <t>Trubka ocelová podélně svařovaná 920,0 x 10,0 P235GH</t>
  </si>
  <si>
    <t>14470113</t>
  </si>
  <si>
    <t>Trubka ocelová bezešvá 48,3 x 3,2 P235GH</t>
  </si>
  <si>
    <t>14470124</t>
  </si>
  <si>
    <t>Trubka ocelová bezešvá 76,1 x 3,2 P235GH</t>
  </si>
  <si>
    <t>14470132</t>
  </si>
  <si>
    <t>Trubka ocelová bezešvá 114,3 x 4,0 P235GH</t>
  </si>
  <si>
    <t>14470138</t>
  </si>
  <si>
    <t>Trubka ocelová bezešvá 219,1 x 6,3 P235GH</t>
  </si>
  <si>
    <t>230010331</t>
  </si>
  <si>
    <t>Příplatek na svar 1. a 2. stupně 44,5 x 3,2</t>
  </si>
  <si>
    <t>230010347</t>
  </si>
  <si>
    <t>Příplatek na svar 1. a 2. stupně 76 x 3,2</t>
  </si>
  <si>
    <t>230010413</t>
  </si>
  <si>
    <t>Příplatek na svar 1. a 2. stupně 273 x 7</t>
  </si>
  <si>
    <t>230011031</t>
  </si>
  <si>
    <t>Montáž trubky ocelové 44,5 x 3,2</t>
  </si>
  <si>
    <t>230011047</t>
  </si>
  <si>
    <t>Montáž trubky ocelové 76 x 3,2</t>
  </si>
  <si>
    <t>230011067</t>
  </si>
  <si>
    <t>Montáž trubky ocelové 108 x 4</t>
  </si>
  <si>
    <t>230011101</t>
  </si>
  <si>
    <t>Montáž trubky ocelové 219 x 6,3</t>
  </si>
  <si>
    <t>230011214</t>
  </si>
  <si>
    <t>Montáž trubky ocelové 920 x 10</t>
  </si>
  <si>
    <t>230013163</t>
  </si>
  <si>
    <t>Mont.předizol. potr.DN 400 mm,D 710 mm,spoj po 6 m</t>
  </si>
  <si>
    <t>230014163</t>
  </si>
  <si>
    <t>Spojka předizolovaného potrubí DN 400/D700 mm</t>
  </si>
  <si>
    <t>230020649</t>
  </si>
  <si>
    <t>Zhotovení odbočky třída 11-13, 44,5 x 3,2</t>
  </si>
  <si>
    <t>230020664</t>
  </si>
  <si>
    <t>Zhotovení odbočky třída 11-13, 76 x 3,2</t>
  </si>
  <si>
    <t>230020728</t>
  </si>
  <si>
    <t>Zhotovení odbočky třída 11-13, 273 x 7</t>
  </si>
  <si>
    <t>230021031</t>
  </si>
  <si>
    <t>Montáž trubních dílů přivařovacích třídy 11-13, do 1 kg, 44,5 x 3,2</t>
  </si>
  <si>
    <t>230021047</t>
  </si>
  <si>
    <t>Montáž trubních dílů přivařovacích třídy 11-13, do 1 kg, 76 x 3,2</t>
  </si>
  <si>
    <t>230022067</t>
  </si>
  <si>
    <t>Montáž trub.dílů přivař.do 3 kg tř.11-13, 108 x 4</t>
  </si>
  <si>
    <t>230023113</t>
  </si>
  <si>
    <t>Montáž trub.dílů přivař.do 10 kg tř.11-13, 273 x 7</t>
  </si>
  <si>
    <t>230038415</t>
  </si>
  <si>
    <t>Montáž přírub. armatur, 2 příruby, PN 40, DN 40</t>
  </si>
  <si>
    <t>230038417</t>
  </si>
  <si>
    <t>Montáž přírub. armatur, 2 příruby, PN 40, DN 65</t>
  </si>
  <si>
    <t>230050003</t>
  </si>
  <si>
    <t>Montáž uložení přišroubováním do DN 150</t>
  </si>
  <si>
    <t>230050031</t>
  </si>
  <si>
    <t>Montáž doplň. konstrukcí z profilových materiálů</t>
  </si>
  <si>
    <t>230120042</t>
  </si>
  <si>
    <t>Čištění potrubí profukováním nebo proplach. DN 40</t>
  </si>
  <si>
    <t>230120044</t>
  </si>
  <si>
    <t>Čištění potrubí profukováním nebo proplach. DN 65</t>
  </si>
  <si>
    <t>230120046</t>
  </si>
  <si>
    <t>Čištění potrubí profukováním nebo proplach. DN 100</t>
  </si>
  <si>
    <t>230120049</t>
  </si>
  <si>
    <t>Čištění potrubí profukováním nebo proplach. DN 200</t>
  </si>
  <si>
    <t>230161007</t>
  </si>
  <si>
    <t>Prozáření svarů Iridiem 192,2 st.D48-63,5,t 1- 6,5</t>
  </si>
  <si>
    <t>230161009</t>
  </si>
  <si>
    <t>Prozáření svarů Iridiem 192,2 st.D70-82,5;t 2,9-7</t>
  </si>
  <si>
    <t>230161018</t>
  </si>
  <si>
    <t>Proz.sv.ir.192- 245-324 6 - 14</t>
  </si>
  <si>
    <t>230170011</t>
  </si>
  <si>
    <t>Zkouška těsnosti potrubí, DN do 40</t>
  </si>
  <si>
    <t>230170012</t>
  </si>
  <si>
    <t>Zkouška těsnosti potrubí, DN 50 - 80</t>
  </si>
  <si>
    <t>230170015</t>
  </si>
  <si>
    <t>Zkouška těsnosti potrubí, DN 250 - 350</t>
  </si>
  <si>
    <t>230200125</t>
  </si>
  <si>
    <t>Nasunutí potrubní sekce do ocel.chráničky, DN 400</t>
  </si>
  <si>
    <t>230210016</t>
  </si>
  <si>
    <t>Ruční opláštění asfaltem za tepla - zesílené</t>
  </si>
  <si>
    <t>230230083</t>
  </si>
  <si>
    <t>Čištění potrubí, DN 700</t>
  </si>
  <si>
    <t>31110714</t>
  </si>
  <si>
    <t>Matice přesná šestihranná 02 1401 M 12</t>
  </si>
  <si>
    <t>31110716</t>
  </si>
  <si>
    <t>Matice přesná šestihranná 02 1401 M 16</t>
  </si>
  <si>
    <t>311202190000</t>
  </si>
  <si>
    <t>Podložka přesná 021702.1 otvor 13 mm</t>
  </si>
  <si>
    <t>Podložka přesná 021702.1 otvor 17 mm</t>
  </si>
  <si>
    <t>31179127</t>
  </si>
  <si>
    <t>Tyč závitová M12, DIN 975, poz.</t>
  </si>
  <si>
    <t>31179129</t>
  </si>
  <si>
    <t>Tyč závitová M16, DIN 975, poz.</t>
  </si>
  <si>
    <t>316306017</t>
  </si>
  <si>
    <t>Oblouk R1,5D 90° P235GH 48,3 x 3,2 mm</t>
  </si>
  <si>
    <t>316306022</t>
  </si>
  <si>
    <t>Oblouk R1,5D 90° P235GH 76,1 x 3,2 mm</t>
  </si>
  <si>
    <t>316306025</t>
  </si>
  <si>
    <t>Oblouk R1,5D 90° P235GH 114,3 x 4,0 mm</t>
  </si>
  <si>
    <t>Přechod excentrický EN10253, P235GH, 76,1x3,2/48,3x3,2</t>
  </si>
  <si>
    <t>31660120T</t>
  </si>
  <si>
    <t>Dno klenuté EN10253, P265GH DN250</t>
  </si>
  <si>
    <t>42211322</t>
  </si>
  <si>
    <t>Ventil uzavírací přímý V 30-111-540 III DN 40</t>
  </si>
  <si>
    <t>42215476</t>
  </si>
  <si>
    <t>Ventil uzavírací přímý V 34-111-540 III DN 65</t>
  </si>
  <si>
    <t>42260503</t>
  </si>
  <si>
    <t>Termický odvaděč kondenzátu PN40, DN40</t>
  </si>
  <si>
    <t>423915808</t>
  </si>
  <si>
    <t>Třmen z kruhové oceli galvanicky zinkován ČSN 13 0725, DN 65</t>
  </si>
  <si>
    <t>42392250.2</t>
  </si>
  <si>
    <t>Kotevní stojan ON 130852 DN 400</t>
  </si>
  <si>
    <t>62832132</t>
  </si>
  <si>
    <t>Pás asfaltovaný těžký Bitagit 35 mineral V 60 S 35</t>
  </si>
  <si>
    <t>953981104</t>
  </si>
  <si>
    <t>Chemické kotvy do betonu, hl. 125 mm, M 16, ampule</t>
  </si>
  <si>
    <t>S0901002</t>
  </si>
  <si>
    <t>Předizolované potrubí-kluzný systém - dle přiložené Specifikace</t>
  </si>
  <si>
    <t>S0901089.1</t>
  </si>
  <si>
    <t>Přechodová těsnící manžeta DN900/D710mm</t>
  </si>
  <si>
    <t>KS</t>
  </si>
  <si>
    <t>S0901125.1</t>
  </si>
  <si>
    <t>Segmentová kluzná objímka na PI D710, v 50mm (7xL)</t>
  </si>
  <si>
    <t>SO 31-33-01</t>
  </si>
  <si>
    <t>A.</t>
  </si>
  <si>
    <t xml:space="preserve">Seznam materiálu pro NTL  plynovod (provozní tlak 21-22mbar)</t>
  </si>
  <si>
    <t>RA8001</t>
  </si>
  <si>
    <t>Trubka dn315, SDR 17 PE100-RC-O svařování na tupo EN 1555-1 až 54</t>
  </si>
  <si>
    <t>120 = 120,000 [A]_x000d_
 Celkem: A = 120,000 [B]</t>
  </si>
  <si>
    <t>RA8002</t>
  </si>
  <si>
    <t>Trubka dn110, SDR 17 PE100-RC-O svařování na tupo EN 1555-1 až 54</t>
  </si>
  <si>
    <t>2+1 = 3,000 [A]_x000d_
 Celkem: A = 3,000 [B]</t>
  </si>
  <si>
    <t>RA8003</t>
  </si>
  <si>
    <t>Trubka dn40, SDR 11 PE100-O svařování elektrotvarovkami EN 1555-1 až 54</t>
  </si>
  <si>
    <t>RA8004</t>
  </si>
  <si>
    <t>Chránička/CH1 (dn500, SDR26) - 4,4m PE100 pro potrubí dn315 vč. příslušenství</t>
  </si>
  <si>
    <t>RA8005</t>
  </si>
  <si>
    <t>Chránička/CH2 (dn500, SDR26) - 61,5m PE100 pro potrubí dn315 vč. příslušenství</t>
  </si>
  <si>
    <t>RA8006</t>
  </si>
  <si>
    <t>Chránička/CH3 (dn500, SDR26) - 5,2m PE100 pro potrubí dn315 vč. příslušenství</t>
  </si>
  <si>
    <t>RA8007</t>
  </si>
  <si>
    <t>Chránička/CH4 (dn500, SDR26) - 5,7m PE100 pro potrubí dn315 vč. příslušenství</t>
  </si>
  <si>
    <t>RA8008</t>
  </si>
  <si>
    <t>Čichačka pro chráničku</t>
  </si>
  <si>
    <t>5 = 5,000 [A]_x000d_
 Celkem: A = 5,000 [B]</t>
  </si>
  <si>
    <t>RA8009</t>
  </si>
  <si>
    <t>Těsnící manžety</t>
  </si>
  <si>
    <t>8 = 8,000 [A]_x000d_
 Celkem: A = 8,000 [B]</t>
  </si>
  <si>
    <t>RA8010</t>
  </si>
  <si>
    <t>PE poklop (čichačka)</t>
  </si>
  <si>
    <t>RA8011</t>
  </si>
  <si>
    <t>Kabelová dělená chránička sdělovacích kabelů vč. utěsnění (např. KOPOHALF) – délky upravit na montáži</t>
  </si>
  <si>
    <t>10 = 10,000 [A]_x000d_
 Celkem: A = 10,000 [B]</t>
  </si>
  <si>
    <t>RA8012</t>
  </si>
  <si>
    <t>T-kus 90°, redukovaný, SDR 17 PE100</t>
  </si>
  <si>
    <t>RA8013</t>
  </si>
  <si>
    <t>Elektrospojka, SDR 17 PE100</t>
  </si>
  <si>
    <t>17 = 17,000 [A]_x000d_
 Celkem: A = 17,000 [B]</t>
  </si>
  <si>
    <t>RA8014</t>
  </si>
  <si>
    <t>Koleno 90°, SDR17/17,6 PE100</t>
  </si>
  <si>
    <t>9 = 9,000 [A]_x000d_
 Celkem: A = 9,000 [B]</t>
  </si>
  <si>
    <t>RA8015</t>
  </si>
  <si>
    <t>Elektrokoleno 90°, SDR 11 PE100</t>
  </si>
  <si>
    <t>RA8016</t>
  </si>
  <si>
    <t>RA8017</t>
  </si>
  <si>
    <t>Elektro T-kus rovnoramenný, SDR11 PE100</t>
  </si>
  <si>
    <t>RA8018</t>
  </si>
  <si>
    <t>Elektroredukce s integrovaným držákem, SDR 11 PE100</t>
  </si>
  <si>
    <t>RA8019</t>
  </si>
  <si>
    <t>Elektrot. sedlová, navrtávací T-kus odbočkový, vývod 360°, SDR11 PE100</t>
  </si>
  <si>
    <t>B.</t>
  </si>
  <si>
    <t>PROPOJ: "P1", "P2", "P3" a "P4" - (Opakované balómování) = "O1","O2" a "O4"</t>
  </si>
  <si>
    <t>RB8001</t>
  </si>
  <si>
    <t>RB8002</t>
  </si>
  <si>
    <t>Oblouk 30°, SDR17/17,6 PE100</t>
  </si>
  <si>
    <t>RB8002.1</t>
  </si>
  <si>
    <t>Oblouk 22°, SDR17/17,6 PE100</t>
  </si>
  <si>
    <t>RB8003</t>
  </si>
  <si>
    <t>Elektrospojka dn110, PE 100; SDR 11 PE100</t>
  </si>
  <si>
    <t>"1ks v rámci `P3`"_x000d_
 2 = 2,000 [A]_x000d_
 Celkem: A = 2,000 [B]</t>
  </si>
  <si>
    <t>RB8004</t>
  </si>
  <si>
    <t>Elektrospojka s integrovaným držákem, SDR 11 PE100</t>
  </si>
  <si>
    <t>RB8004.1</t>
  </si>
  <si>
    <t>Opakované balonovaní "O1", "O2"</t>
  </si>
  <si>
    <t>"DN300 - 2x, DN100 -1x"_x000d_
 2+1 = 3,000 [A]_x000d_
 Celkem: A = 3,000 [B]</t>
  </si>
  <si>
    <t>C.</t>
  </si>
  <si>
    <t>ODPOJ: ""O1", "O2", "O3" a "O4"</t>
  </si>
  <si>
    <t>RC8001</t>
  </si>
  <si>
    <t>RC8002</t>
  </si>
  <si>
    <t>Vičko,SDR17/17,6 PE100</t>
  </si>
  <si>
    <t>RC8003</t>
  </si>
  <si>
    <t>Přesuvka SCHUCK, SMU-K</t>
  </si>
  <si>
    <t>RC8004</t>
  </si>
  <si>
    <t>Přesuvka SCHUCK, SMU</t>
  </si>
  <si>
    <t>RC8005</t>
  </si>
  <si>
    <t>"1ks v rámci `O1`"_x000d_
 2 = 2,000 [A]_x000d_
 Celkem: A = 2,000 [B]</t>
  </si>
  <si>
    <t>RC8006</t>
  </si>
  <si>
    <t>Přechodka PE/ocel, TEZAP</t>
  </si>
  <si>
    <t>RC8007</t>
  </si>
  <si>
    <t>RC8008</t>
  </si>
  <si>
    <t>Balonovací hrdlo FHX vč. 4hr zátky + (balony UBF-N-MAX)</t>
  </si>
  <si>
    <t>RC8009</t>
  </si>
  <si>
    <t>Balonovací hrdlo FHS vč. 4hr zátky + (balony UBF-N-MAX)</t>
  </si>
  <si>
    <t>"1ks v rámci `O1`"_x000d_
 4 = 4,000 [A]_x000d_
 Celkem: A = 4,000 [B]</t>
  </si>
  <si>
    <t>RC8010</t>
  </si>
  <si>
    <t>Uzavírací systém RVB 2010-F1, JS, DK</t>
  </si>
  <si>
    <t>"Poznámka: JS - jednostranné, DK- dvou komorov"_x000d_
 4 = 4,000 [A]_x000d_
 Celkem: A = 4,000 [B]</t>
  </si>
  <si>
    <t>RC8011</t>
  </si>
  <si>
    <t>"Poznámka: JS - jednostranné, DK- dvou komorov"_x000d_
 2 = 2,000 [A]_x000d_
 Celkem: A = 2,000 [B]</t>
  </si>
  <si>
    <t>RC8012</t>
  </si>
  <si>
    <t>Elektrovíčko KIT, SDR 11 PE100</t>
  </si>
  <si>
    <t>RC8013</t>
  </si>
  <si>
    <t>Elektrot. sedlová, navrtávací T-kus odbočkový, vývod 360°, SDR 11 PE100</t>
  </si>
  <si>
    <t>RC8014</t>
  </si>
  <si>
    <t>Elektrotvarovka sedlová opravárenská, SDR 11 PE100</t>
  </si>
  <si>
    <t>RC8015</t>
  </si>
  <si>
    <t>Elektrosvařovací opravárenská objímka celoobvodová, SDR 11 PE100</t>
  </si>
  <si>
    <t>RC8016</t>
  </si>
  <si>
    <t>Stlačování potrubí PE100</t>
  </si>
  <si>
    <t>RC8017</t>
  </si>
  <si>
    <t>RC8018</t>
  </si>
  <si>
    <t>Balony UBF-N-MAX</t>
  </si>
  <si>
    <t>RC8019</t>
  </si>
  <si>
    <t>D.</t>
  </si>
  <si>
    <t>ODPLYNĚNÍ:</t>
  </si>
  <si>
    <t>RD8001</t>
  </si>
  <si>
    <t>Balonovací sedlo KIT, SDR 11 + (balony UBF-N-MAX) PE100</t>
  </si>
  <si>
    <t>RD8002</t>
  </si>
  <si>
    <t>"1ks v rámci `O3/P3` "_x000d_
 2 = 2,000 [A]_x000d_
 Celkem: A = 2,000 [B]</t>
  </si>
  <si>
    <t>E.</t>
  </si>
  <si>
    <t>BY-PASS:</t>
  </si>
  <si>
    <t>RE8001</t>
  </si>
  <si>
    <t>Trubka dn63, SDR 11 PE100-O svařování elektrotvarovkami</t>
  </si>
  <si>
    <t>"EN 1555-1 až 54; ISO 14531-1 až 4; TPG 702 01"_x000d_
 140 = 140,000 [A]_x000d_
 Celkem: A = 140,000 [B]</t>
  </si>
  <si>
    <t>RE8002</t>
  </si>
  <si>
    <t>Elektro T-kus rovnoramenný s integrovaným držákem, SDR 11 dn63</t>
  </si>
  <si>
    <t>RE8003</t>
  </si>
  <si>
    <t>Elektrokoleno 90° s integ. Držákem, SDR 11 dn63</t>
  </si>
  <si>
    <t>"1ks v rámci `O3/P3` "_x000d_
 12 = 12,000 [A]_x000d_
 Celkem: A = 12,000 [B]</t>
  </si>
  <si>
    <t>RE8003.1</t>
  </si>
  <si>
    <t>Balonovací sedlo KIT, SDR 11 + (balony UBF-N-MAX) dn315, 2 1/2"</t>
  </si>
  <si>
    <t>RE8004</t>
  </si>
  <si>
    <t>Kulový uzávěr, plynový 2 1/2 "</t>
  </si>
  <si>
    <t>"1ks v rámci `O3/P3` "_x000d_
 3 = 3,000 [A]_x000d_
 Celkem: A = 3,000 [B]</t>
  </si>
  <si>
    <t>RE8005</t>
  </si>
  <si>
    <t>Redukce mosazná 2" / 2 1/2"</t>
  </si>
  <si>
    <t>RE8006</t>
  </si>
  <si>
    <t>Vložka k přechodce, vnější zavit, SDR11/mosaz dn63/2"</t>
  </si>
  <si>
    <t>"1ks v rámci `O3/P3` "_x000d_
 4 = 4,000 [A]_x000d_
 Celkem: A = 4,000 [B]</t>
  </si>
  <si>
    <t>RE8007</t>
  </si>
  <si>
    <t>Elektrospojka s integrovaným držákem, SDR 11 dn63</t>
  </si>
  <si>
    <t>"1ks v rámci `O3/P3` "_x000d_
 28 = 28,000 [A]_x000d_
 Celkem: A = 28,000 [B]</t>
  </si>
  <si>
    <t>RE8008</t>
  </si>
  <si>
    <t>Balonovací sedlo KIT, SDR 11 + (balony UBF-N-MAX) dn110, 2 1/2"</t>
  </si>
  <si>
    <t>F.</t>
  </si>
  <si>
    <t>Markry: viz. výkres arch. č.: 2.003</t>
  </si>
  <si>
    <t>RF8001</t>
  </si>
  <si>
    <t>Kulový Marker</t>
  </si>
  <si>
    <t>11 = 11,000 [A]_x000d_
 Celkem: A = 11,000 [B]</t>
  </si>
  <si>
    <t>RF8002</t>
  </si>
  <si>
    <t>Gumové O-kroužky</t>
  </si>
  <si>
    <t>RF8003</t>
  </si>
  <si>
    <t>PVC páska (žluté barvy) o šíři 50 mm - 20m (fixace Markrů na plynovod)</t>
  </si>
  <si>
    <t>G.</t>
  </si>
  <si>
    <t>Kontrolní vývod signalizačního vodiče + značení plynovodu</t>
  </si>
  <si>
    <t>RG8001</t>
  </si>
  <si>
    <t>Meděný izol. vodič CYY určený do země, min průřez 4 mm2, s izolací do země</t>
  </si>
  <si>
    <t>124 = 124,000 [A]_x000d_
 Celkem: A = 124,000 [B]</t>
  </si>
  <si>
    <t>RG8002</t>
  </si>
  <si>
    <t>Páska k uchycení signalizačního vodiče</t>
  </si>
  <si>
    <t>20 = 20,000 [A]_x000d_
 Celkem: A = 20,000 [B]</t>
  </si>
  <si>
    <t>RG8003</t>
  </si>
  <si>
    <t>Zkoušky funkčnosti signalizačního vodiče</t>
  </si>
  <si>
    <t>RG8004</t>
  </si>
  <si>
    <t>Propojení nového izolačního vodiče na stávající</t>
  </si>
  <si>
    <t>RG8005</t>
  </si>
  <si>
    <t>Značení dle TPG 700 24 orientačními tabulkami</t>
  </si>
  <si>
    <t>RG8006</t>
  </si>
  <si>
    <t>Odstranění stáv. orientačních tabulek a povrchových znaků</t>
  </si>
  <si>
    <t>RG8007</t>
  </si>
  <si>
    <t>Výstražná folie žluté barvy - šířka 300 mm</t>
  </si>
  <si>
    <t>"dn315 (120mx2= 240m), dn110 (3m), dn40 (1m) "_x000d_
 240+3+1 = 244,000 [A]_x000d_
 Celkem: A = 244,000 [B]</t>
  </si>
  <si>
    <t>H.</t>
  </si>
  <si>
    <t>Materiál pro tlakovou zkoušku</t>
  </si>
  <si>
    <t>RH8001</t>
  </si>
  <si>
    <t>RH8002</t>
  </si>
  <si>
    <t>RH8003</t>
  </si>
  <si>
    <t>Elktrovíčko KIT, SDR 11 PE100</t>
  </si>
  <si>
    <t>RH8004</t>
  </si>
  <si>
    <t>Elektrovíčko s integrovaným držákem, SDR 11 PE100</t>
  </si>
  <si>
    <t>RH8005</t>
  </si>
  <si>
    <t>Elektrovíčko s integrovaným držákem, SDR 11 PE100 by-pass</t>
  </si>
  <si>
    <t>"by-pass"_x000d_
 3 = 3,000 [A]_x000d_
 Celkem: A = 3,000 [B]</t>
  </si>
  <si>
    <t>I.</t>
  </si>
  <si>
    <t>Zkoušky potrubí, nátěry, izolace potrubí</t>
  </si>
  <si>
    <t>RI8001</t>
  </si>
  <si>
    <t>Vizuální kontrola svarů</t>
  </si>
  <si>
    <t>RI8002</t>
  </si>
  <si>
    <t>Tlaková zkouška pneumatická dle ČSN EN 12 007, ČSN EN 12 327, TPG 702 01 Zkušební přetlak 6 bar (600 kPa)</t>
  </si>
  <si>
    <t>"dn315 - 116m"_x000d_
 "dn100 - 3m"_x000d_
 "dn40 - 1m"_x000d_
 "by-pass dn63 - 140m"_x000d_
 1 = 1,000 [A]_x000d_
 Celkem: A = 1,000 [B]</t>
  </si>
  <si>
    <t>RI8003</t>
  </si>
  <si>
    <t>Zkouška těsnosti provozním mediem propojovacích svarů - Svaru plynovodu dn315 (PE)</t>
  </si>
  <si>
    <t>"Svaru plynovodu dn315 (PE) - 9 kus"_x000d_
 "Svaru plynovodu DN300 (OC) - 9 kus"_x000d_
 "Svaru plynovodu dn110 (PE) - 6 kus"_x000d_
 "Svaru plynovodu DN100 (OC) - 10 kus"_x000d_
 "Svaru plynovodu dn40 (PE) - 2 kus"_x000d_
 9+9+6+10+2 = 36,000 [A]_x000d_
 Celkem: A = 36,000 [B]</t>
  </si>
  <si>
    <t>RI8004</t>
  </si>
  <si>
    <t>100% elektrojiskrová zkouška izolace DN300</t>
  </si>
  <si>
    <t>"DN300 - 2m"_x000d_
 "DN100 - 2m"_x000d_
 2+2 = 4,000 [A]_x000d_
 Celkem: A = 4,000 [B]</t>
  </si>
  <si>
    <t>RI8005</t>
  </si>
  <si>
    <t>Doizolování svarů, oblouků, redukcí ….. - třívrstvý systém tepelně smrštitelná páska např. Covalence, typ Flexclad II s 55%</t>
  </si>
  <si>
    <t>"DN300 - 2x"_x000d_
 "DN100 - 1x"_x000d_
 1 = 1,000 [A]_x000d_
 Celkem: A = 1,000 [B]</t>
  </si>
  <si>
    <t>J.</t>
  </si>
  <si>
    <t>Demontáže</t>
  </si>
  <si>
    <t>RJ8001</t>
  </si>
  <si>
    <t>Demontáž NTL plynovodu vč. chrániček (vytažení ze zemně, řezání na délku 1,5m)</t>
  </si>
  <si>
    <t>106 = 106,000 [A]_x000d_
 Celkem: A = 106,000 [B]</t>
  </si>
  <si>
    <t>RJ8002</t>
  </si>
  <si>
    <t>Demontáž NTL plynovodu (vytažení ze zemně, řezání na délku 1,5m)</t>
  </si>
  <si>
    <t>13 = 13,000 [A]_x000d_
 Celkem: A = 13,000 [B]</t>
  </si>
  <si>
    <t>RJ8003</t>
  </si>
  <si>
    <t>Demontáž NTL přípojek (vytažení ze zemně, řezání na délku 1,5m)</t>
  </si>
  <si>
    <t>RJ8004</t>
  </si>
  <si>
    <t>RJ8005</t>
  </si>
  <si>
    <t>Demontáž NTL plynovodu dn315/PE; dn110/PE (vytažení ze zemně, řezání na délku 1,5m)</t>
  </si>
  <si>
    <t>"v rámci koordinace se stavbou: Úprava TT Zábrdovická, Dopravní napojení ulice Šámalovy"_x000d_
 5 = 5,000 [A]_x000d_
 Celkem: A = 5,000 [B]</t>
  </si>
  <si>
    <t>RJ8006</t>
  </si>
  <si>
    <t>Demontáž PE tvarovky - k naslednému propojení dn315 - 4ks</t>
  </si>
  <si>
    <t>"dn315 - 4ks"_x000d_
 "dn110 - 4ks"_x000d_
 "dn40 - 1ks"_x000d_
 4+4+1 = 9,000 [A]_x000d_
 Celkem: A = 9,000 [B]</t>
  </si>
  <si>
    <t>RJ8007</t>
  </si>
  <si>
    <t>Demontáž stávajících armatur, odvodňovačů…..</t>
  </si>
  <si>
    <t>2+4 = 6,000 [A]_x000d_
 Celkem: A = 6,000 [B]</t>
  </si>
  <si>
    <t>RJ8008</t>
  </si>
  <si>
    <t>Odvoz demontovaného potrubí</t>
  </si>
  <si>
    <t>SOUB</t>
  </si>
  <si>
    <t>RJ8009</t>
  </si>
  <si>
    <t>Odstranění stávajícíh viditelných části odpojeného PZ</t>
  </si>
  <si>
    <t>RJ8010</t>
  </si>
  <si>
    <t>Demontáž by-passu</t>
  </si>
  <si>
    <t>RJ8011</t>
  </si>
  <si>
    <t>Úprava výšky čichaček vč. přísločenství v rámci finálních povrchů</t>
  </si>
  <si>
    <t>K.</t>
  </si>
  <si>
    <t>Montáže</t>
  </si>
  <si>
    <t>RK8001</t>
  </si>
  <si>
    <t>Vtažení potrubí dn 315 do ochranné trubky/chráničky dn 500</t>
  </si>
  <si>
    <t>76.8 = 76,800 [A]_x000d_
 Celkem: A = 76,800 [B]</t>
  </si>
  <si>
    <t>RK8002</t>
  </si>
  <si>
    <t>Vypuštění plynu z odstaveného úseku potrubí NTL (odplynění)</t>
  </si>
  <si>
    <t>"DN300 -106m"_x000d_
 "DN100 - 13m"_x000d_
 "DN40 - 21m"_x000d_
 106+13+21 = 140,000 [A]_x000d_
 Celkem: A = 140,000 [B]</t>
  </si>
  <si>
    <t>RK8003</t>
  </si>
  <si>
    <t>Vyčištění potrubí před zkouškami</t>
  </si>
  <si>
    <t>"dn315 - 90m"_x000d_
 90.00 = 90,000 [A]_x000d_
 Celkem: A = 90,000 [B]</t>
  </si>
  <si>
    <t>RK8004</t>
  </si>
  <si>
    <t>Odpojení a zaslepení - mat., DN300, DN100, DN40</t>
  </si>
  <si>
    <t>RK8005</t>
  </si>
  <si>
    <t>By-pass</t>
  </si>
  <si>
    <t>RK8006</t>
  </si>
  <si>
    <t>RK8007</t>
  </si>
  <si>
    <t>Ochrana plynovodu v dočasné komunikaci snížené krytí, betonové svodidlo</t>
  </si>
  <si>
    <t>"betonové svodidlo v dodávce jiného PS/SO v rámci stavby"_x000d_
 1 = 1,000 [A]_x000d_
 Celkem: A = 1,000 [B]</t>
  </si>
  <si>
    <t>RK8008</t>
  </si>
  <si>
    <t>Administrativní zajištení odpojů</t>
  </si>
  <si>
    <t>RK8009</t>
  </si>
  <si>
    <t>Administrativní zajištení propojů</t>
  </si>
  <si>
    <t>L.</t>
  </si>
  <si>
    <t>ZEMNÍ PRÁCE</t>
  </si>
  <si>
    <t>RL8001</t>
  </si>
  <si>
    <t>Výkop č.1 - 1,8x2,1m (šxh), pažený vozovka</t>
  </si>
  <si>
    <t>"`Neoceňovat, výkopy viz. položky RL8016 až RL8024`"_x000d_
 12.000 = 12,000 [A]_x000d_
 Celkem: A = 12,000 [B]</t>
  </si>
  <si>
    <t>RL8002</t>
  </si>
  <si>
    <t>Výkop č.2 - 1,8x1,6m (šxh), pažený chodník/demol. Budovy</t>
  </si>
  <si>
    <t>"`Neoceňovat, výkopy viz. položky RL8016 až RL8024`"_x000d_
 61.000 = 61,000 [A]_x000d_
 Celkem: A = 61,000 [B]</t>
  </si>
  <si>
    <t>RL8003</t>
  </si>
  <si>
    <t>Výkop č.3 - 1,8x1,2m (šxh), pažený demol. budovy/vzrostlý terén</t>
  </si>
  <si>
    <t>"`Neoceňovat, výkopy viz. položky RL8016 až RL8024`"_x000d_
 14.000 = 14,000 [A]_x000d_
 Celkem: A = 14,000 [B]</t>
  </si>
  <si>
    <t>RL8004</t>
  </si>
  <si>
    <t>Výkop č.4 - 1,8x2,0m (šxh), pažený demol. budovy+sjezd/vzrostlý terén</t>
  </si>
  <si>
    <t>"`Neoceňovat, výkopy viz. položky RL8016 až RL8024`"_x000d_
 6.000 = 6,000 [A]_x000d_
 Celkem: A = 6,000 [B]</t>
  </si>
  <si>
    <t>RL8005</t>
  </si>
  <si>
    <t>Výkop č.5 - 1,8x2,1m (šxh), pažený vzrostlý terén/chodník/vozovka</t>
  </si>
  <si>
    <t>"`Neoceňovat, výkopy viz. položky RL8016 až RL8024`"_x000d_
 7.000 = 7,000 [A]_x000d_
 Celkem: A = 7,000 [B]</t>
  </si>
  <si>
    <t>RL8006</t>
  </si>
  <si>
    <t>Výkop č.6 - 1,0x1,7m (šxh), pažený chodník/vozovka/TRAM</t>
  </si>
  <si>
    <t>"`Neoceňovat, výkopy viz. položky RL8016 až RL8024`"_x000d_
 133.000 = 133,000 [A]_x000d_
 Celkem: A = 133,000 [B]</t>
  </si>
  <si>
    <t>RL8007</t>
  </si>
  <si>
    <t>Montážní jáma č.1 - 1,6x12,0x2,0 (dxšxh) chodník/vozovka</t>
  </si>
  <si>
    <t>"`Neoceňovat, výkopy viz. položky RL8016 až RL8024`"_x000d_
 1 = 1,000 [A]_x000d_
 Celkem: A = 1,000 [B]</t>
  </si>
  <si>
    <t>RL8008</t>
  </si>
  <si>
    <t>Montážní jáma č. 2 - 1,6x4,0x1,7 (dxšxh) tramvajová trať</t>
  </si>
  <si>
    <t>RL8009</t>
  </si>
  <si>
    <t>Montážní jáma č.3 - 1,8x3,0x2,5 (dxšxh) chodník</t>
  </si>
  <si>
    <t>RL8010</t>
  </si>
  <si>
    <t>Montážní jáma č. 4 - 1,8x3,5x2,4 (dxšxh) vzrostlý terén</t>
  </si>
  <si>
    <t>RL8011</t>
  </si>
  <si>
    <t>Montážní jáma č. 5 - 1,8x7,0x1,7 (dxšxh) vozovka</t>
  </si>
  <si>
    <t>RL8012</t>
  </si>
  <si>
    <t>Krytí potrubí chodník vzrostý terén hloubky v některých případěch budou i větší 0,8m</t>
  </si>
  <si>
    <t>RL8013</t>
  </si>
  <si>
    <t>Krytí potrubí vozovka tramvajová trať 1,0m</t>
  </si>
  <si>
    <t>RL8014</t>
  </si>
  <si>
    <t>Zatřídění zeminy dle tř. těžitelnosti I/2 - 10%, I/3 - 50% a II/4 - 40% = 100%</t>
  </si>
  <si>
    <t>RL8015</t>
  </si>
  <si>
    <t>Sejmutí humusní vrstvy tl. 0,2m vzrostlý terén</t>
  </si>
  <si>
    <t>RL8016</t>
  </si>
  <si>
    <t>Výkop rýh, bez ornice vzrostlý terén 100%strojně</t>
  </si>
  <si>
    <t>17.8 = 17,800 [A]_x000d_
 Celkem: A = 17,800 [B]</t>
  </si>
  <si>
    <t>RL8017</t>
  </si>
  <si>
    <t>Výkop rýh, bez tl. povrchu chodníku chodník 60%ručně, 40% strojně</t>
  </si>
  <si>
    <t>122 = 122,000 [A]_x000d_
 Celkem: A = 122,000 [B]</t>
  </si>
  <si>
    <t>RL8018</t>
  </si>
  <si>
    <t>Výkop rýh, bez tl. povrchu vozovky vozovka 60%ručně, 40% strojně</t>
  </si>
  <si>
    <t>119 = 119,000 [A]_x000d_
 Celkem: A = 119,000 [B]</t>
  </si>
  <si>
    <t>RL8019</t>
  </si>
  <si>
    <t>Výkop rýh, bez tl. povrchu TRAM tramvajová trať 60%ručně, 40% strojně</t>
  </si>
  <si>
    <t>41 = 41,000 [A]_x000d_
 Celkem: A = 41,000 [B]</t>
  </si>
  <si>
    <t>RL8020</t>
  </si>
  <si>
    <t>Výkop rýh, bez tl. povrchu demol. dudovy demol. budovy 60%ručně, 40% strojně</t>
  </si>
  <si>
    <t>95 = 95,000 [A]_x000d_
 Celkem: A = 95,000 [B]</t>
  </si>
  <si>
    <t>RL8021</t>
  </si>
  <si>
    <t>Výkop jam, bez ornice vzrostlý terén 100%strojně</t>
  </si>
  <si>
    <t>13.9 = 13,900 [A]_x000d_
 Celkem: A = 13,900 [B]</t>
  </si>
  <si>
    <t>RL8022</t>
  </si>
  <si>
    <t>Výkop jam, bez tl. povrchu chodníku chodník 60%ručně, 40% strojně</t>
  </si>
  <si>
    <t>40 = 40,000 [A]_x000d_
 Celkem: A = 40,000 [B]</t>
  </si>
  <si>
    <t>RL8023</t>
  </si>
  <si>
    <t>Výkop jám, bez tl. povrchu vozovky vozovka 60%ručně, 40% strojně</t>
  </si>
  <si>
    <t>RL8024</t>
  </si>
  <si>
    <t>Výkop jám, bez tl. povrchu TRAM tramvajová trať 60%ručně, 40% strojně</t>
  </si>
  <si>
    <t>RL8025</t>
  </si>
  <si>
    <t>Pažení rýh příložné bez mezer, v případě, hl. výkopu bude větší než 1,3m</t>
  </si>
  <si>
    <t>785 = 785,000 [A]_x000d_
 Celkem: A = 785,000 [B]</t>
  </si>
  <si>
    <t>RL8026</t>
  </si>
  <si>
    <t>Pažení jam příložné bez mezer</t>
  </si>
  <si>
    <t>125 = 125,000 [A]_x000d_
 Celkem: A = 125,000 [B]</t>
  </si>
  <si>
    <t>RL8027</t>
  </si>
  <si>
    <t>Obsyp a podsyp prosátou zeminou fr. 63mm vč. hutnění , vzrostlý terén</t>
  </si>
  <si>
    <t>"vzrostlý terén"_x000d_
 76 = 76,000 [A]_x000d_
 Celkem: A = 76,000 [B]</t>
  </si>
  <si>
    <t>RL8028</t>
  </si>
  <si>
    <t>Zásyp potrubí zeminou z výkopu vč. Hutnění, vzrostlý terén ŠDA, fr. 0-32</t>
  </si>
  <si>
    <t>51 = 51,000 [A]_x000d_
 Celkem: A = 51,000 [B]</t>
  </si>
  <si>
    <t>RL8029</t>
  </si>
  <si>
    <t>Obsyp a podsyp prosátou zeminou fr. 63mm vč. Hutnění, chodník</t>
  </si>
  <si>
    <t>97 = 97,000 [A]_x000d_
 Celkem: A = 97,000 [B]</t>
  </si>
  <si>
    <t>RL8030</t>
  </si>
  <si>
    <t>Zásyp potrubí zeminou z výkopu vč. Hutnění, chodník ŠDA, fr. 0-32</t>
  </si>
  <si>
    <t>65 = 65,000 [A]_x000d_
 Celkem: A = 65,000 [B]</t>
  </si>
  <si>
    <t>RL8031</t>
  </si>
  <si>
    <t>Obsyp a podsyp prosátou zeminou fr. 63mm vč. Hutnění, vozovka</t>
  </si>
  <si>
    <t>79 = 79,000 [A]_x000d_
 Celkem: A = 79,000 [B]</t>
  </si>
  <si>
    <t>RL8032</t>
  </si>
  <si>
    <t>Zásyp potrubí zeminou z výkopu vč. hutnění ŠDA, fr. 0-32, vozovka ŠDA, fr. 0-32</t>
  </si>
  <si>
    <t>53 = 53,000 [A]_x000d_
 Celkem: A = 53,000 [B]</t>
  </si>
  <si>
    <t>RL8033</t>
  </si>
  <si>
    <t>Obsyp a podsyp prosátou zeminou fr. 63mm vč. hutnění , tramvajová trať</t>
  </si>
  <si>
    <t>27 = 27,000 [A]_x000d_
 Celkem: A = 27,000 [B]</t>
  </si>
  <si>
    <t>RL8034</t>
  </si>
  <si>
    <t>Zásyp potrubí zeminou z výkopu vč. hutnění ŠDA, fr. 0-32, tramvajová trať ŠDA, fr. 0-32</t>
  </si>
  <si>
    <t>18 = 18,000 [A]_x000d_
 Celkem: A = 18,000 [B]</t>
  </si>
  <si>
    <t>RL8035</t>
  </si>
  <si>
    <t>Obnova humusní vrstvy tl. 0,2m , vzrostlý terén</t>
  </si>
  <si>
    <t>M.</t>
  </si>
  <si>
    <t>OSTATNÍ ZEMNÍ PRÁCE</t>
  </si>
  <si>
    <t>"`Výkop rýh`"_x000d_
 18.00+122+119+41+95 = 395,000 [A]_x000d_
 "`Výkop jam`"_x000d_
 14+40+13+4 = 71,000 [B]_x000d_
 Mezisoučet: A+B = 466,000 [C]_x000d_
 "`-----------------------------------------------`"_x000d_
 "`Zpětné zásypy vhodnou vytěženou nemarzavou zeminou`"_x000d_
 -(76+51) = -127,000 [D]_x000d_
 "`-----------------------------------------------`"_x000d_
 Celkem: A+B+D = 339,000 [E]_x000d_
 "`=================================`"_x000d_
 339.000*2.00 = 678,000 [F]_x000d_
 Celkem: F = 678,000 [G]</t>
  </si>
  <si>
    <t>RM8001</t>
  </si>
  <si>
    <t>Čerpání vody ze dna výkopu</t>
  </si>
  <si>
    <t>RM80015</t>
  </si>
  <si>
    <t>Dovoz výkopu z uskladnění</t>
  </si>
  <si>
    <t>"`Zpětné zásypy vhodnou vytěženou nemarzavou zeminou`"_x000d_
 "`76+51 = 127,000m3`"_x000d_
 5 = 5,000 [A]_x000d_
 Celkem: A = 5,000 [B]</t>
  </si>
  <si>
    <t>RM8002</t>
  </si>
  <si>
    <t>Pohotovost čerpadla</t>
  </si>
  <si>
    <t>DNY</t>
  </si>
  <si>
    <t>RM8003</t>
  </si>
  <si>
    <t>Dočasné zajištění sloupů VO</t>
  </si>
  <si>
    <t>RM8004</t>
  </si>
  <si>
    <t>Dodatečný podsyp + obsyp (fr. 0-8 mm) pro tvarovky nad rámec podsypu + obsypu potrubí dle PD</t>
  </si>
  <si>
    <t>RM8005</t>
  </si>
  <si>
    <t>Dodatečný zásyp dna montážní jámy (fr. 0-32 mm) v tl. 0,1m nad rámec zásypu potrubí dle PD</t>
  </si>
  <si>
    <t>RM8006</t>
  </si>
  <si>
    <t>Ručně kopaná sonda (v rámci výkopu rýhy v délce 1,5 m)</t>
  </si>
  <si>
    <t>RM8007</t>
  </si>
  <si>
    <t>Rozsah dočasných záborů pozemků pro stanovení výše poplatku (6Kč/m2/den) - 1etapy, 60 dní</t>
  </si>
  <si>
    <t>350 = 350,000 [A]_x000d_
 Celkem: A = 350,000 [B]</t>
  </si>
  <si>
    <t>RM8008</t>
  </si>
  <si>
    <t>Dočasné dopravní značení po dobu výstavby v rozsahu viz. DIO</t>
  </si>
  <si>
    <t>RM8009</t>
  </si>
  <si>
    <t>Hutnící zkoušky</t>
  </si>
  <si>
    <t>RM8010</t>
  </si>
  <si>
    <t>Revize</t>
  </si>
  <si>
    <t>RM8011</t>
  </si>
  <si>
    <t>Geodetické zaměření skutečného provedení</t>
  </si>
  <si>
    <t>RM8012</t>
  </si>
  <si>
    <t>Zařízení staveniště</t>
  </si>
  <si>
    <t>RM8013</t>
  </si>
  <si>
    <t>Kompletační činnost</t>
  </si>
  <si>
    <t>RM8014</t>
  </si>
  <si>
    <t>Odvoz výkopu na uskladnění</t>
  </si>
  <si>
    <t>TEXT</t>
  </si>
  <si>
    <t>T99001</t>
  </si>
  <si>
    <t>Odstranění ložních vrstev chodník - Řeší jiný PS/SO v rámci stavby</t>
  </si>
  <si>
    <t>T99002</t>
  </si>
  <si>
    <t>Odstranění ložních vrstev vozovky - Řeší jiný PS/SO v rámci stavby</t>
  </si>
  <si>
    <t>T99003</t>
  </si>
  <si>
    <t>Odstranění ložních vrstev tramvajová trať - Řeší jiný PS/SO v rámci stavby</t>
  </si>
  <si>
    <t>T99004</t>
  </si>
  <si>
    <t>Obnova ložních vrstev chodník - Řeší jiný PS/SO v rámci stavby</t>
  </si>
  <si>
    <t>T99005</t>
  </si>
  <si>
    <t>Obnova ložních vrstev vozovky - Řeší jiný PS/SO v rámci stavby</t>
  </si>
  <si>
    <t>T99006</t>
  </si>
  <si>
    <t>Obnova ložních vrstev tramvajová trať - Řeší jiný PS/SO v rámci stavby</t>
  </si>
  <si>
    <t>T99007</t>
  </si>
  <si>
    <t>Přechody přes výkopy - nejméně 1,5 m široké, opatřené zábradlím a zarážkou pro slepeckou hůl - Řeší jiný PS/SO v rámci stavby</t>
  </si>
  <si>
    <t>T99008</t>
  </si>
  <si>
    <t>Přejezdy přes výkopy - odpovídající danému provozu, dostatečně únosné a bezpečné - Řeší jiný PS/SO v rámci stavby</t>
  </si>
  <si>
    <t>T99009</t>
  </si>
  <si>
    <t>Zajištění výkopu mobilním oplocením výšky 1,8 m - Řeší jiný PS/SO v rámci stavby</t>
  </si>
  <si>
    <t>T99010</t>
  </si>
  <si>
    <t>Zajištění výkopu mobilním zábradlím splňujícím pevnost a soudržnost se zar. na slep. hůl - Řeší jiný PS/SO v rámci stavby</t>
  </si>
  <si>
    <t>T99011</t>
  </si>
  <si>
    <t>Přemístění městského mobiliáře (tam/zpět) - Řeší jiný PS/SO v rámci stavby</t>
  </si>
  <si>
    <t>T99012</t>
  </si>
  <si>
    <t>Odstranění křovin - Řeší jiný PS/SO v rámci stavby (2,5m2)</t>
  </si>
  <si>
    <t>T99013</t>
  </si>
  <si>
    <t>Směrové kácení stromů - Řeší jiný PS/SO v rámci stavby (2 kusy)</t>
  </si>
  <si>
    <t>T99014</t>
  </si>
  <si>
    <t>Náhradní výsadba dřevin (keřů) - Řeší jiný PS/SO v rámci stavby (2,5m2)</t>
  </si>
  <si>
    <t>T99015</t>
  </si>
  <si>
    <t>Náhradní výsadba stromů - Řeší jiný PS/SO v rámci stavby (2 kusy)</t>
  </si>
  <si>
    <t>T99016</t>
  </si>
  <si>
    <t>Ochrana kmene výška do 2m průměru 0,3m - Řeší jiný PS/SO v rámci stavby (5kusů)</t>
  </si>
  <si>
    <t>T99017</t>
  </si>
  <si>
    <t>Demolice objektů - Řeší jiný PS/SO v rámci stavby (2kusy)</t>
  </si>
  <si>
    <t>T99018</t>
  </si>
  <si>
    <t>Dočasné zajištění potrubí ocel. nebo litinového - Řeší jiný PS/SO v rámci stavby</t>
  </si>
  <si>
    <t>T99019</t>
  </si>
  <si>
    <t>Dočasné zajištění bet., ŽB nebo kameninového - Řeší jiný PS/SO v rámci stavby</t>
  </si>
  <si>
    <t>T99020</t>
  </si>
  <si>
    <t>Dočasné zajištění kabelů o svazku kabelů 3 - Řeší jiný PS/SO v rámci stavby</t>
  </si>
  <si>
    <t>T99021</t>
  </si>
  <si>
    <t>Čištění komunikací v průběhu výstavby - Řeší jiný PS/SO v rámci stavby</t>
  </si>
  <si>
    <t>T99022</t>
  </si>
  <si>
    <t>Dočasná demontáž a zpětná montáž dopravní značky- Řeší jiný PS/SO v rámci stavby</t>
  </si>
  <si>
    <t>T99023</t>
  </si>
  <si>
    <t>Vodorovné dopravní značení - přechody pro chodce, šipky, symboly bílá barva - Řeší jiný PS/SO v rámci stavby</t>
  </si>
  <si>
    <t>T99024</t>
  </si>
  <si>
    <t>Vytyčení sítí před zahájením výstavby- Řeší jiný PS/SO v rámci stavby</t>
  </si>
  <si>
    <t>T99025</t>
  </si>
  <si>
    <t>Projekt DIO - obnovy návrhu řešení Přechodného dopravního značení - DIO + vyřízení všech potřebných souhlasu - Řeší jiný PS/SO v rámci stavby (1 kpl)</t>
  </si>
  <si>
    <t>T99026</t>
  </si>
  <si>
    <t>BOZP, žádosti…... - Řeší jiný PS/SO v rámci stavby (1 kpl)</t>
  </si>
  <si>
    <t>SO 31-50-01</t>
  </si>
  <si>
    <t>11313</t>
  </si>
  <si>
    <t>ODSTRANĚNÍ KRYTU ZPEVNĚNÝCH PLOCH S ASFALTOVÝM POJIVEM</t>
  </si>
  <si>
    <t xml:space="preserve">"`viz projektová dokumentace, TZ a výkaz projektanta`"_x000d_
 "`DEMOLICE VOZOVKA  - ASFALTOVÝ POVRCH KONTAMIN. DEHTEM - celková tl. 450 mm, asfalt s dehtem 150 mm`"_x000d_
 540.0*0.15 = 81,000 [A]_x000d_
 "`DEMOLICE CHODNÍKŮ  - celková tl. 350 mm, litý asfatl 30 mm, beton 100 mm`"_x000d_
 1572.0*0.03 = 47,160 [B]_x000d_
 Mezisoučet: A+B = 128,160 [C]_x000d_
 "`DEMOLICE VOZOVKA  - ASFALTOVÝ POVRCH BEZ DEHTU - celková tl. 620 mm, asfalt bez dehtu 390 mm`"_x000d_
 2530.8*0.39 = 987,012 [D]_x000d_
 Mezisoučet: D = 987,012 [E]_x000d_
 Celkem: A+B+D = 1115,172 [F]</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</si>
  <si>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</si>
  <si>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</si>
  <si>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</si>
  <si>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 xml:space="preserve">"`viz projektová dokumentace, TZ a výkaz projektanta`"_x000d_
 "`DEMOLICE CHODNÍKŮ  - celková tl. 350 mm, bet dlažba 80 mm`"_x000d_
 727.2*0.08 = 58,176 [A]_x000d_
 Celkem: A = 58,176 [B]</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</si>
  <si>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</si>
  <si>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t>
  </si>
  <si>
    <t>ODSTRANĚNÍ PODKLADŮ ZPEVNĚNÝCH PLOCH Z KAMENIVA NESTMELENÉHO</t>
  </si>
  <si>
    <t xml:space="preserve">"`viz projektová dokumentace, TZ a výkaz projektanta`"_x000d_
 "`DEMOLICE CHODNÍKŮ  - celková tl. 350 mm, bet dlažba 80 mm`"_x000d_
 727.2*(0.35-0.08) = 196,344 [A]_x000d_
 "`DEMOLICE CHODNÍKŮ  - celková tl. 350 mm, litý asfatl 30 mm, beton 100 mm`"_x000d_
 1572.0*(0.35-0.1-0.03) = 345,840 [B]_x000d_
 "`DEMOLICE VOZOVKA  - ASFALTOVÝ POVRCH KONTAMIN. DEHTEM - celková tl. 450 mm, asfalt s dehtem 150 mm`"_x000d_
 540.0*(0.45-0.15) = 162,000 [C]_x000d_
 "`DEMOLICE VOZOVKA  - ASFALTOVÝ POVRCH BEZ DEHTU - celková tl. 620 mm, asfalt bez dehtu 390 mm`"_x000d_
 2530.8*(0.62-0.39) = 582,084 [D]_x000d_
 Celkem: A+B+C+D = 1286,268 [E]</t>
  </si>
  <si>
    <t>11335</t>
  </si>
  <si>
    <t>ODSTRANĚNÍ PODKLADU ZPEVNĚNÝCH PLOCH Z BETONU</t>
  </si>
  <si>
    <t xml:space="preserve">"`viz projektová dokumentace, TZ a výkaz projektanta`"_x000d_
 "`DEMOLICE CHODNÍKŮ  - celková tl. 350 mm, litý asfatl 30 mm, beton 100 mm`"_x000d_
 1572.0*0.1 = 157,200 [A]_x000d_
 Celkem: A = 157,200 [B]</t>
  </si>
  <si>
    <t>11352</t>
  </si>
  <si>
    <t>ODSTRANĚNÍ CHODNÍKOVÝCH A SILNIČNÍCH OBRUBNÍKŮ BETONOVÝCH</t>
  </si>
  <si>
    <t>"`viz projektová dokumentace, TZ a výkaz projektanta`"_x000d_
 "`VYTRHÁNÍ OBRUB ZASTÁVKOVÝCH 330x430 VČ. LOŽE`"_x000d_
 113.3 = 113,300 [A]_x000d_
 "`VYTRHÁNÍ OBRUB SILNIČNÍCH BETONOVÝCH 150x250 VČ. LOŽE`"_x000d_
 682.0 = 682,000 [B]_x000d_
 "`VYTRHÁNÍ OBRUB CHODNÍKOVÝCH 100x250 VČ. LOŽE`"_x000d_
 361.9 = 361,900 [C]_x000d_
 Celkem: A+B+C = 1157,200 [D]</t>
  </si>
  <si>
    <t>11356</t>
  </si>
  <si>
    <t>ODSTRANĚNÍ OBRUB Z DLAŽEBNÍCH KOSTEK DVOJITÝCH</t>
  </si>
  <si>
    <t>"`viz projektová dokumentace, TZ a výkaz projektanta`"_x000d_
 "`ODSTRANĚNÍ STÁV. DVOUŘÁDKU VČ. LOŽE + OČIŠTĚNÍ`"_x000d_
 583.0 = 583,000 [A]_x000d_
 Celkem: A = 583,000 [B]</t>
  </si>
  <si>
    <t>12273</t>
  </si>
  <si>
    <t>ODKOPÁVKY A PROKOPÁVKY OBECNÉ TŘ. I</t>
  </si>
  <si>
    <t>"`viz projektová dokumentace, TZ a výkaz projektanta`"_x000d_
 "`ODSTRANĚNÍ ZEMINY tl. 0,65 m`"_x000d_
 417.3*0.65 = 271,245 [A]_x000d_
 Celkem: A = 271,245 [B]</t>
  </si>
  <si>
    <t>"`viz projektová dokumentace, TZ a výkaz projektanta`"_x000d_
 "`VÝKOP`"_x000d_
 1742.0 = 1742,000 [A]_x000d_
 "`VÝMĚNNÁ VRSTVA (VÝKOP + NÁSYP) v tl. 0,5 m`"_x000d_
 2821.2*0.5 = 1410,600 [B]_x000d_
 Celkem: A+B = 3152,600 [C]</t>
  </si>
  <si>
    <t>"`viz projektová dokumentace, TZ a výkaz projektanta`"_x000d_
 "`drenáž`"_x000d_
 "`DN 150, v rýze 0,5 x 0,75m`"_x000d_
 "`VYHLOUBENÍ RÝH PRO DRENÁŽ`"_x000d_
 150.248 = 150,248 [A]_x000d_
 Celkem: A = 150,248 [B]</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</si>
  <si>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</si>
  <si>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"`viz projektová dokumentace, TZ a výkaz projektanta`"_x000d_
 "`VÝKOP (vpust)`"_x000d_
 244,13 = 244,130 [A]_x000d_
 Celkem: A = 244,130 [B]</t>
  </si>
  <si>
    <t>"`viz projektová dokumentace, TZ a výkaz projektanta`"_x000d_
 "`obsyp vpustí`"_x000d_
 163,61 = 163,610 [A]_x000d_
 Celkem: A = 163,610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</si>
  <si>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</si>
  <si>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"`viz projektová dokumentace, TZ a výkaz projektanta`"_x000d_
 "`VÝMĚNNÁ VRSTVA (VÝKOP + NÁSYP) v tl. 0,5 m`"_x000d_
 2821.2 = 2821,200 [A]_x000d_
 Celkem: A = 2821,200 [B]</t>
  </si>
  <si>
    <t>SANAČNÍ ŽEBRA Z KAMENIVA DRCENÉHO ŠD</t>
  </si>
  <si>
    <t>"`viz projektová dokumentace, TZ a výkaz projektanta`"_x000d_
 "`drenáž`"_x000d_
 "`DN 150, v rýze 0,5 x 0,75m`"_x000d_
 "`OBSYP DRENÁŽE FR. 8-32`"_x000d_
 150.248 = 150,248 [A]_x000d_
 Celkem: A = 150,248 [B]</t>
  </si>
  <si>
    <t>Položka zahrnuje: - dodávku a uložení předepsaného kameniva - mimostaveništní a vnitrostaveništní dopravu, - není-li v zadávací dokumentaci uvedeno jinak, jedná se o nakupovaný materiál. Položka nezahrnuje: - x</t>
  </si>
  <si>
    <t>21197</t>
  </si>
  <si>
    <t>OPLÁŠTĚNÍ ODVODŇOVACÍCH ŽEBER Z GEOTEXTILIE</t>
  </si>
  <si>
    <t>"`viz projektová dokumentace, TZ a výkaz projektanta`"_x000d_
 "`drenáž`"_x000d_
 "`DN 150, v rýze 0,5 x 0,75m`"_x000d_
 "`GEOTEXTILIE DO DREN. RÝHY 300 g/m2`"_x000d_
 1549.429 = 1549,429 [A]_x000d_
 Celkem: A = 1549,429 [B]</t>
  </si>
  <si>
    <t xml:space="preserve">Položka zahrnuje: - dodávku a uložení předepsané fólie včetně potřebných přesahů - mimostaveništní a vnitrostaveništní dopravu  Položka nezahrnuje: - x Způsob měření: - přesahy se nezapočítávají do výměry</t>
  </si>
  <si>
    <t>"`viz projektová dokumentace, TZ a výkaz projektanta`"_x000d_
 "`VÝMĚNNÁ VRSTVA (VÝKOP + NÁSYP) v tl. 0,5 m`"_x000d_
 2821.2*0.5 = 1410,600 [A]_x000d_
 Celkem: A = 1410,600 [B]</t>
  </si>
  <si>
    <t>"`viz projektová dokumentace, TZ a výkaz projektanta`"_x000d_
 "`GEOTEXTILIE 500 g/m2`"_x000d_
 2821.2 = 2821,200 [A]_x000d_
 Celkem: A = 2821,200 [B]</t>
  </si>
  <si>
    <t>"`viz projektová dokumentace, TZ a výkaz projektanta`"_x000d_
 "`podkladní beton pod vpusti c 12/15 tl. 100 mm`"_x000d_
 65,03*0.1 = 6,503 [A]_x000d_
 Celkem: A = 6,503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</si>
  <si>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</si>
  <si>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"`viz projektová dokumentace, TZ a výkaz projektanta`"_x000d_
 "podkladní lože pod vpusti z drc. kameniva tl. 100 mm"_x000d_
 65,03*0,1 = 6,503 [A]_x000d_
 Celkem: A = 6,503 [B]</t>
  </si>
  <si>
    <t>"`viz projektová dokumentace, TZ a výkaz projektanta`"_x000d_
 "`drenáž`"_x000d_
 "`DN 150, v rýze 0,5 x 0,75m`"_x000d_
 "`LOŽE POD DRENÁŽNÍ POTRUBÍ FR. 0-22 TL 50 MM`"_x000d_
 70.429*0.05 = 3,521 [A]_x000d_
 Celkem: A = 3,521 [B]</t>
  </si>
  <si>
    <t>56143G</t>
  </si>
  <si>
    <t>SMĚSI Z KAMENIVA STMELENÉ CEMENTEM SC C 8/10 TL. DO 150MM</t>
  </si>
  <si>
    <t>"`viz projektová dokumentace, TZ a výkaz projektanta`"_x000d_
 "` SC C 8/10 150 mm`"_x000d_
 "`VOZOVKA (MK obslužná)`"_x000d_
 380.6 = 380,600 [A]_x000d_
 Celkem: A = 380,600 [B]</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</si>
  <si>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</si>
  <si>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56144G</t>
  </si>
  <si>
    <t>SMĚSI Z KAMENIVA STMELENÉ CEMENTEM SC C 8/10 TL. DO 200MM</t>
  </si>
  <si>
    <t>"`viz projektová dokumentace, TZ a výkaz projektanta`"_x000d_
 "` SC C 8/10 170 mm`"_x000d_
 "`VOZOVKA (MK sběrná)`"_x000d_
 2327.6 = 2327,600 [A]_x000d_
 Celkem: A = 2327,600 [B]</t>
  </si>
  <si>
    <t>"`viz projektová dokumentace, TZ a výkaz projektanta`"_x000d_
 "`ŠDA TL. 250mm`"_x000d_
 "`VOZOVKA (MK sběrná)`"_x000d_
 2327.6*1.25 = 2909,500 [A]_x000d_
 "`VOZOVKA (MK obslužná)`"_x000d_
 "`ŠDB tl. 250 mm`"_x000d_
 380.6*1.25 = 475,750 [B]_x000d_
 Celkem: A+B = 3385,250 [C]</t>
  </si>
  <si>
    <t>572123</t>
  </si>
  <si>
    <t>INFILTRAČNÍ POSTŘIK Z EMULZE DO 1,0KG/M2</t>
  </si>
  <si>
    <t xml:space="preserve">"`viz projektová dokumentace, TZ a výkaz projektanta`"_x000d_
 "`VOZOVKA (MK obslužná)`"_x000d_
 "`PI-C  1,00 kg/m2`"_x000d_
 380.6 = 380,600 [A]_x000d_
 Celkem: A = 380,600 [B]</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</si>
  <si>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</si>
  <si>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</si>
  <si>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</si>
  <si>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 xml:space="preserve">"`viz projektová dokumentace, TZ a výkaz projektanta`"_x000d_
 "`VOZOVKA (MK sběrná)`"_x000d_
 "`PS-C  emulze 0,50 kg/m2`"_x000d_
 2327.6 = 2327,600 [A]_x000d_
 Celkem: A = 2327,600 [B]</t>
  </si>
  <si>
    <t>572214</t>
  </si>
  <si>
    <t>SPOJOVACÍ POSTŘIK Z MODIFIK EMULZE DO 0,5KG/M2</t>
  </si>
  <si>
    <t>"`viz projektová dokumentace, TZ a výkaz projektanta`"_x000d_
 "`VOZOVKA (MK sběrná)`"_x000d_
 "`PS-CP 0,25 kg/m2`"_x000d_
 2327.6 = 2327,600 [A]_x000d_
 "` PS-CP 0,35 kg/m`"_x000d_
 2327.6 = 2327,600 [B]_x000d_
 "`VOZOVKA (MK obslužná)`"_x000d_
 "`PS-CP 0,25 kg/m2`"_x000d_
 380.6 = 380,600 [C]_x000d_
 Celkem: A+B+C = 5035,800 [D]</t>
  </si>
  <si>
    <t>574D66</t>
  </si>
  <si>
    <t>ASFALTOVÝ BETON PRO LOŽNÍ VRSTVY MODIFIK ACL 16+, 16S TL. 70MM</t>
  </si>
  <si>
    <t>"`viz projektová dokumentace, TZ a výkaz projektanta`"_x000d_
 "`ACL 16+ tl. 70 mm,`"_x000d_
 "`VOZOVKA (MK sběrná)`"_x000d_
 2327.6 = 2327,600 [A]_x000d_
 Celkem: A = 2327,600 [B]</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</si>
  <si>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</si>
  <si>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574F98</t>
  </si>
  <si>
    <t>ASFALTOVÝ BETON PRO PODKLADNÍ VRSTVY MODIFIK ACP 22+, 22S TL. 100MM</t>
  </si>
  <si>
    <t>"`viz projektová dokumentace, TZ a výkaz projektanta`"_x000d_
 "`ACP 22+ tl. 100 mm,`"_x000d_
 "`VOZOVKA (MK sběrná)`"_x000d_
 2327.6 = 2327,600 [A]_x000d_
 "`VOZOVKA (MK obslužná)`"_x000d_
 380.6 = 380,600 [B]_x000d_
 Celkem: A+B = 2708,200 [C]</t>
  </si>
  <si>
    <t>574H3D</t>
  </si>
  <si>
    <t>ASFALTOVÝ BETON VELMI TENKÝ MODIFIK BBTM 8A TL. DO 30MM</t>
  </si>
  <si>
    <t>"`viz projektová dokumentace, TZ a výkaz projektanta`"_x000d_
 "`BBTM 8A+ tl. 30 mm,`"_x000d_
 "`VOZOVKA (MK sběrná)`"_x000d_
 2327.6 = 2327,600 [A]_x000d_
 "`VOZOVKA (MK obslužná)`"_x000d_
 380.6 = 380,600 [B]_x000d_
 Celkem: A+B = 2708,200 [C]</t>
  </si>
  <si>
    <t>R5825011</t>
  </si>
  <si>
    <t>OPRAVA CHODNÍKU</t>
  </si>
  <si>
    <t>"`viz projektová dokumentace, TZ a výkaz projektanta`"_x000d_
 "`OPRAVA PŘÍPADNÉHO SESUNUTÉHO CHODNÍKU`"_x000d_
 66.0 = 66,000 [A]_x000d_
 Celkem: A = 66,000 [B]</t>
  </si>
  <si>
    <t>"`viz projektová dokumentace, TZ a výkaz projektanta`"_x000d_
 "`drenáž`"_x000d_
 "`DN 150, v rýze 0,5 x 0,75m`"_x000d_
 469.524 = 469,524 [A]_x000d_
 Celkem: A = 469,524 [B]</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</si>
  <si>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</si>
  <si>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89712</t>
  </si>
  <si>
    <t>VPUSŤ KANALIZAČNÍ ULIČNÍ KOMPLETNÍ Z BETONOVÝCH DÍLCŮ</t>
  </si>
  <si>
    <t>"`viz projektová dokumentace, TZ a výkaz projektanta`"_x000d_
 "skladba vpustí viz výkresy"_x000d_
 "`uliční vpusti v. 3 m`"_x000d_
 6 = 6,000 [A]_x000d_
 "`uliční vpusti v. 2,7 m`"_x000d_
 6 = 6,000 [B]_x000d_
 "uliční vpusti v. 2,41 m"_x000d_
 7 = 7,000 [H]_x000d_
 Celkové množství 19.000000 = 19,000 [I]</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</si>
  <si>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</si>
  <si>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899521</t>
  </si>
  <si>
    <t>OBETONOVÁNÍ POTRUBÍ Z PROSTÉHO BETONU DO C8/10</t>
  </si>
  <si>
    <t>"``viz projektová dokumentace, TZ a výkaz projektanta`` "_x000d_
 obetonování vpustí betonem C8/10 13,45 = 13,450 [A]</t>
  </si>
  <si>
    <t>9111A3</t>
  </si>
  <si>
    <t>ZÁBRADLÍ SILNIČNÍ S VODOR MADLY - DEMONTÁŽ S PŘESUNEM</t>
  </si>
  <si>
    <t>"`viz projektová dokumentace, TZ a výkaz projektanta`"_x000d_
 "`ODSTRANĚNÍ ZÁBRADLÍ V 1.1 m`"_x000d_
 146.3 = 146,300 [A]_x000d_
 Celkem: A = 146,300 [B]</t>
  </si>
  <si>
    <t>Položka zahrnuje: - demontáž a odstranění zařízení - jeho odvoz na předepsané místo Položka nezahrnuje: - x</t>
  </si>
  <si>
    <t xml:space="preserve">"`viz projektová dokumentace, TZ a výkaz projektanta`"_x000d_
 "značka P2 - na sloup VO"_x000d_
 2 = 2,000 [A]_x000d_
 "značka IP 11a + E 8e + E 13 + E 13 - sloupek, základ, víčko"_x000d_
 1*4 = 4,000 [B]_x000d_
 "značka IZ 8a - 2x sloupek, základ, víčko"_x000d_
 1 = 1,000 [C]_x000d_
 "značka IZ 8b - 2x sloupek, základ, víčko"_x000d_
 1 = 1,000 [D]_x000d_
 "značka P 4 + C 2b - sloupek, základ víčko"_x000d_
 1*2 = 2,000 [E]_x000d_
 "značka B 16 - umístění na mostě"_x000d_
 2 = 2,000 [F]_x000d_
 "značka B 20a -  sloupek, základ víčko"_x000d_
 1 = 1,000 [G]_x000d_
 "značka B 29 + B 24b - sloupek, základ, víčko"_x000d_
 1*2 = 2,000 [H]_x000d_
 "značka IP 20a - 2x sloupek, základ, víčko"_x000d_
 1 = 1,000 [I]_x000d_
 "značka P 2  - sloupek, základ, víčko"_x000d_
 2 = 2,000 [J]_x000d_
 "značka IP 4b + IP 2 - sloupek, základ, víčko"_x000d_
 1*2 = 2,000 [K]_x000d_
 "značka B 29 - na sloup VO"_x000d_
 1 = 1,000 [L]_x000d_
 "značka IP 20b - 2x sloupek, základ víčko"_x000d_
 1 = 1,000 [M]_x000d_
 "značka B 24a + E9 - na sloup VO"_x000d_
 1*2 = 2,000 [N]_x000d_
 "značka B24 b - sloupek, základ, víčko"_x000d_
 1 = 1,000 [O]_x000d_
 "značka IP 19 - 2x sloupek, základ, víčko"_x000d_
 1 = 1,000 [P]_x000d_
 Celkem: A+B+C+D+E+F+G+H+I+J+K+L+M+N+O+P = 26,000 [Q]</t>
  </si>
  <si>
    <t>914181</t>
  </si>
  <si>
    <t>DOPR ZNAČ ZÁKL VEL HLINÍK FÓLIE TŘ 3 - DOD A MONT</t>
  </si>
  <si>
    <t>"`viz projektová dokumentace, TZ a výkaz projektanta`"_x000d_
 "značka IP 6 ve žlutém rámu - na sloupu VO"_x000d_
 1 = 1,000 [A]_x000d_
 "značka IP 6 ve žlutém rámu - sloupek, základ, víčko"_x000d_
 2 = 2,000 [B]_x000d_
 "značka IP 6 ve žlutém rámu - umístěno na výložníku"_x000d_
 1 = 1,000 [C]_x000d_
 Celkem: A+B+C = 4,000 [D]</t>
  </si>
  <si>
    <t xml:space="preserve">"`viz projektová dokumentace, TZ a výkaz projektanta`"_x000d_
 "značka IP 11a  E 8e + E 13 + E 13 - sloupek, základ, víčko"_x000d_
 1 = 1,000 [A]_x000d_
 "značka IZ 8a - 2x sloupek, základ, víčko"_x000d_
 1*2 = 2,000 [B]_x000d_
 "značka IZ 8b - 2x sloupek, základ, víčko"_x000d_
 1*2 = 2,000 [C]_x000d_
 "značka P 4 + C 2b - sloupek, základ víčko"_x000d_
 1 = 1,000 [D]_x000d_
 "značka B 20a -  sloupek, základ víčko"_x000d_
 1 = 1,000 [E]_x000d_
 "značka IP 6 ve žlutém rámu - sloupek, základ, víčko"_x000d_
 2 = 2,000 [F]_x000d_
 "značka B 29 + B 24b - sloupek, základ, víčko"_x000d_
 1 = 1,000 [G]_x000d_
 "značka IP 20a - 2x sloupek, základ, víčko"_x000d_
 1*2 = 2,000 [H]_x000d_
 "značka P 2  - sloupek, základ, víčko"_x000d_
 2 = 2,000 [I]_x000d_
 "značka IP 4b + IP 2 - sloupek, základ, víčko"_x000d_
 1 = 1,000 [J]_x000d_
 "značka IP 20b - 2x sloupek, základ víčko"_x000d_
 1*2 = 2,000 [K]_x000d_
 "značka IP 6 ve žlutém rámu - umístěno na výložníku"_x000d_
 1 = 1,000 [L]_x000d_
 "značka B24 b - sloupek, základ, víčko"_x000d_
 1 = 1,000 [M]_x000d_
 "značka IP 19 - 2x sloupek, základ, víčko"_x000d_
 1 = 1,000 [N]_x000d_
 Celkem: A+B+C+D+E+F+G+H+I+J+K+L+M+N = 20,000 [O]</t>
  </si>
  <si>
    <t>915111</t>
  </si>
  <si>
    <t>VODOROVNÉ DOPRAVNÍ ZNAČENÍ BARVOU HLADKÉ - DODÁVKA A POKLÁDKA</t>
  </si>
  <si>
    <t>"`viz projektová dokumentace, TZ a výkaz projektanta`"_x000d_
 "`Vodorovné dopravní značení`"_x000d_
 "značka V 10g"_x000d_
 18.6*0.25 = 4,650 [A]_x000d_
 Celkem: A = 4,650 [B]</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</si>
  <si>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</si>
  <si>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</si>
  <si>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</si>
  <si>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"`viz projektová dokumentace, TZ a výkaz projektanta`"_x000d_
 "`Vodorovné dopravní značení`"_x000d_
 "značka V 7a + vodící pás 2x 3 proužky, š. 3m"_x000d_
 9.36*3.0 = 28,080 [A]_x000d_
 "značka V 7a + vodící pás 2x 3 proužky, š. 4m"_x000d_
 22.49*4.0 = 89,960 [B]_x000d_
 "značka V 13"_x000d_
 141.783 = 141,783 [C]_x000d_
 Celkem: A+B+C = 259,823 [D]</t>
  </si>
  <si>
    <t>915221</t>
  </si>
  <si>
    <t>VODOR DOPRAV ZNAČ PLASTEM STRUKTURÁLNÍ NEHLUČNÉ - DOD A POKLÁDKA</t>
  </si>
  <si>
    <t>"`viz projektová dokumentace, TZ a výkaz projektanta`"_x000d_
 "`Vodorovné dopravní značení`"_x000d_
 "značka V 2b 3/1,5/0,125"_x000d_
 111.9*0.125 = 13,988 [A]_x000d_
 "značka V 2b 3/1,5/0,25"_x000d_
 72.8*0.25 = 18,200 [B]_x000d_
 "značka V 1a 0,25"_x000d_
 264.5*0.25 = 66,125 [C]_x000d_
 "značka V 2b 1,5/1,5/0,25"_x000d_
 25.0*0.25 = 6,250 [D]_x000d_
 Celkem: A+B+C+D = 104,563 [E]</t>
  </si>
  <si>
    <t>91551</t>
  </si>
  <si>
    <t>VODOROVNÉ DOPRAVNÍ ZNAČENÍ - PŘEDEM PŘIPRAVENÉ SYMBOLY</t>
  </si>
  <si>
    <t>"`viz projektová dokumentace, TZ a výkaz projektanta`"_x000d_
 "`Vodorovné dopravní značení`"_x000d_
 "značka V 9a - šipka 5m vlevo"_x000d_
 2 = 2,000 [A]_x000d_
 "značka V 9a - šipka 5m rovně + vpravo"_x000d_
 2 = 2,000 [B]_x000d_
 "značka V 15 - symbol B 20a"_x000d_
 1 = 1,000 [C]_x000d_
 Celkem: A+B+C = 5,000 [D]</t>
  </si>
  <si>
    <t>Položka zahrnuje: - dodání a pokládku předepsaného symbolu - předznačení a reflexní úpravu Položka nezahrnuje: - x</t>
  </si>
  <si>
    <t>91552</t>
  </si>
  <si>
    <t>VODOR DOPRAV ZNAČ - PÍSMENA</t>
  </si>
  <si>
    <t>"`viz projektová dokumentace, TZ a výkaz projektanta`"_x000d_
 "`Vodorovné dopravní značení`"_x000d_
 "značka V 15 - nápis BUS"_x000d_
 14*3 = 42,000 [A]_x000d_
 "značka V 15 - nápis POZOR TRAM"_x000d_
 4*9 = 36,000 [B]_x000d_
 Celkem: A+B = 78,000 [C]</t>
  </si>
  <si>
    <t>Položka zahrnuje: - dodání a pokládku nátěrového materiálu - předznačení a reflexní úpravu Položka nezahrnuje: - x</t>
  </si>
  <si>
    <t>91772</t>
  </si>
  <si>
    <t>OBRUBA Z DLAŽEBNÍCH KOSTEK DROBNÝCH</t>
  </si>
  <si>
    <t>"`viz projektová dokumentace, TZ a výkaz projektanta`"_x000d_
 "`dvouřádek ZE ŽK`"_x000d_
 2*583.22 = 1166,440 [A]_x000d_
 Celkem: A = 1166,440 [B]</t>
  </si>
  <si>
    <t>Položka zahrnuje: - dodání a pokládku jedné řady dlažebních kostek o rozměrech předepsaných zadávací dokumentací - betonové lože i boční betonovou opěrku Položka nezahrnuje: - x</t>
  </si>
  <si>
    <t>919112</t>
  </si>
  <si>
    <t>ŘEZÁNÍ ASFALTOVÉHO KRYTU VOZOVEK TL DO 100MM</t>
  </si>
  <si>
    <t>"`viz projektová dokumentace, TZ a výkaz projektanta`"_x000d_
 "`prořezání spáry + zalití asf. Zálivkou`"_x000d_
 52.5 = 52,500 [A]_x000d_
 "`řezání asfaltu tl 100 mm`"_x000d_
 52.5 = 52,500 [B]_x000d_
 Celkem: A+B = 105,000 [C]</t>
  </si>
  <si>
    <t>Položka zahrnuje: - řezání vozovkové vrstvy v předepsané tloušťce - spotřeba vody Položka nezahrnuje: - x</t>
  </si>
  <si>
    <t>931315</t>
  </si>
  <si>
    <t>TĚSNĚNÍ DILATAČ SPAR ASF ZÁLIVKOU PRŮŘ DO 600MM2</t>
  </si>
  <si>
    <t>"`viz projektová dokumentace, TZ a výkaz projektanta`"_x000d_
 "`prořezání spáry + zalití asf. Zálivkou`"_x000d_
 52.5 = 52,500 [A]_x000d_
 Celkem: A = 52,500 [B]</t>
  </si>
  <si>
    <t>Položka zahrnuje: - dodávku a osazení předepsaného materiálu - očištění ploch spáry před úpravou - očištění okolí spáry po úpravě Položka nezahrnuje: - těsnící profil</t>
  </si>
  <si>
    <t>96687</t>
  </si>
  <si>
    <t>VYBOURÁNÍ ULIČNÍCH VPUSTÍ KOMPLETNÍCH</t>
  </si>
  <si>
    <t>"`viz projektová dokumentace, TZ a výkaz projektanta`"_x000d_
 "`ODSTRANĚNÍ ULIČNÍCH VPUSTÍ`"_x000d_
 13.0 = 13,000 [A]_x000d_
 Celkem: A = 13,000 [B]</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</si>
  <si>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</si>
  <si>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R029402</t>
  </si>
  <si>
    <t>``dle pol. 12273`` 271.245*1.9 = 515,366 [A]_x000d_
 ``dle pol. 12373`` 3152.6*1.9 = 5989,940 [B]_x000d_
 ``dle pol. 13273`` 150.248*1.9 = 285,471 [C]_x000d_
 ``dle pol. 13373`` 244,13*1.9 = 463,847 [D]_x000d_
 Celkem: A+B+C+D = 7254,624 [E]</t>
  </si>
  <si>
    <t>987.012*2.2 = 2171,426 [A]_x000d_
 Celkem: A = 2171,426 [B]</t>
  </si>
  <si>
    <t>157.2*2.2 = 345,840 [A]_x000d_
 58.176*2.2 = 127,987 [B]_x000d_
 1157.2*0.205 = 237,226 [C]_x000d_
 "vpusti"_x000d_
 13*1.0*2.2 = 28,600 [D]_x000d_
 Celkem: A+B+C+D = 739,653 [E]</t>
  </si>
  <si>
    <t>POPLATKY ZA LIKVIDACI ODPADŮ NEKONTAMINOVANÝCH - 17 05 04 KAMENNÁ SUŤ VČ. DOPRAVY NA SKLÁDKU A MANIPULACE</t>
  </si>
  <si>
    <t>1286.268*2.05 = 2636,849 [A]_x000d_
 "`obruby z žul. kostek`"_x000d_
 583.0*0.115*2 = 134,090 [B]_x000d_
 Celkem: A+B = 2770,939 [C]</t>
  </si>
  <si>
    <t>R015575</t>
  </si>
  <si>
    <t>943</t>
  </si>
  <si>
    <t>NEOCEŇOVAT - POPLATKY ZA LIKVIDACI ODPADŮ NEBEZPEČNÝCH - 17 03 01* ASFALTOVÉ SMĚSI OBSAHUJÍCÍ DEHET VČ. DOPRAVY NA SKLÁDKU A MANIPULACE</t>
  </si>
  <si>
    <t>POPLATKY ZA LIKVIDACI ODPADŮ NEBEZPEČNÝCH - 17 03 01* ASFALTOVÉ SMĚSI OBSAHUJÍCÍ DEHET VČ. DOPRAVY NA SKLÁDKU A MANIPULACE</t>
  </si>
  <si>
    <t>128.16*2.2 = 281,952 [A]_x000d_
 Celkem: A = 281,952 [B]</t>
  </si>
  <si>
    <t>"`dle pol. 911A3, 25kg/m`"_x000d_
 146.3*25.0/1000 = 3,658 [A]_x000d_
 Celkem: A = 3,658 [B]</t>
  </si>
  <si>
    <t>SO 31-50-02</t>
  </si>
  <si>
    <t>"`viz projektová dokumentace, TZ a výkaz projektanta`"_x000d_
 "`ODSTRANĚNÍ ZEMINY tl. 0,65 m`"_x000d_
 32.5*0.65 = 21,125 [A]_x000d_
 Celkem: A = 21,125 [B]</t>
  </si>
  <si>
    <t>"`viz projektová dokumentace, TZ a výkaz projektanta`"_x000d_
 "`VÝMĚNNÁ VRSTVA (VÝKOP + NÁSYP) v tl. 0,5 m`"_x000d_
 196.8*0.5 = 98,400 [A]_x000d_
 "`VÝMĚNNÁ VRSTVA (VÝKOP + NÁSYP) v tl. 0,3 m`"_x000d_
 54.6*0.3 = 16,380 [B]_x000d_
 Celkem: A+B = 114,780 [C]</t>
  </si>
  <si>
    <t>"`viz projektová dokumentace, TZ a výkaz projektanta`"_x000d_
 "`drenáž`"_x000d_
 "`DN 150, v rýze 0,5 x 0,75m`"_x000d_
 "`VYHLOUBENÍ RÝH PRO DRENÁŽ`"_x000d_
 17.072 = 17,072 [A]_x000d_
 Celkem: A = 17,072 [B]</t>
  </si>
  <si>
    <t>"`viz projektová dokumentace, TZ a výkaz projektanta`"_x000d_
 "`VÝKOP (vpust)`"_x000d_
 26,901 = 26,901 [A]_x000d_
 Celkem: A = 26,901 [B]</t>
  </si>
  <si>
    <t>"`viz projektová dokumentace, TZ a výkaz projektanta`"_x000d_
 "`obsyp vpustí`"_x000d_
 15,47 = 15,470 [A]_x000d_
 Celkem: A = 15,470 [B]</t>
  </si>
  <si>
    <t>"`viz projektová dokumentace, TZ a výkaz projektanta`"_x000d_
 "`VÝMĚNNÁ VRSTVA (VÝKOP + NÁSYP) v tl. 0,5 m`"_x000d_
 196.8 = 196,800 [A]_x000d_
 "`VÝMĚNNÁ VRSTVA (VÝKOP + NÁSYP) v tl. 0,3 m`"_x000d_
 54.6 = 54,600 [B]_x000d_
 Celkem: A+B = 251,400 [C]</t>
  </si>
  <si>
    <t>"`viz projektová dokumentace, TZ a výkaz projektanta`"_x000d_
 "`drenáž`"_x000d_
 "`DN 150, v rýze 0,5 x 0,75m`"_x000d_
 "`OBSYP DRENÁŽE FR. 8-32`"_x000d_
 17.072 = 17,072 [A]_x000d_
 Celkem: A = 17,072 [B]</t>
  </si>
  <si>
    <t>"`viz projektová dokumentace, TZ a výkaz projektanta`"_x000d_
 "`drenáž`"_x000d_
 "`DN 150, v rýze 0,5 x 0,75m`"_x000d_
 "`GEOTEXTILIE DO DREN. RÝHY 500 g/m2`"_x000d_
 176.055 = 176,055 [A]_x000d_
 Celkem: A = 176,055 [B]</t>
  </si>
  <si>
    <t>"`viz projektová dokumentace, TZ a výkaz projektanta`"_x000d_
 "`GEOTEXTILIE 500 g/m2`"_x000d_
 251.4 = 251,400 [A]_x000d_
 Celkem: A = 251,400 [B]</t>
  </si>
  <si>
    <t>"`viz projektová dokumentace, TZ a výkaz projektanta`"_x000d_
 "`podkladní beton pod vpusti c 12/15 tl. 100 mm`"_x000d_
 6.85*0.1 = 0,685 [A]_x000d_
 Celkem: A = 0,685 [B]</t>
  </si>
  <si>
    <t>"`viz projektová dokumentace, TZ a výkaz projektanta`"_x000d_
 "podkladní lože pod vpusti z drc. kameniva tl. 100 mm"_x000d_
 6,85*0,1 = 0,685 [A]_x000d_
 Celkem: A = 0,685 [B]</t>
  </si>
  <si>
    <t>"`viz projektová dokumentace, TZ a výkaz projektanta`"_x000d_
 "`drenáž`"_x000d_
 "`DN 150, v rýze 0,5 x 0,75m`"_x000d_
 "`LOŽE POD DRENÁŽNÍ POTRUBÍ FR. 0-22 TL 50 MM`"_x000d_
 8.0025-0.05 = 7,953 [A]_x000d_
 Celkem: A = 7,953 [B]</t>
  </si>
  <si>
    <t>56333</t>
  </si>
  <si>
    <t>VOZOVKOVÉ VRSTVY ZE ŠTĚRKODRTI TL. DO 150MM</t>
  </si>
  <si>
    <t>"`viz projektová dokumentace, TZ a výkaz projektanta`"_x000d_
 "`---------------`"_x000d_
 "`VOZOVKA (MK obslužná)`"_x000d_
 "` ŠDA tl. 150 mm`"_x000d_
 180.4*1.25 = 225,500 [A]_x000d_
 "`ŠDB tl. 150 mm`"_x000d_
 180.4*1.25 = 225,500 [B]_x000d_
 Celkem: A+B = 451,000 [C]</t>
  </si>
  <si>
    <t>"`viz projektová dokumentace, TZ a výkaz projektanta`"_x000d_
 "`chodník (chodník)`"_x000d_
 "`ŠDA TL. 250mm`"_x000d_
 50.05 = 50,050 [A]_x000d_
 Celkem: A = 50,050 [B]</t>
  </si>
  <si>
    <t>"`viz projektová dokumentace, TZ a výkaz projektanta`"_x000d_
 "`VOZOVKA (MK obslužná)`"_x000d_
 "`PI-C 1,00 kg/m2`"_x000d_
 180.4*1.25 = 225,500 [A]_x000d_
 Celkem: A = 225,500 [B]</t>
  </si>
  <si>
    <t>"`viz projektová dokumentace, TZ a výkaz projektanta`"_x000d_
 "`VOZOVKA (MK obslužná)`"_x000d_
 "`PS-CP 0,25 kg/m2`"_x000d_
 180.4 = 180,400 [A]_x000d_
 "`PS-CP 0,35 kg/m2`"_x000d_
 180.4 = 180,400 [B]_x000d_
 Celkem: A+B = 360,800 [C]</t>
  </si>
  <si>
    <t>574D56</t>
  </si>
  <si>
    <t>ASFALTOVÝ BETON PRO LOŽNÍ VRSTVY MODIFIK ACL 16+, 16S TL. 60MM</t>
  </si>
  <si>
    <t>"`viz projektová dokumentace, TZ a výkaz projektanta`"_x000d_
 "`ACL 16+ tl. 60 mm,`"_x000d_
 "`VOZOVKA (MK obslužná)`"_x000d_
 180.4 = 180,400 [A]_x000d_
 Celkem: A = 180,400 [B]</t>
  </si>
  <si>
    <t>574E58</t>
  </si>
  <si>
    <t>ASFALTOVÝ BETON PRO PODKLADNÍ VRSTVY ACP 22+, 22S TL. 60MM</t>
  </si>
  <si>
    <t>"`viz projektová dokumentace, TZ a výkaz projektanta`"_x000d_
 "`ACP 22+ tl. 50 mm,`"_x000d_
 "`VOZOVKA (MK obslužná)`"_x000d_
 180.4 = 180,400 [A]_x000d_
 Celkem: A = 180,400 [B]</t>
  </si>
  <si>
    <t>"`viz projektová dokumentace, TZ a výkaz projektanta`"_x000d_
 "`BBTM 8A+ tl. 30 mm,`"_x000d_
 "`VOZOVKA (MK obslužná)`"_x000d_
 180.4 = 180,400 [A]_x000d_
 Celkem: A = 180,400 [B]</t>
  </si>
  <si>
    <t>Poznámka k položce: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</si>
  <si>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"`viz projektová dokumentace, TZ a výkaz projektanta`"_x000d_
 "`chodník (chodník)`"_x000d_
 "`DL 60 mm, L 40 mm``"_x000d_
 "`dlažba 200x200x60 šedá s fazetami`"_x000d_
 50.05 = 50,050 [A]_x000d_
 Celkem: A = 50,050 [B]</t>
  </si>
  <si>
    <t>"`viz projektová dokumentace, TZ a výkaz projektanta`"_x000d_
 "`drenáž`"_x000d_
 "`DN 150, v rýze 0,5 x 0,75m`"_x000d_
 53.35 = 53,350 [A]_x000d_
 Celkem: A = 53,350 [B]</t>
  </si>
  <si>
    <t>"`viz projektová dokumentace, TZ a výkaz projektanta`"_x000d_
 "skladba vpusti viz výkres"_x000d_
 "`uliční vpusti v. 2,41 m`"_x000d_
 2 = 2,000 [A]_x000d_
 Celkem: A = 2,000 [B]</t>
  </si>
  <si>
    <t>"``viz projektová dokumentace, TZ a výkaz projektanta`` "_x000d_
 obetonování vpustí betonem C8/10 1,42 = 1,420 [A]</t>
  </si>
  <si>
    <t>"`viz projektová dokumentace, TZ a výkaz projektanta`"_x000d_
 "značka IP 4b + B 4 - na sloupu VO"_x000d_
 2*1 = 2,000 [A]_x000d_
 "značka B 2"_x000d_
 1 = 1,000 [B]_x000d_
 "značka B 28+E 13+E 8a"_x000d_
 3*1 = 3,000 [C]_x000d_
 Celkem: A+B+C = 6,000 [D]</t>
  </si>
  <si>
    <t>"`viz projektová dokumentace, TZ a výkaz projektanta`"_x000d_
 "značka B 2"_x000d_
 1 = 1,000 [A]_x000d_
 "značka B 28+E 13+E 8a"_x000d_
 1 = 1,000 [B]_x000d_
 Celkem: A+B = 2,000 [C]</t>
  </si>
  <si>
    <t>"`viz projektová dokumentace, TZ a výkaz projektanta`"_x000d_
 "`Vodorovné dopravní značení`"_x000d_
 "`značka V 13`"_x000d_
 77.0 = 77,000 [A]_x000d_
 Celkem: A = 77,000 [B]</t>
  </si>
  <si>
    <t>"`viz projektová dokumentace, TZ a výkaz projektanta`"_x000d_
 "`prořezání spáry + zalití asf. Zálivkou`"_x000d_
 6.5 = 6,500 [A]_x000d_
 Celkem: A = 6,500 [B]</t>
  </si>
  <si>
    <t>R029403</t>
  </si>
  <si>
    <t>``dle pol. 12273`` 21.125*1.9 = 40,138 [A]_x000d_
 ``dle pol. 12373`` 114.78*1.9 = 218,082 [B]_x000d_
 ``dle pol. 13273`` 17.072*1.9 = 32,437 [C]_x000d_
 ``dle pol. 13373`` 26,901*1.9 = 51,112 [D]_x000d_
 Celkem: A+B+C+D = 341,768 [E]</t>
  </si>
  <si>
    <t>SO 31-52-01</t>
  </si>
  <si>
    <t>"`viz projektová dokumentace, TZ a výkaz projektanta`"_x000d_
 "`ODSTRANĚNÍ ZEMINY tl. 0,35 m`"_x000d_
 140.4*0.35 = 49,140 [A]_x000d_
 Celkem: A = 49,140 [B]</t>
  </si>
  <si>
    <t>"`viz projektová dokumentace, TZ a výkaz projektanta`"_x000d_
 "`VÝMĚNNÁ VRSTVA (VÝKOP + NÁSYP) v tl. 0,3 m`"_x000d_
 1946.472*0.3 = 583,942 [A]_x000d_
 Celkem: A = 583,942 [B]</t>
  </si>
  <si>
    <t>"`viz projektová dokumentace, TZ a výkaz projektanta`"_x000d_
 "`ZÁHOZ ZEMINOU HUTNĚNÝ, tl. 0,40 m`"_x000d_
 224.4*0.4 = 89,760 [A]_x000d_
 Celkem: A = 89,760 [B]</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</si>
  <si>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</si>
  <si>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"`viz projektová dokumentace, TZ a výkaz projektanta`"_x000d_
 "`VÝMĚNNÁ VRSTVA (VÝKOP + NÁSYP) v tl. 0,3 m`"_x000d_
 1946.472 = 1946,472 [A]_x000d_
 Celkem: A = 1946,472 [B]</t>
  </si>
  <si>
    <t>18231</t>
  </si>
  <si>
    <t>ROZPROSTŘENÍ ORNICE V ROVINĚ V TL DO 0,10M</t>
  </si>
  <si>
    <t>"viz projektová dokumentace, TZ a výkaz projektanta"_x000d_
 "OHUMUSOVÁNÍ ZEMINOU tl. 100 mm + osetí trávou"_x000d_
 224.4 = 224,400 [A]_x000d_
 Celkem: A = 224,400 [B]</t>
  </si>
  <si>
    <t>Položka zahrnuje: - nutné přemístění ornice z dočasných skládek vzdálených do 50m - rozprostření ornice v předepsané tloušťce v rovině a ve svahu do 1:5 Položka nezahrnuje: - x</t>
  </si>
  <si>
    <t>Položka zahrnuje: - dodání předepsané travní směsi, hydroosev na ornici, zalévání, první pokosení, to vše bez ohledu na sklon terénu Položka nezahrnuje: - x</t>
  </si>
  <si>
    <t>Položka zahrnuje: - pokosení se shrabáním, naložení shrabků na dopravní prostředek, s odvozem a se složením, to vše bez ohledu na sklon terénu - nutné zalití a hnojení Položka nezahrnuje: - x</t>
  </si>
  <si>
    <t>"viz projektová dokumentace, TZ a výkaz projektanta"_x000d_
 "10l / m2"_x000d_
 "OHUMUSOVÁNÍ ZEMINOU tl. 100 mm + osetí trávou"_x000d_
 224.4*10*0.001 = 2,244 [A]_x000d_
 Celkem: A = 2,244 [B]</t>
  </si>
  <si>
    <t>Položka zahrnuje - veškerý materiál, výrobky a polotovary, včetně mimostaveništní a vnitrostaveništní dopravy (rovněž přesuny), včetně naložení a složení, případně s uložením Položka nezahrnuje: - x</t>
  </si>
  <si>
    <t>R182310</t>
  </si>
  <si>
    <t>POPLATEK ZA NÁKUP ZEMINY VHODNÉ K OHUMUSOVÁNÍ, VČETNĚ NALOŽENÍ, SLOŽENÍ A DOVOZU NA MÍSTO STAVBY</t>
  </si>
  <si>
    <t>"viz projektová dokumentace, TZ a výkaz projektanta"_x000d_
 224.4*0.1 = 22,440 [A]</t>
  </si>
  <si>
    <t>"`viz projektová dokumentace, TZ a výkaz projektanta`"_x000d_
 "`chodník (sjezd)`"_x000d_
 "` SC C 8/10 150 mm`"_x000d_
 58.0714 = 58,071 [A]_x000d_
 Celkem: A = 58,071 [B]</t>
  </si>
  <si>
    <t>Poznámka k položce: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</si>
  <si>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"`viz projektová dokumentace, TZ a výkaz projektanta`"_x000d_
 "`chodník (sjezd)`"_x000d_
 "`ŠDB tl. 150 mm`"_x000d_
 58.0714 = 58,071 [A]_x000d_
 Celkem: A = 58,071 [B]</t>
  </si>
  <si>
    <t>"`viz projektová dokumentace, TZ a výkaz projektanta`"_x000d_
 "`chodník (chodník)`"_x000d_
 "`ŠDA TL. 250mm`"_x000d_
 1583.5014 = 1583,501 [A]_x000d_
 Celkem: A = 1583,501 [B]</t>
  </si>
  <si>
    <t>56336</t>
  </si>
  <si>
    <t>VOZOVKOVÉ VRSTVY ZE ŠTĚRKODRTI TL. DO 300MM</t>
  </si>
  <si>
    <t>"`viz projektová dokumentace, TZ a výkaz projektanta`"_x000d_
 "`DĚLÍCÍ PÁS Z ŽULOVÝCH KOSTEK`"_x000d_
 "`ŠDB 300 mm`"_x000d_
 31.13 = 31,130 [A]_x000d_
 "`Chodník (budoucí cyklostezka)`"_x000d_
 "`ŠDA 280 mm`"_x000d_
 161.71*1.15 = 185,967 [B]_x000d_
 Celkem: A+B = 217,097 [C]</t>
  </si>
  <si>
    <t>"`viz projektová dokumentace, TZ a výkaz projektanta`"_x000d_
 "`Chodník (budoucí cyklostezka)`"_x000d_
 "`PI-C 1,00 kg/m2`"_x000d_
 161.71*1.15 = 185,967 [A]_x000d_
 Celkem: A = 185,967 [B]</t>
  </si>
  <si>
    <t>"`viz projektová dokumentace, TZ a výkaz projektanta`"_x000d_
 "`Chodník (budoucí cyklostezka)`"_x000d_
 "`PS-CP 0,25 kg/m2`"_x000d_
 161.71*1.05 = 169,796 [A]_x000d_
 Celkem: A = 169,796 [B]</t>
  </si>
  <si>
    <t>574A33</t>
  </si>
  <si>
    <t>ASFALTOVÝ BETON PRO OBRUSNÉ VRSTVY ACO 11 TL. 40MM</t>
  </si>
  <si>
    <t>"`viz projektová dokumentace, TZ a výkaz projektanta`"_x000d_
 "`Chodník (budoucí cyklostezka)`"_x000d_
 "`ACO 11 40 mm`"_x000d_
 161.71 = 161,710 [A]_x000d_
 Celkem: A = 161,710 [B]</t>
  </si>
  <si>
    <t>574E66</t>
  </si>
  <si>
    <t>ASFALTOVÝ BETON PRO PODKLADNÍ VRSTVY ACP 16+, 16S TL. 70MM</t>
  </si>
  <si>
    <t>"`viz projektová dokumentace, TZ a výkaz projektanta`"_x000d_
 "`ACP 16+ tl. 70 mm`"_x000d_
 "`Chodník (budoucí cyklostezka)`"_x000d_
 161.71*1.05 = 169,796 [A]_x000d_
 Celkem: A = 169,796 [B]</t>
  </si>
  <si>
    <t>58221</t>
  </si>
  <si>
    <t>DLÁŽDĚNÉ KRYTY Z DROBNÝCH KOSTEK DO LOŽE Z KAMENIVA</t>
  </si>
  <si>
    <t>"`viz projektová dokumentace, TZ a výkaz projektanta`"_x000d_
 "`DĚLÍCÍ PÁS Z ŽULOVÝCH KOSTEK`"_x000d_
 "`DL 100 mm, L 40 mm`"_x000d_
 31.13 = 31,130 [A]_x000d_
 Celkem: A = 31,130 [B]</t>
  </si>
  <si>
    <t>"`viz projektová dokumentace, TZ a výkaz projektanta`"_x000d_
 "`chodník (chodník)`"_x000d_
 "`DL 60 mm, L 40 mm``"_x000d_
 "dlažba 200x200x60 šedá s fazetami"_x000d_
 1479.595 = 1479,595 [A]_x000d_
 "dlažba 200x200x60 šedá bez fazet"_x000d_
 48.183 = 48,183 [B]_x000d_
 Celkem: A+B = 1527,778 [C]</t>
  </si>
  <si>
    <t>582612</t>
  </si>
  <si>
    <t>KRYTY Z BETON DLAŽDIC SE ZÁMKEM ŠEDÝCH TL 80MM DO LOŽE Z KAM</t>
  </si>
  <si>
    <t>"`viz projektová dokumentace, TZ a výkaz projektanta`"_x000d_
 "`chodník (sjezd)`"_x000d_
 "`DL 80 mm, L 40 mm`"_x000d_
 "dlažba 200x100x80 šedá s fazetami"_x000d_
 47.483 = 47,483 [A]_x000d_
 "dlažba 200x200x80 šedá bez fazet"_x000d_
 5.294 = 5,294 [B]_x000d_
 Celkem: A+B = 52,777 [C]</t>
  </si>
  <si>
    <t>"`viz projektová dokumentace, TZ a výkaz projektanta`"_x000d_
 "`chodník (chodník)`"_x000d_
 "`DL 60 mm, L 40mm``"_x000d_
 "dlažba 200x100x60 tmavě šedá (antracit) s fazetami"_x000d_
 1.607 = 1,607 [A]_x000d_
 Celkem: A = 1,607 [B]</t>
  </si>
  <si>
    <t>"`viz projektová dokumentace, TZ a výkaz projektanta`"_x000d_
 "`chodník (chodník)`"_x000d_
 "`DL 60 mm, L 40 mm``"_x000d_
 "dlažba 200x100x60 reliéfní antracit "_x000d_
 54.116 = 54,116 [A]_x000d_
 Celkem: A = 54,116 [B]</t>
  </si>
  <si>
    <t>58261B</t>
  </si>
  <si>
    <t>KRYTY Z BETON DLAŽDIC SE ZÁMKEM BAREV RELIÉF TL 80MM DO LOŽE Z KAM</t>
  </si>
  <si>
    <t>"`viz projektová dokumentace, TZ a výkaz projektanta`"_x000d_
 "`chodník (sjezd)`"_x000d_
 "`DL 80 mm, L 40 mm`"_x000d_
 "dlažba 200x100x80 reliéfní antracit "_x000d_
 5.294 = 5,294 [A]_x000d_
 Celkem: A = 5,294 [B]</t>
  </si>
  <si>
    <t>"`viz projektová dokumentace, TZ a výkaz projektanta`"_x000d_
 "`BETONOVÝ OBRUBNÍK 100x200`"_x000d_
 113.19 = 113,190 [A]_x000d_
 "`BETONOVÝ OBRUBNÍK 100x250`"_x000d_
 226.8 = 226,800 [B]_x000d_
 Celkem: A+B = 339,990 [C]</t>
  </si>
  <si>
    <t>"`viz projektová dokumentace, TZ a výkaz projektanta`"_x000d_
 "`BETONOVÝ OBRUBNÍK 150x250`"_x000d_
 450.765 = 450,765 [A]_x000d_
 "`BETONOVÝ OBRUBNÍK 150x150 (snížení - nájezdový)`"_x000d_
 75.495 = 75,495 [B]_x000d_
 "`BETONOVÝ OBRUBNÍK PŘECHODOVÝ LEVÝ`"_x000d_
 11.0 = 11,000 [C]_x000d_
 "`BETONOVÝ OBRUBNÍK PŘECHODOVÝ LEVÝ`"_x000d_
 11.0 = 11,000 [D]_x000d_
 Celkem: A+B+C+D = 548,260 [E]</t>
  </si>
  <si>
    <t>R029404</t>
  </si>
  <si>
    <t>"`dle pol. 12373`"_x000d_
 583.942*1.9 = 1109,490 [A]_x000d_
 49.14*1.9 = 93,366 [B]_x000d_
 "`odpočet zpětný zásyp`"_x000d_
 -89.76*1.9 = -170,544 [C]_x000d_
 Celkem: A+B+C = 1032,312 [D]</t>
  </si>
  <si>
    <t>SO 31-59-01</t>
  </si>
  <si>
    <t xml:space="preserve">"`viz projektová dokumentace, TZ a výkaz projektanta`"_x000d_
 "`DEMOLICE VOZOVKA  - ASFALTOVÝ POVRCH BEZ DEHTU - celková tl. 620mm, asfalt bet dehtu tl. 110 mm`"_x000d_
 2150.4*0.11 = 236,544 [A]_x000d_
 "`DEMOLICE VOZOVKA  - ASFALTOVÝ POVRCH BEZ DEHTU - ceková tl. 400 mm, asfalt bez dehtu 110 mm`"_x000d_
 252.0*0.11 = 27,720 [B]_x000d_
 "`DEMOLICE VOZOVKA  - ASFALTOVÝ POVRCH BEZ DEHTU - ceková tl. 440 mm, asfalt bez dehtu 110 mm`"_x000d_
 264.00*0.11 = 29,040 [C]_x000d_
 "`DEMOLICE CHODNÍKŮ -  ASFALTOVÝ POVRCH BEZ DEHTU, celková tl. 340 mm,  asfalt bez dehtu tl. 90 mm`"_x000d_
 393.6*(0.09) = 35,424 [D]_x000d_
 Mezisoučet: A+B+C+D = 328,728 [E]_x000d_
 Celkem: A+B+C+D = 328,728 [F]</t>
  </si>
  <si>
    <t xml:space="preserve">"`viz projektová dokumentace, TZ a výkaz projektanta`"_x000d_
 "`DEMOLICE VOZOVKA  - ASFALTOVÝ POVRCH BEZ DEHTU - celková tl. 620mm, asfalt bet dehtu tl. 110 mm`"_x000d_
 2150.4*(0.62-0.11) = 1096,704 [A]_x000d_
 "`DEMOLICE VOZOVKA  - ASFALTOVÝ POVRCH BEZ DEHTU - ceková tl. 400 mm, asfalt bez dehtu 110 mm`"_x000d_
 252.0*(0.4-0.11) = 73,080 [B]_x000d_
 "`DEMOLICE VOZOVKA  - ASFALTOVÝ POVRCH BEZ DEHTU - ceková tl. 440 mm, asfalt bez dehtu 110 mm`"_x000d_
 264.0*(0.44-0.11) = 87,120 [C]_x000d_
 "`DEMOLICE CHODNÍKŮ -  celková tl. 340 mm,  asfalt bez dehtu tl. 90 mm`"_x000d_
 393.6*(0.34-0.09) = 98,400 [D]_x000d_
 Mezisoučet: A+B+C+D = 1355,304 [E]_x000d_
 Celkem: A+B+C+D = 1355,304 [F]</t>
  </si>
  <si>
    <t>11333</t>
  </si>
  <si>
    <t>ODSTRANĚNÍ PODKLADU ZPEVNĚNÝCH PLOCH S ASFALT POJIVEM</t>
  </si>
  <si>
    <t>"`viz projektová dokumentace, TZ a výkaz projektanta`"_x000d_
 "`ODTĚŽENÍ DOSYPÁVKY Z ASF. RECYKLÁTU TL MIN 320 MM`"_x000d_
 79.2*0.32 = 25,344 [A]_x000d_
 Celkem: A = 25,344 [B]</t>
  </si>
  <si>
    <t>"`viz projektová dokumentace, TZ a výkaz projektanta`"_x000d_
 "VYTRHÁNÍ OBRUB SILNIČNÍCH BETONOVÝCH 150x250"_x000d_
 848.1 = 848,100 [A]_x000d_
 "VYTRHÁNÍ OBRUB SILNIČNÍCH BETONOVÝCH 150x150"_x000d_
 121 = 121,000 [B]_x000d_
 "VYTRHÁNÍ OBRUB CHODNÍKOVÝCH 100x250"_x000d_
 63.8 = 63,800 [C]_x000d_
 "VYTRHÁNÍ OBRUB CHODNÍKOVÝCH 100x200"_x000d_
 37.4 = 37,400 [D]_x000d_
 Celkem: A+B+C+D = 1070,300 [E]</t>
  </si>
  <si>
    <t>"`viz projektová dokumentace, TZ a výkaz projektanta`"_x000d_
 "`VÝKOP`"_x000d_
 510.0 = 510,000 [A]_x000d_
 "`VÝMĚNNÁ VRSTVA (VÝKOP + NÁSYP) v tl. 0,5 m`"_x000d_
 2666.4*0.5 = 1333,200 [B]_x000d_
 "`VÝMĚNNÁ VRSTVA (VÝKOP + NÁSYP) v tl. 0,3 m`"_x000d_
 393.6*0.3 = 118,080 [C]_x000d_
 Celkem: A+B+C = 1961,280 [D]</t>
  </si>
  <si>
    <t>"`viz projektová dokumentace, TZ a výkaz projektanta`"_x000d_
 "`VÝKOP (vpust)`"_x000d_
 177 = 177,000 [A]_x000d_
 Celkem: A = 177,000 [B]</t>
  </si>
  <si>
    <t>"`viz projektová dokumentace, TZ a výkaz projektanta`"_x000d_
 "`DOSYPÁVKA ZA OBRUBNÍKY Z ASFALTOVÉHO RECYKLÁTU TL. MIN 320 MM`"_x000d_
 79.2*0.32 = 25,344 [A]_x000d_
 Celkem: A = 25,344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</si>
  <si>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</si>
  <si>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"`viz projektová dokumentace, TZ a výkaz projektanta`"_x000d_
 "`obsyp vpustí`"_x000d_
 111,74 = 111,740 [A]_x000d_
 Celkem: A = 111,740 [B]</t>
  </si>
  <si>
    <t>"`viz projektová dokumentace, TZ a výkaz projektanta`"_x000d_
 3060.0 = 3060,000 [A]_x000d_
 Celkem: A = 3060,000 [B]</t>
  </si>
  <si>
    <t>"`viz projektová dokumentace, TZ a výkaz projektanta`"_x000d_
 "`VÝMĚNNÁ VRSTVA (VÝKOP + NÁSYP) v tl. 0,5 m`"_x000d_
 2666.4*0.5 = 1333,200 [A]_x000d_
 "`VÝMĚNNÁ VRSTVA (VÝKOP + NÁSYP) v tl. 0,3 m`"_x000d_
 393.6*0.3 = 118,080 [B]_x000d_
 Celkem: A+B = 1451,280 [C]</t>
  </si>
  <si>
    <t>"`viz projektová dokumentace, TZ a výkaz projektanta`"_x000d_
 "`GEOTEXTILIE 500 g/m2`"_x000d_
 3060.0 = 3060,000 [A]_x000d_
 Celkem: A = 3060,000 [B]</t>
  </si>
  <si>
    <t>"`viz projektová dokumentace, TZ a výkaz projektanta`"_x000d_
 "`podkladní beton pod vpusti c 12/15 tl. 100 mm`"_x000d_
 44,49*0.1 = 4,449 [A]_x000d_
 Celkem: A = 4,449 [B]</t>
  </si>
  <si>
    <t>"`viz projektová dokumentace, TZ a výkaz projektanta`"_x000d_
 "podkladní lože pod vpusti z drc. kameniva tl. 100 mm"_x000d_
 44,49*0,1 = 4,449 [A]_x000d_
 Celkem: A = 4,449 [B]</t>
  </si>
  <si>
    <t>"`viz projektová dokumentace, TZ a výkaz projektanta`"_x000d_
 "`---------------`"_x000d_
 "`VOZOVKA (MK obslužná)`"_x000d_
 "` ŠDA 0-32 tl. 140 mm`"_x000d_
 231.0*1.25 = 288,750 [A]_x000d_
 "` ŠDB 0-63 tl. 150 mm`"_x000d_
 231.0*1.25 = 288,750 [B]_x000d_
 "`VOZOVKA (MK obslužná)`"_x000d_
 "` ŠDA 0-32 tl. 150 mm`"_x000d_
 242.0*1.25 = 302,500 [C]_x000d_
 Celkem: A+B+C = 880,000 [D]</t>
  </si>
  <si>
    <t>56334</t>
  </si>
  <si>
    <t>VOZOVKOVÉ VRSTVY ZE ŠTĚRKODRTI TL. DO 200MM</t>
  </si>
  <si>
    <t>"`viz projektová dokumentace, TZ a výkaz projektanta`"_x000d_
 "`ŠDB 0-63 TL. 180mm`"_x000d_
 "`VOZOVKA (MK obslužná)`"_x000d_
 242.0*1.25 = 302,500 [A]_x000d_
 Celkem: A = 302,500 [B]</t>
  </si>
  <si>
    <t>"`viz projektová dokumentace, TZ a výkaz projektanta`"_x000d_
 "`ŠDA 0-32 TL. 250mm`"_x000d_
 "`chodník (CHODNÍK)`"_x000d_
 360.8 = 360,800 [A]_x000d_
 "`---------------`"_x000d_
 "`ŠDA 0-32 tl. 210 mm`"_x000d_
 "`VOZOVKA (MK sběrná) `"_x000d_
 1971.2 = 1971,200 [B]_x000d_
 Mezisoučet: A+B = 2332,000 [C]_x000d_
 2332.0*1.15 = 2681,800 [D]_x000d_
 Celkem: A+B+D = 5013,800 [E]</t>
  </si>
  <si>
    <t>"`viz projektová dokumentace, TZ a výkaz projektanta`"_x000d_
 "`provizorní stav`"_x000d_
 "`ŠDA 0-63 tl. 300 mm`"_x000d_
 "`VOZOVKA (MK sběrná) `"_x000d_
 1971.2*1.25 = 2464,000 [A]_x000d_
 Celkem: A = 2464,000 [B]</t>
  </si>
  <si>
    <t>"`viz projektová dokumentace, TZ a výkaz projektanta`"_x000d_
 "`PI-C 1,00 kg/m2`"_x000d_
 "`VOZOVKA (MK sběrná) `"_x000d_
 1971.2 = 1971,200 [A]_x000d_
 "`VOZOVKA (MK obslužná)`"_x000d_
 231.0 = 231,000 [B]_x000d_
 "`VOZOVKA (MK obslužná)`"_x000d_
 242.0 = 242,000 [C]_x000d_
 "`chodník (CHODNÍK)`"_x000d_
 360.8 = 360,800 [D]_x000d_
 Mezisoučet: A+B+C+D = 2805,000 [E]_x000d_
 2805.0*0.25 = 701,250 [F]_x000d_
 Celkem: A+B+C+D+F = 3506,250 [G]</t>
  </si>
  <si>
    <t>"`viz projektová dokumentace, TZ a výkaz projektanta`"_x000d_
 "`PS-CP 0,25 kg/m2`"_x000d_
 "`VOZOVKA (MK sběrná) `"_x000d_
 1971.2 = 1971,200 [A]_x000d_
 "`VOZOVKA (MK obslužná)`"_x000d_
 231.0 = 231,000 [B]_x000d_
 "`VOZOVKA (MK obslužná)`"_x000d_
 242.0 = 242,000 [C]_x000d_
 "`chodník (CHODNÍK)`"_x000d_
 360.8 = 360,800 [D]_x000d_
 Celkem: A+B+C+D = 2805,000 [E]</t>
  </si>
  <si>
    <t>"`viz projektová dokumentace, TZ a výkaz projektanta`"_x000d_
 "`ACO 11 tl. 40 mm`"_x000d_
 "`VOZOVKA (MK sběrná) `"_x000d_
 1971.2 = 1971,200 [A]_x000d_
 "`VOZOVKA (MK obslužná)`"_x000d_
 231.0 = 231,000 [B]_x000d_
 "`VOZOVKA (MK obslužná)`"_x000d_
 242.0 = 242,000 [C]_x000d_
 "`chodník (CHODNÍK)`"_x000d_
 360.8 = 360,800 [D]_x000d_
 Celkem: A+B+C+D = 2805,000 [E]</t>
  </si>
  <si>
    <t>574E46</t>
  </si>
  <si>
    <t>ASFALTOVÝ BETON PRO PODKLADNÍ VRSTVY ACP 16+, 16S TL. 50MM</t>
  </si>
  <si>
    <t>"`viz projektová dokumentace, TZ a výkaz projektanta`"_x000d_
 "`ACP 16+ tl. 50 mm,`"_x000d_
 "`chodník (CHODNÍK)`"_x000d_
 360.8 = 360,800 [A]_x000d_
 Celkem: A = 360,800 [B]</t>
  </si>
  <si>
    <t>"`viz projektová dokumentace, TZ a výkaz projektanta`"_x000d_
 "`ACP 16+ tl. 70 mm`"_x000d_
 "`VOZOVKA (MK sběrná) `"_x000d_
 1971.2 = 1971,200 [A]_x000d_
 "`VOZOVKA (MK obslužná)`"_x000d_
 231.0 = 231,000 [B]_x000d_
 "`VOZOVKA (MK obslužná)`"_x000d_
 242.0 = 242,000 [C]_x000d_
 Celkem: A+B+C = 2444,200 [D]</t>
  </si>
  <si>
    <t>"`viz projektová dokumentace, TZ a výkaz projektanta`"_x000d_
 "skladba vpusti viz výkres"_x000d_
 "`uliční vpusti v. 2,7 m`"_x000d_
 11 = 11,000 [A]_x000d_
 "`uliční vpusti v. 2,41 m`"_x000d_
 2 = 2,000 [B]_x000d_
 Celkem: A+B = 13,000 [C]</t>
  </si>
  <si>
    <t>"``viz projektová dokumentace, TZ a výkaz projektanta`` "_x000d_
 obetonování vpustí betonem C8/10 9,2 = 9,200 [A]</t>
  </si>
  <si>
    <t>911FD1</t>
  </si>
  <si>
    <t>SVODIDLO BETON, ÚROVEŇ ZADRŽ H3 VÝŠ 1,2M - DODÁVKA A MONTÁŽ</t>
  </si>
  <si>
    <t>"`viz projektová dokumentace, TZ a výkaz projektanta`"_x000d_
 "SVODIDLO BETONOVÉ JEDNOSTRANNÉ V. 1,20 m"_x000d_
 114.4 = 114,400 [A]_x000d_
 Celkem: A = 114,400 [B]</t>
  </si>
  <si>
    <t>Položka zahrnuje: - kompletní dodávku všech dílů betonového svodidla včetně spojovacích prvků - osazení svodidla - přechod na jiný typ svodidla nebo přes mostní závěr Položka nezahrnuje: - odrazky nebo retroreflexní fólie - podkladní vrstvu Způsob měření: - vykazuje se délka svodidla v předepsané výšce, délka náběhů se nezapočítává</t>
  </si>
  <si>
    <t>911FD3</t>
  </si>
  <si>
    <t>SVODIDLO BETON, ÚROVEŇ ZADRŽ H3 VÝŠ 1,2M - DEMONTÁŽ S PŘESUNEM</t>
  </si>
  <si>
    <t>"`viz projektová dokumentace, TZ a výkaz projektanta`"_x000d_
 "VYZVEDNUTÍ A ODVOZ SVODIDLA BETON"_x000d_
 "SVODIDLO BETONOVÉ JEDNOSTRANNÉ V. 1,20 m"_x000d_
 114.4 = 114,400 [A]_x000d_
 Celkem: A = 114,400 [B]</t>
  </si>
  <si>
    <t>Položka zahrnuje: - demontáž a odstranění zařízení - jeho odvoz na předepsané místo Položka nezahrnuje: - x Způsob měření: - vykazuje se délka svodidla v základní výšce, délka náběhů se nezapočítává</t>
  </si>
  <si>
    <t>916621</t>
  </si>
  <si>
    <t>VODÍCÍ STĚNY Z DÍLCŮ BETON - DOD A MONTÁŽ</t>
  </si>
  <si>
    <t>"`viz projektová dokumentace, TZ a výkaz projektanta`"_x000d_
 "SVODIDLO BETONOVÉ 0,50 m - ROVNÝ KUS DL. 1 M"_x000d_
 5.0 = 5,000 [A]_x000d_
 "SVODIDLO BETONOVÉ 0,50 m - OBLOUKOVÝ KUS R= 1 M"_x000d_
 6.0 = 6,000 [B]_x000d_
 Celkem: A+B = 11,000 [C]</t>
  </si>
  <si>
    <t>Položka zahrnuje: - dočasné prefabrikované vodící betonové stěny výšky max. 60cm - dodání zařízení v předepsaném provedení včetně jejich osazení - údržbu po celou dobu trvání funkce - náhradu zničených nebo ztracených kusů - nutnou opravu poškozených částí Položka nezahrnuje: - dočasné vodící stěny z prefabrikovaných betonových svodidel standardních výšek se vykazují v položkách 911**2, 911**3 a 911**9</t>
  </si>
  <si>
    <t>916623</t>
  </si>
  <si>
    <t>VODÍCÍ STĚNY Z DÍLCŮ BETON - DEMONTÁŽ</t>
  </si>
  <si>
    <t>Položka zahrnuje: - dočasné prefabrikované vodící betonové stěny výšky max. 60cm - odstranění, demontáž a odklizení zařízení s odvozem na předepsané místo. Položka nezahrnuje: - dočasné vodící stěny z prefabrikovaných betonových svodidel standardních výšek se vykazují v položkách 911**3.</t>
  </si>
  <si>
    <t>"`viz projektová dokumentace, TZ a výkaz projektanta`"_x000d_
 "OBRUBNÍK BETONOVÝ CHODNÍKOVÝ 100x250"_x000d_
 60.9 = 60,900 [A]_x000d_
 "OBRUBNÍK BETONOVÝ CHODNÍKOVÝ 100x200"_x000d_
 35.7 = 35,700 [B]_x000d_
 Celkem: A+B = 96,600 [C]</t>
  </si>
  <si>
    <t>"`viz projektová dokumentace, TZ a výkaz projektanta`"_x000d_
 "OBRUBNÍK BETONOVÝ SILNIČNÍ 150x250"_x000d_
 809.55 = 809,550 [A]_x000d_
 "OBRUBNÍK BETONOVÝ SILNIČNÍ 150x150"_x000d_
 115.5 = 115,500 [B]_x000d_
 "BETONOVÝ OBRUBNÍK PŘECHODOVÝ LEVÝ"_x000d_
 2 = 2,000 [C]_x000d_
 "BETONOVÝ OBRUBNÍK PŘECHODOVÝ PRAVÝ"_x000d_
 2 = 2,000 [D]_x000d_
 Celkem: A+B+C+D = 929,050 [E]</t>
  </si>
  <si>
    <t>94818</t>
  </si>
  <si>
    <t>DOČASNÉ KONSTRUKCE DŘEVĚNÉ VČET ODSTRAN</t>
  </si>
  <si>
    <t>"`viz projektová dokumentace, TZ a výkaz projektanta`"_x000d_
 "`vč. VYPRACOVÁNÍ REZALIZAČNÍ A DÍLENSKÉ DOKUMENTACE`"_x000d_
 "PROVIZORNÍ NÁSTUPIŠTNÍ OSTRŮVEK, DŘEVĚNÝ, 42 m x3 m 1ks"_x000d_
 42.0*3.0*0.15 = 18,900 [A]_x000d_
 "PROVIZORNÍ NÁSTUPIŠTNÍ OSTRŮVEK, DŘEVĚNÝ, 65 m x3 m"_x000d_
 65.0*3.0*0.15 = 29,250 [B]_x000d_
 Celkem: A+B = 48,150 [C]</t>
  </si>
  <si>
    <t>Položka zahrnuje: - dovoz, montáž, údržbu, opotřebení (nájemné), demontáž, konzervaci, odvoz Položka nezahrnuje: - x</t>
  </si>
  <si>
    <t>"`viz projektová dokumentace, TZ a výkaz projektanta`"_x000d_
 "DEMONTÁŽ ULIČNÍCH VPUSTÍ"_x000d_
 13.0 = 13,000 [A]_x000d_
 Celkem: A = 13,000 [B]</t>
  </si>
  <si>
    <t>R95324</t>
  </si>
  <si>
    <t>SIGNÁLNÍ A VAROVNÉ PÁSY - NALEPENÍ A SEJMUTÍ</t>
  </si>
  <si>
    <t>"`viz projektová dokumentace, TZ a výkaz projektanta`"_x000d_
 20.3 = 20,300 [A]_x000d_
 Celkem: A = 20,300 [B]</t>
  </si>
  <si>
    <t>Položka zahrnuje:
- vlastní značky
- nosné prvky, připevňovací prvky a potřebný spojovací materiál
Položka nezahrnuje:
- x</t>
  </si>
  <si>
    <t>``dle pol. 12373`` 1961.28*1.9 = 3726,432 [A]_x000d_
 ``dle pol. 13373`` 177,0*1.9 = 336,300 [B]_x000d_
 Celkem: A+B = 4062,732 [C]</t>
  </si>
  <si>
    <t>328.728*2.2 = 723,202 [A]_x000d_
 25.344*2.2 = 55,757 [B]_x000d_
 Celkem: A+B = 778,958 [C]</t>
  </si>
  <si>
    <t>1070.3*0.205 = 219,412 [A]_x000d_
 31.488*2.2 = 69,274 [B]_x000d_
 "vpusti"_x000d_
 13*1.0*2.2 = 28,600 [C]_x000d_
 Celkem: A+B+C = 317,285 [D]</t>
  </si>
  <si>
    <t>R015170</t>
  </si>
  <si>
    <t>909</t>
  </si>
  <si>
    <t>NEOCEŇOVAT - POPLATKY ZA LIKVIDACI ODPADŮ NEKONTAMINOVANÝCH - 17 02 01 DŘEVO PO STAVEBNÍM POUŽITÍ, Z DEMOLIC VČ. DOPRAVY NA SKLÁDKU A MANIPULACE</t>
  </si>
  <si>
    <t>POPLATKY ZA LIKVIDACI ODPADŮ NEKONTAMINOVANÝCH - 17 02 01 DŘEVO PO STAVEBNÍM POUŽITÍ, Z DEMOLIC VČ. DOPRAVY NA SKLÁDKU A MANIPULACE</t>
  </si>
  <si>
    <t>"`dle pol. 94818`"_x000d_
 48.15*0.8 = 38,520 [A]_x000d_
 Celkem: A = 38,520 [B]</t>
  </si>
  <si>
    <t>1355.304*2.05 = 2778,373 [A]_x000d_
 Celkem: A = 2778,373 [B]</t>
  </si>
  <si>
    <t>SO 31-78-01</t>
  </si>
  <si>
    <t>D.2.2</t>
  </si>
  <si>
    <t>D.2.2.5</t>
  </si>
  <si>
    <t>10364100</t>
  </si>
  <si>
    <t>zemina pro terénní úpravy - tříděná</t>
  </si>
  <si>
    <t>"Materiál zásypu jam po demolici objektů"_x000d_
 "obytný dům"_x000d_
 (14.700*8.600+4.800*1.600)*1.2*2.05 = 329,886 [A]_x000d_
 Mezisoučet: A = 329,886 [B]_x000d_
 "Kůlna"_x000d_
 17.000*5.400*2.500*2.05 = 470,475 [C]_x000d_
 Mezisoučet: C = 470,475 [D]_x000d_
 "objekt prodejny"_x000d_
 8.000*(7.700+0.850)*0.300*2.05 = 42,066 [E]_x000d_
 Mezisoučet: E = 42,066 [F]_x000d_
 "po odstranění šachty"_x000d_
 1.5*1.2*1*2.05 = 3,690 [G]_x000d_
 Mezisoučet: G = 3,690 [H]_x000d_
 Celkem: A+C+E+G = 846,117 [I]</t>
  </si>
  <si>
    <t>113106121</t>
  </si>
  <si>
    <t>Rozebrání dlažeb z betonových nebo kamenných dlaždic komunikací pro pěší ručně</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</si>
  <si>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</si>
  <si>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"Rozebrání zpěvněných ploch z betonových dlaždic - určeno k odvozu na skládku"_x000d_
 100 = 100,000 [A]_x000d_
 Celkem: A = 100,000 [B]</t>
  </si>
  <si>
    <t>132151254</t>
  </si>
  <si>
    <t>Hloubení rýh nezapažených š do 2000 mm v hornině třídy těžitelnosti I skupiny 1 a 2 objem do 500 m3 strojně</t>
  </si>
  <si>
    <t>Hloubení nezapažených rýh šířky přes 800 do 2 000 mm strojně s urovnáním dna do předepsaného profilu a spádu v hornině třídy těžitelnosti I skupiny 1 a 2 přes 100 do 500 m3</t>
  </si>
  <si>
    <t>"Hloubení rýh pro demolici základových konstrukcí"_x000d_
 "obytný dům"_x000d_
 1.000*1.200*(14.700+8.600)*2 = 55,920 [A]_x000d_
 Mezisoučet: A = 55,920 [B]_x000d_
 "podsklepená kůlna - uvažován svahovaný výkop"_x000d_
 3.220*(7.400+17.000)*2 = 157,136 [C]_x000d_
 Mezisoučet: C = 157,136 [D]_x000d_
 Celkem: A+C = 213,056 [E]</t>
  </si>
  <si>
    <t>133212812</t>
  </si>
  <si>
    <t>Hloubení nezapažených šachet v hornině třídy těžitelnosti I skupiny 3 plocha výkopu přes 4 do 20 m2 ručně</t>
  </si>
  <si>
    <t>Hloubení nezapažených šachet ručně v horninách třídy těžitelnosti I skupiny 3, půdorysná plocha výkopu přes 4 do 20 m2</t>
  </si>
  <si>
    <t>"Výkop zeminy kolem vodovodní šachty"_x000d_
 "`---------------`"_x000d_
 (3.2*3.5-1.5*1.2)*1.000 = 9,400 [A]_x000d_
 Celkem: A = 9,400 [B]</t>
  </si>
  <si>
    <t>"Zpětný zásyp jam po demolici objektů"_x000d_
 "obytný dům"_x000d_
 (14.700*8.600+4.800*1.600)*1.2 = 160,920 [A]_x000d_
 Mezisoučet: A = 160,920 [B]_x000d_
 "Objekt zázemí objektu pro bydlení"_x000d_
 17.000*5.400*2.700 = 247,860 [C]_x000d_
 Mezisoučet: C = 247,860 [D]_x000d_
 "objekt prodejny"_x000d_
 8.000*(7.700+0.850)*0.300 = 20,520 [E]_x000d_
 Mezisoučet: E = 20,520 [F]_x000d_
 "Zpětný zásyp rýh vytěženou zeminou - viz položka č. 132151254"_x000d_
 213.056 = 213,056 [G]_x000d_
 Mezisoučet: G = 213,056 [H]_x000d_
 "Zpětný výkopu šachty vytěženou zeminou - viz položka č. 133212812"_x000d_
 9.400 = 9,400 [I]_x000d_
 Mezisoučet: I = 9,400 [J]_x000d_
 "Zásyp po odstranění vodoměrné šachty"_x000d_
 1.5*1.2*1 = 1,800 [K]_x000d_
 Mezisoučet: K = 1,800 [L]_x000d_
 Celkem: A+C+E+G+I+K = 653,556 [M]</t>
  </si>
  <si>
    <t>"Založení trávníku po zásypu jam po demolici"_x000d_
 "Zpětný zásyp jam po demolici objektů"_x000d_
 "obytný dům"_x000d_
 17.700*12.200 = 215,940 [A]_x000d_
 Mezisoučet: A = 215,940 [B]_x000d_
 "Objekt zázemí"_x000d_
 21.000*9.400 = 197,400 [C]_x000d_
 Mezisoučet: C = 197,400 [D]_x000d_
 "objekt prodejny"_x000d_
 8.500*(7.700+0.850+0.600) = 77,775 [E]_x000d_
 Mezisoučet: E = 77,775 [F]_x000d_
 Celkem: A+C+E = 491,115 [G]</t>
  </si>
  <si>
    <t>R11121110</t>
  </si>
  <si>
    <t>Odstranění okrasných keřů a malých stromů nepodléhajícím povolení vč. odstranění kořenů, manipulace a likvidace odpadů</t>
  </si>
  <si>
    <t>"Odstranění okrasných keřů a malých stromů nepodléhajícím povolení v rámci pozemků dotčených objektem demolic"_x000d_
 1 = 1,000 [A]_x000d_
 Celkem: A = 1,000 [B]</t>
  </si>
  <si>
    <t>R18141100</t>
  </si>
  <si>
    <t>Zalévání vodou</t>
  </si>
  <si>
    <t>"uvažováno 10L/m2"_x000d_
 "viz položka č. 181411131"_x000d_
 491.115*0.010 = 4,911 [A]_x000d_
 Celkem: A = 4,911 [B]</t>
  </si>
  <si>
    <t>890231811</t>
  </si>
  <si>
    <t>Bourání šachet z prostého betonu ručně obestavěného prostoru přes 1,5 do 3 m3</t>
  </si>
  <si>
    <t>Bourání šachet a jímek ručně velikosti obestavěného prostoru přes 1,5 do 3 m3 z prostého betonu</t>
  </si>
  <si>
    <t>"Bourání vodovodní šachty - odhad"_x000d_
 1.5*1.2*1 = 1,800 [A]_x000d_
 Celkem: A = 1,800 [B]</t>
  </si>
  <si>
    <t>Demontáž poklopů litinových nebo ocelových včetně rámů hmotnosti do 50 kg</t>
  </si>
  <si>
    <t>"Demontáž poklopu šachty"_x000d_
 1 = 1,000 [A]_x000d_
 Celkem: A = 1,000 [B]</t>
  </si>
  <si>
    <t>981011112</t>
  </si>
  <si>
    <t>Demolice budov dřevěných ostatních oboustranně obitých případně omítnutých postupným rozebíráním</t>
  </si>
  <si>
    <t>Demolice budov postupným rozebíráním dřevěných ostatních, oboustranně obitých, případně omítnutých</t>
  </si>
  <si>
    <t>"Demolice objektu prodejny ovoce/zelenina"_x000d_
 "měřeno digitálně"_x000d_
 28.15*9.150 = 257,573 [A]_x000d_
 Mezisoučet: A = 257,573 [B]_x000d_
 "Demolicedřevěbégo zahradního skladu na parc. č. 1206"_x000d_
 4*3*2.7 = 32,400 [C]_x000d_
 Mezisoučet: C = 32,400 [D]_x000d_
 Celkem: A+C = 289,973 [E]</t>
  </si>
  <si>
    <t>981011414</t>
  </si>
  <si>
    <t>Demolice budov zděných na MC nebo z betonu podíl konstrukcí přes 20 do 25 % postupným rozebíráním</t>
  </si>
  <si>
    <t>Demolice budov postupným rozebíráním z cihel, kamene, tvárnic na maltu cementovou nebo z betonu prostého s podílem konstrukcí přes 20 do 25 %</t>
  </si>
  <si>
    <t>"Demolice obytného domu"_x000d_
 "měřeno digitálně"_x000d_
 1235 = 1235,000 [A]_x000d_
 Mezisoučet: A = 1235,000 [B]_x000d_
 "Demolice zděného objektu zázemí "_x000d_
 670 = 670,000 [C]_x000d_
 Mezisoučet: C = 670,000 [D]_x000d_
 "Demolice objektu skladu na parc. č. 1208"_x000d_
 6.5*7.2*3 = 140,400 [E]_x000d_
 Mezisoučet: E = 140,400 [F]_x000d_
 Celkem: A+C+E = 2045,400 [G]</t>
  </si>
  <si>
    <t>R98101020</t>
  </si>
  <si>
    <t>Rozebrání stávajícího lehkého přístřešku pro osobní auto</t>
  </si>
  <si>
    <t>"Rozebrání stávajícího lehkého přístřešku pro osobní auto půdorysného rozměru 4x5m"_x000d_
 1 = 1,000 [A]_x000d_
 Celkem: A = 1,000 [B]</t>
  </si>
  <si>
    <t>R98101030</t>
  </si>
  <si>
    <t>Demontáž stávajícího vybavení vodovodní šachty</t>
  </si>
  <si>
    <t>"Demontáž stávajícího vybavení vodovosní šachty"_x000d_
 1 = 1,000 [A]_x000d_
 Celkem: A = 1,000 [B]</t>
  </si>
  <si>
    <t>R9818110</t>
  </si>
  <si>
    <t>Vyklizení stávajícího skladovaného materiálu v soukromém vlastnictví s přesunem a uložením na mezideponii a následným přesunem a uložením na původní místo vč. v</t>
  </si>
  <si>
    <t>Vyklizení stávajícího skladovaného materiálu v soukromém vlastnictví s přesunem a uložením na mezideponii a následným přesunem a uložením na původní místo vč. veškeré manipulace a případné mechanizace</t>
  </si>
  <si>
    <t>"Přesun skladovaného materiálu a jeho pozdější vracení na původní místo v rámci parcel dle TZ"_x000d_
 "dřevo, zahradní potřeby apod."_x000d_
 "v ploše cca 200 m2"_x000d_
 1 = 1,000 [A]_x000d_
 Celkem: A = 1,000 [B]</t>
  </si>
  <si>
    <t>R9818930</t>
  </si>
  <si>
    <t>Dřevěný typový objekt zázemí o rozměrech 4000x3000x2800 mm vč. potřebné práce k montáži objektu, zemních prací, drobných základových konstrukcí a úprav kolem ob</t>
  </si>
  <si>
    <t>Dřevěný typový objekt zázemí o rozměrech 4000x3000x2800 mm vč. potřebné práce k montáži objektu, zemních prací, drobných základových konstrukcí a úprav kolem objektu, D+M komplet</t>
  </si>
  <si>
    <t>"náhrada za snesený objekt skladu na parc. č. 1206"_x000d_
 1 = 1,000 [A]_x000d_
 Celkem: A = 1,000 [B]</t>
  </si>
  <si>
    <t>R9818935</t>
  </si>
  <si>
    <t>Dřevěný typový objekt zázemí o rozměrech 5000x4000x2800 mm vč. potřebné práce k montáži objektu, zemních prací, drobných základových konstrukcí a úprav kolem ob</t>
  </si>
  <si>
    <t>Dřevěný typový objekt zázemí o rozměrech 5000x4000x2800 mm vč. potřebné práce k montáži objektu, zemních prací, drobných základových konstrukcí a úprav kolem objektu, D+M komplet</t>
  </si>
  <si>
    <t>"náhrada za snesený objekt skladu na parc. č. 1208"_x000d_
 1 = 1,000 [A]_x000d_
 Celkem: A = 1,000 [B]</t>
  </si>
  <si>
    <t>R9818945</t>
  </si>
  <si>
    <t>Úklid parcel dotčených demolicemi</t>
  </si>
  <si>
    <t>98</t>
  </si>
  <si>
    <t>Demolice a sanace</t>
  </si>
  <si>
    <t>R9815910</t>
  </si>
  <si>
    <t>Odstranění stávajícího oplocení výšky 1200 mm vč. potřebných zemních prací</t>
  </si>
  <si>
    <t>"oplocení zeleninové zahrádky v. 1,2 m, dl. 28 m - jemné pletivo"_x000d_
 28 = 28,000 [A]_x000d_
 Celkem: A = 28,000 [B]</t>
  </si>
  <si>
    <t>R9818730</t>
  </si>
  <si>
    <t>Odstranění veškerých drobných zahradních prvků a ostatních dřevěných a pomocných konstrukcí umístěných na pozemcích dotčených demolicemi vč. případných základov</t>
  </si>
  <si>
    <t>Odstranění veškerých drobných zahradních prvků a ostatních dřevěných a pomocných konstrukcí umístěných na pozemcích dotčených demolicemi vč. případných základových konstrukcí, zemních prací a manipulaci a likvidaci odpadu</t>
  </si>
  <si>
    <t>"Odstranění veškerých drobných zahradních prvků umístěných na pozemcích dotčených demolicemi"_x000d_
 1 = 1,000 [A]_x000d_
 Celkem: A = 1,000 [B]</t>
  </si>
  <si>
    <t>R9818900</t>
  </si>
  <si>
    <t>Odstranění stávajícího oplocení vč. potřebných zemních prací</t>
  </si>
  <si>
    <t xml:space="preserve">"oplocení odpočinkové zahrady s brankou v.1,7  m, dl. 18 m - standardní pletivo"_x000d_
 18 = 18,000 [A]_x000d_
 Celkem: A = 18,000 [B]</t>
  </si>
  <si>
    <t>R9819900</t>
  </si>
  <si>
    <t>Odpojení všech stávajících inženýrských sítí</t>
  </si>
  <si>
    <t>"demontáž stávajících měřidel a zaslepení veškerých přípojek"_x000d_
 2 = 2,000 [A]</t>
  </si>
  <si>
    <t>R015180</t>
  </si>
  <si>
    <t>910</t>
  </si>
  <si>
    <t>NEOCEŇOVAT - POPLATKY ZA LIKVIDACI ODPADŮ NEKONTAMINOVANÝCH - 17 02 02 SKLO Z INTERIÉRŮ REKONSTRUOVANÝCH OBJEKTŮ VČ. DOPRAVY NA SKLÁDKU A MANIPULACE</t>
  </si>
  <si>
    <t>POPLATKY ZA LIKVIDACI ODPADŮ NEKONTAMINOVANÝCH - 17 02 02 SKLO Z INTERIÉRŮ REKONSTRUOVANÝCH OBJEKTŮ VČ. DOPRAVY NA SKLÁDKU A MANIPULACE</t>
  </si>
  <si>
    <t>NEOCEŇOVAT - POPLATKY ZA LIKVIDACI ODPADŮ NEKONTAMINOVANÝCH - 17 02 03 PLASTY Z INTERIÉRŮ REKONSTRUOVANÝCH - OBJEKTŮ VČ. DOPRAVY NA SKLÁDKU A MANIPULACE</t>
  </si>
  <si>
    <t>POPLATKY ZA LIKVIDACI ODPADŮ NEKONTAMINOVANÝCH - 17 02 03 PLASTY Z INTERIÉRŮ REKONSTRUOVANÝCH - OBJEKTŮ VČ. DOPRAVY NA SKLÁDKU A MANIPULACE</t>
  </si>
  <si>
    <t>NEOCEŇOVAT - POPLATKY ZA LIKVIDACI ODPADŮ NEKONTAMINOVANÝCH - 16 02 14 ELEKTROŠROT (VYŘAZENÁ EL. ZAŘÍZENÍ A - PŘÍSTR. - AL, CU A VZ. KOVY) VČ. DOPRAVY NA SKLÁDKU A MANIPULACE</t>
  </si>
  <si>
    <t>POPLATKY ZA LIKVIDACI ODPADŮ NEKONTAMINOVANÝCH - 16 02 14 ELEKTROŠROT (VYŘAZENÁ EL. ZAŘÍZENÍ A - PŘÍSTR. - AL, CU A VZ. KOVY) VČ. DOPRAVY NA SKLÁDKU A MANIPULAC</t>
  </si>
  <si>
    <t>R015680</t>
  </si>
  <si>
    <t>955</t>
  </si>
  <si>
    <t>NEOCEŇOVAT - POPLATKY ZA LIKVIDACI ODPADŮ NEBEZPEČNÝCH - 17 06 05* STAVEBNÍ MATERIÁLY OBSAHUJÍCÍ AZBEST VČ. DOPRAVY NA SKLÁDKU A MANIPULACE</t>
  </si>
  <si>
    <t>POPLATKY ZA LIKVIDACI ODPADŮ NEBEZPEČNÝCH - 17 06 05* STAVEBNÍ MATERIÁLY OBSAHUJÍCÍ AZBEST VČ. DOPRAVY NA SKLÁDKU A MANIPULACE</t>
  </si>
  <si>
    <t>R015795</t>
  </si>
  <si>
    <t>967</t>
  </si>
  <si>
    <t>NEOCEŇOVAT - POPLATKY ZA LIKVIDACI ODPADŮ - 17 04 07 SMĚSNÉ KOVY VČ. DOPRAVY NA SKLÁDKU A MANIPULACE</t>
  </si>
  <si>
    <t>POPLATKY ZA LIKVIDACI ODPADŮ - 17 04 07 SMĚSNÉ KOVY VČ. DOPRAVY NA SKLÁDKU A MANIPULACE</t>
  </si>
  <si>
    <t>R015820</t>
  </si>
  <si>
    <t>972</t>
  </si>
  <si>
    <t>NEOCEŇOVAT - POPLATKY ZA LIKVIDACI ODPADŮ-170904 SMĚSNÉ STAVEBNÍ A DEMOLIČNÍ ODPADY NEUVEDENÉ POD 170901, 170902 A 170903 (NAPŘ. ŠKVÁRA BEZ NEBEZPEČNÝCH LÁTEK)VČ. DOPRAVY NA SKLÁDKU A MANIPULACE</t>
  </si>
  <si>
    <t>997013113</t>
  </si>
  <si>
    <t>Vnitrostaveništní doprava suti a vybouraných hmot pro budovy v přes 9 do 12 m</t>
  </si>
  <si>
    <t>Vnitrostaveništní doprava suti a vybouraných hmot vodorovně do 50 m s naložením základní pro budovy a haly výšky přes 9 do 12 m</t>
  </si>
  <si>
    <t>SO 31-79-01</t>
  </si>
  <si>
    <t>D.2.2.6</t>
  </si>
  <si>
    <t>133212811</t>
  </si>
  <si>
    <t>Hloubení nezapažených šachet v hornině třídy těžitelnosti I skupiny 3 plocha výkopu do 4 m2 ručně</t>
  </si>
  <si>
    <t>Hloubení nezapažených šachet ručně v horninách třídy těžitelnosti I skupiny 3, půdorysná plocha výkopu do 4 m2</t>
  </si>
  <si>
    <t>"Hloubení pro betonový základ plotových sloupků a vzpěr"_x000d_
 "dle přílohy č. _02_02/03"_x000d_
 "`------------`"_x000d_
 "Sloupky"_x000d_
 na p.č. 1189, 1204, 1206, 1208, 1214 (10+2)*0.15*0.15*pi*0.900 = 0,000 [A]_x000d_
 na p.č. 1213/3, 1215, 1212, 1210 (6+2)*0.15*0.15*pi*0.900 = 0,000 [B]_x000d_
 Mezisoučet: A+B = 0,000 [C]_x000d_
 "Vzpěry"_x000d_
 na p.č. 1189, 1204, 1206, 1208, 1214 4*0.15*0.15*pi*1.200 = 0,000 [D]_x000d_
 na p.č. 1213/3, 1215, 1212, 1210 2*0.15*0.15*pi*1.200 = 0,000 [E]_x000d_
 Mezisoučet: D+E = 0,000 [F]_x000d_
 Celkem: A+B+D+E = 0,000 [G]</t>
  </si>
  <si>
    <t>15619100</t>
  </si>
  <si>
    <t>drát kruhový poplastovaný napínací 2,5/3,5mm</t>
  </si>
  <si>
    <t>31327514</t>
  </si>
  <si>
    <t>pletivo drátěné plastifikované se čtvercovými oky 55/2,5mm v 1800mm</t>
  </si>
  <si>
    <t>338171123</t>
  </si>
  <si>
    <t>Osazování sloupků a vzpěr plotových ocelových v přes 2 do 2,6 m se zabetonováním</t>
  </si>
  <si>
    <t>Montáž sloupků a vzpěr plotových ocelových trubkových nebo profilovaných výšky přes 2 do 2,6 m se zabetonováním do 0,08 m3 do připravených jamek</t>
  </si>
  <si>
    <t>"Osazování sloupků (dl. 2450 mm) a vzpěr (dl. 2300 mm)"_x000d_
 "dle přílohy č. _02_02/03"_x000d_
 "`------------`"_x000d_
 "Sloupky"_x000d_
 na p.č. 1189, 1204, 1206, 1208, 1214 10+2 = 12,000 [A]_x000d_
 na p.č. 1213/3, 1215, 1212, 1210 6+2 = 8,000 [B]_x000d_
 Mezisoučet: A+B = 20,000 [C]_x000d_
 "Vzpěry"_x000d_
 14 = 14,000 [D]_x000d_
 Mezisoučet: D = 14,000 [E]_x000d_
 Celkem: A+B+D = 34,000 [F]</t>
  </si>
  <si>
    <t>348401130</t>
  </si>
  <si>
    <t>Montáž oplocení ze strojového pletiva s napínacími dráty v přes 1,6 do 2,0 m</t>
  </si>
  <si>
    <t>Montáž oplocení z pletiva strojového s napínacími dráty přes 1,6 do 2,0 m</t>
  </si>
  <si>
    <t>"Montáž oplocení ze strojového pletiva"_x000d_
 "dle přílohy č. _02_02/03"_x000d_
 "`------------`"_x000d_
 46.30 = 46,300 [A]_x000d_
 Celkem: A = 46,300 [B]</t>
  </si>
  <si>
    <t>348401350</t>
  </si>
  <si>
    <t>Rozvinutí, montáž a napnutí napínacího drátu na oplocení</t>
  </si>
  <si>
    <t>Montáž oplocení z pletiva rozvinutí, uchycení a napnutí drátu napínacího</t>
  </si>
  <si>
    <t>"Montáž napínacího drátu"_x000d_
 "dle přílohy č. _02_02/03"_x000d_
 "`------------`"_x000d_
 46.30*3 = 138,900 [A]_x000d_
 Celkem: A = 138,900 [B]</t>
  </si>
  <si>
    <t>R34840130</t>
  </si>
  <si>
    <t>Napojení stávajícího oplocení na prvky nového oplocení, D+M komplet</t>
  </si>
  <si>
    <t>Napojení stávajícího oplocení na prvky nového oplocení vč. úpravy stávajícího oplocení a materiálu potřebného k napojní na stávající oplocení, D+M komplet</t>
  </si>
  <si>
    <t>"Montáž a napojení stávajícího oplocení na prvky nového oplocení"_x000d_
 "dle přílohy č. _02_02/03"_x000d_
 "`------------`"_x000d_
 "Napojení v 9 místech"_x000d_
 9 = 9,000 [A]_x000d_
 Celkem: A = 9,000 [B]</t>
  </si>
  <si>
    <t>R5534210</t>
  </si>
  <si>
    <t>hlava plotové vzpěry D 30-40mm pro čtyřhranné pletivo vč. povrchové úpravy</t>
  </si>
  <si>
    <t>14 = 14,000 [A]_x000d_
 Celkem: A = 14,000 [B]</t>
  </si>
  <si>
    <t>R5534220</t>
  </si>
  <si>
    <t>vzpěra plotová 2300/38x1,5mm vč. povrchové úpravy</t>
  </si>
  <si>
    <t>R5534230</t>
  </si>
  <si>
    <t>sloupek plotový 2600/48x1,5mm vč. povrchové úpravy</t>
  </si>
  <si>
    <t>na p.č. 1189, 1204, 1206, 1208, 1214 10+2 = 12,000 [A]_x000d_
 na p.č. 1213/3, 1215, 1212, 1210 6+2 = 8,000 [B]_x000d_
 Mezisoučet: A+B = 20,000 [C]_x000d_
 Celkem: A+B = 20,000 [D]</t>
  </si>
  <si>
    <t>R9818910</t>
  </si>
  <si>
    <t>Dočasné mobilní oplocení; montáž, pronájem, demontáž, doprava, opotřebení</t>
  </si>
  <si>
    <t>"osazení dočasného mobilního oplocení v dl. 52,5 m"_x000d_
 52.5 = 52,500 [A]_x000d_
 Celkem: A = 52,500 [B]</t>
  </si>
  <si>
    <t xml:space="preserve">"odstranění stáv. drátěného oplocení do ocel. sloupků v. 2,0 m v dl.  54 m"_x000d_
 54 = 54,000 [A]_x000d_
 Celkem: A = 54,000 [B]</t>
  </si>
  <si>
    <t>998232110</t>
  </si>
  <si>
    <t>Přesun hmot pro oplocení zděné z cihel nebo tvárnic v do 3 m</t>
  </si>
  <si>
    <t>Přesun hmot pro oplocení se svislou nosnou konstrukcí zděnou z cihel, tvárnic, bloků, popř. kovovou nebo dřevěnou vodorovná dopravní vzdálenost do 50 m, pro oplocení výšky do 3 m</t>
  </si>
  <si>
    <t>SO 31-79-02</t>
  </si>
  <si>
    <t>"pol_272315"_x000d_
 1,160 = 1,160 [A]_x000d_
 Celkem: A = 1,160 [B]</t>
  </si>
  <si>
    <t>272315</t>
  </si>
  <si>
    <t>ZÁKLADY Z PROSTÉHO BETONU DO C30/37</t>
  </si>
  <si>
    <t>"R93753_odpad. koše"_x000d_
 (((0,300*0,800)*1,00)*4)*1,20+0,008 = 1,160 [A]_x000d_
 Celkem: A = 1,160 [B]</t>
  </si>
  <si>
    <t>"stávající bourané základy"_x000d_
 "předpoklad"_x000d_
 5,00 = 5,000 [A]_x000d_
 Celkem: A = 5,000 [B]</t>
  </si>
  <si>
    <t>"stávající zábradlí"_x000d_
 34*2,00*0,015 = 1,020 [A]_x000d_
 39*2,00*0,0150 = 1,170 [B]_x000d_
 Celkem: A+B = 2,190 [C]</t>
  </si>
  <si>
    <t>R93751</t>
  </si>
  <si>
    <t>MOBILIÁŘ KOVOVÉ LAVIČKOVÉ SEDÁKY VČ KOTVENÍ A POVRCHOVÉ ÚPRAVY DLE PD; D+M KOMPLET</t>
  </si>
  <si>
    <t xml:space="preserve">"dle grafických a textových příloh projektové dokumentace"_x000d_
 "ocelový plech  povrchová úprava antikorozní prášková barva "_x000d_
 "kotvení do do betonové zídki"_x000d_
 48 = 48,000 [A]_x000d_
 Celkem: A = 48,000 [B]</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</si>
  <si>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</si>
  <si>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R93753</t>
  </si>
  <si>
    <t>MOBILIÁŘ KOVOVÉ KOŠE NA TŘÍDĚNÝ ODPAD 945X985X260MM VČ KOTVENÍ A POVRCHOVÉ ÚPRAVY DLE PD; D+M KOMPLET</t>
  </si>
  <si>
    <t xml:space="preserve">"dle grafických a textových příloh projektové dokumentace"_x000d_
 "ocelový plech  povrchová úprava antikorozní prášková barva "_x000d_
 "kotvení do patek pod zámkovou dlažbu"_x000d_
 4 = 4,000 [A]_x000d_
 Celkem: A = 4,000 [B]</t>
  </si>
  <si>
    <t>R93758</t>
  </si>
  <si>
    <t>MOBILIÁŘ LAVIČKY - DEMONTÁŽ VČ PŘÍSLUŠENSTVÍ, DOPRAVY S PŘESUNEM A ULOŽENÍM NA PŘEDEM URČENÉ MÍSTO; D+M KOMPLET</t>
  </si>
  <si>
    <t>"dle grafických a textových příloh projektové dokumentace"_x000d_
 "demontáž stávajícíh laviček "_x000d_
 4 = 4,000 [A]_x000d_
 Celkem: A = 4,000 [B]</t>
  </si>
  <si>
    <t>Položka zahrnuje:
- demontáž, naložení, složení a uložení kompletní konstrukce k opetovnému použití 
- mimostavništní a vnitrostaveništní dopravu
- nezbytné zemní práce a základové konstrukce
- předepsanou povrchovou úpravu (nátěry a pod.)
Pozn.: materiál uvedený v textu představuje rozhodující podíl ve výrobku</t>
  </si>
  <si>
    <t>R93759</t>
  </si>
  <si>
    <t>MOBILIÁŘ ODPADKOVÉ KOŠE - DEMONTÁŽ VČ PŘÍSLUŠENSTVÍ, DOPRAVY S PŘESUNEM A ULOŽENÍM NA PŘEDEM URČENÉ MÍSTO; D+M KOMPLET</t>
  </si>
  <si>
    <t>"dle grafických a textových příloh projektové dokumentace"_x000d_
 "demontáž odpadkových košů - ocelová konstrukce "_x000d_
 2 = 2,000 [A]_x000d_
 Celkem: A = 2,000 [B]</t>
  </si>
  <si>
    <t>R93769</t>
  </si>
  <si>
    <t>MOBILIÁŘ PŘÍSTŘEŠKY PRO ZASTÁVKY VEŘEJNÉ DOPRAVY (TRAMVAJOVÁ) - DEMONTÁŽ VČ PŘÍSLUŠENSTVÍ, DOPRAVY S PŘESUNEM A ULOŽENÍM NA PŘEDEM URČENÉ MÍSTO; D+M KOMPLET</t>
  </si>
  <si>
    <t>"dle grafických a textových příloh projektové dokumentace"_x000d_
 "demontáž tramvajové zastávky - ocelová konstrukce prosklená"_x000d_
 1 = 1,000 [A]_x000d_
 Celkem: A = 1,000 [B]</t>
  </si>
  <si>
    <t>R93770</t>
  </si>
  <si>
    <t>MOBILIÁŘ STOJAN S OZNAČENÍM ZASTÁVKY (TRAMVAJOVÁ) - DEMONTÁŽ VČ PŘÍSLUŠENSTVÍ, DOPRAVY S PŘESUNEM A ULOŽENÍM NA PŘEDEM URČENÉ MÍSTO; D+M KOMPLET</t>
  </si>
  <si>
    <t>"dle grafických a textových příloh projektové dokumentace"_x000d_
 "demontáž stojanu s označením zastávky vč. příslušenství - ocelová konstrukce "_x000d_
 2 = 2,000 [A]_x000d_
 Celkem: A = 2,000 [B]</t>
  </si>
  <si>
    <t>990</t>
  </si>
  <si>
    <t>Likvidace odpadů vč. dopravy</t>
  </si>
  <si>
    <t>"pol_13373"_x000d_
 1,160*2,00 = 2,320 [A]_x000d_
 Celkem: A = 2,320 [B]</t>
  </si>
  <si>
    <t>"pol_96615"_x000d_
 5,00*2,200 = 11,000 [A]_x000d_
 Celkem: A = 11,000 [B]</t>
  </si>
  <si>
    <t>"porovnávací položka - zábradlí"_x000d_
 "pol_96618"_x000d_
 2,190 = 2,190 [A]_x000d_
 Celkem: A = 2,190 [B]</t>
  </si>
  <si>
    <t>SO 31-81-01</t>
  </si>
  <si>
    <t>D.2.3</t>
  </si>
  <si>
    <t>D.2.3.1</t>
  </si>
  <si>
    <t>74A</t>
  </si>
  <si>
    <t>Základy TV</t>
  </si>
  <si>
    <t>11512</t>
  </si>
  <si>
    <t>ČERPÁNÍ VODY DO 1000 L/MIN</t>
  </si>
  <si>
    <t>"viz. výkaz základů, stožárů a bran "_x000d_
 Celkem 282 = 282,000 [B]</t>
  </si>
  <si>
    <t>Položka čerpání vody na povrchu zahrnuje i potrubí, pohotovost záložní čerpací soupravy a zřízení čerpací jímky. Součástí položky je také následná demontáž a likvidace těchto zařízení</t>
  </si>
  <si>
    <t>74A110</t>
  </si>
  <si>
    <t>ZÁKLAD TV HLOUBENÝ V JAKÉKOLIV TŘÍDĚ ZEMINY</t>
  </si>
  <si>
    <t>"viz. výkaz základů, stožárů a bran "_x000d_
 Celkem 434 = 434,000 [B]</t>
  </si>
  <si>
    <t xml:space="preserve">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</si>
  <si>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74A111</t>
  </si>
  <si>
    <t>ZAJIŠTĚNÍ VÝKOPU STUPŇOVÝCH ZÁKLADŮ</t>
  </si>
  <si>
    <t>"viz. výkaz základů, stožárů a bran "_x000d_
 Celkem 316 = 316,000 [B]</t>
  </si>
  <si>
    <t xml:space="preserve">1. Položka obsahuje:  
 – zemní práce pro montáž výkopu , zajištění výkopu stupňovitých základů před zaplavením povrchovou vodou, pažení výkopu  
 – dodávku, dopravu, montáž, pronájem mechanizmů a demontáž bednění  
2. Položka neobsahuje:  
 – přídavnou výztuž, svorníky, koše  
 – odvoz výkopku (viz pol. 74A150)  
 – poplatek za likvidaci odpadů (viz SSD 0)  
3. Způsob měření:  
Měří se metry kubické uložené betonové směsi.</t>
  </si>
  <si>
    <t>74A112</t>
  </si>
  <si>
    <t>OCHRANA ZÁKLADU PO BETONÁŽI</t>
  </si>
  <si>
    <t>"viz. výkaz základů, stožárů a bran "_x000d_
 Celkem 46 = 46,000 [B]</t>
  </si>
  <si>
    <t xml:space="preserve">1. Položka obsahuje:  
 – zemní práce pro montáž výkopu , ochranu základu po betonáži,zakrytí základu geotextilíí a její následné odstranění  
 – dodávku, dopravu, montáž, pronájem mechanizmů   
2. Položka neobsahuje:  
 – přídavnou výztuž, svorníky, koše  
 – odvoz výkopku (viz pol. 74A150)  
 – poplatek za likvidaci odpadů (viz SSD 0)  
3. Způsob měření:  
Měří se jako kus kompletní práce</t>
  </si>
  <si>
    <t>74A115</t>
  </si>
  <si>
    <t>ZAMĚŘENÍ VÝŠKY ZÁKLADU V PRÚBĚHU VÝSTAVBY (PRO MONTÁŽ VÝSTROJE NA STOŽÁR)</t>
  </si>
  <si>
    <t xml:space="preserve">1. Položka obsahuje:  
 – zaměření skotečného provedení výšky jakéhokoliv typu základu vč.nabetonování  
2. Položka neobsahuje:  
 – přídavnou výztuž, svorníky, koše  
 – odvoz výkopku (viz pol. 74A150)  
 – poplatek za likvidaci odpadů (viz SSD 0)  
3. Způsob měření:  
Měří se jako kus kompletní práce</t>
  </si>
  <si>
    <t>74A116</t>
  </si>
  <si>
    <t>ZAMĚŘENÍ SKUTEČNÉHO PROVEDENÍ VÝŠKY ZÁKLADU/STOŽÁRU</t>
  </si>
  <si>
    <t xml:space="preserve">1. Položka obsahuje:  
 – zaměření skutečného provedení jakéhokoliv typu základu potřebné pro další montáž výstroje stožáru  
2. Položka neobsahuje:  
 – přídavnou výztuž, svorníky, koše  
 – odvoz výkopku (viz pol. 74A150)  
 – poplatek za likvidaci odpadů (viz SSD 0)  
3. Způsob měření:  
Měří se jako kus kompletní práce</t>
  </si>
  <si>
    <t>74A151</t>
  </si>
  <si>
    <t>MANIPULACE SE ZEMINOU Z VÝKOPU NA STAVENIŠTI</t>
  </si>
  <si>
    <t>"viz. výkaz základů, stožárů a bran "_x000d_
 Celkem 4340 = 4340,000 [B]</t>
  </si>
  <si>
    <t xml:space="preserve">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</si>
  <si>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</si>
  <si>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NAKLÁDÁNÍ ZEMINY NA DOPRAVNÍ PROSTŘEDEK</t>
  </si>
  <si>
    <t>"viz. výkaz základů, stožárů a bran "_x000d_
 Celkem 781,2 = 781,200 [B]</t>
  </si>
  <si>
    <t xml:space="preserve">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</si>
  <si>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74A310</t>
  </si>
  <si>
    <t>PŘÍDAVNÁ VÝZTUŽ PRO ZÁKLAD TV</t>
  </si>
  <si>
    <t>"viz. výkaz základů, stožárů a bran "_x000d_
 Celkem 132 = 132,000 [B]</t>
  </si>
  <si>
    <t xml:space="preserve">1. Položka obsahuje:  
 –  montáž, materiál a dovoz kompletní ocelové výztuže základu TV (vč. technologické)  
2. Položka neobsahuje:  
 X  
3. Způsob měření:  
Udává se počet kusů kompletní konstrukce nebo práce.</t>
  </si>
  <si>
    <t>74A320</t>
  </si>
  <si>
    <t>KOVANÝ SVORNÍK PRO ZÁKLAD TV</t>
  </si>
  <si>
    <t>"viz. výkaz základů, stožárů a bran "_x000d_
 Celkem 288 = 288,000 [B]</t>
  </si>
  <si>
    <t xml:space="preserve">1. Položka obsahuje:  
 –  montáž, materiál, dovoz a protikorozní ošetření kovaného svorníku pro základ TV  
2. Položka neobsahuje:  
 X  
3. Způsob měření:  
Udává se počet kusů kompletní konstrukce nebo práce.</t>
  </si>
  <si>
    <t>"viz. výkaz základů, stožárů a bran "_x000d_
 Celkem 20 = 20,000 [B]</t>
  </si>
  <si>
    <t xml:space="preserve">1. Položka obsahuje:  
 –  montáž, materiál, dovoz a protikorozní ošetření svorníkového koše pro základ TV  
2. Položka neobsahuje:  
 X  
3. Způsob měření:  
Udává se počet kusů kompletní konstrukce nebo práce.</t>
  </si>
  <si>
    <t>74A450</t>
  </si>
  <si>
    <t>ÚPRAVA KABELŮ U ZÁKLADU TV</t>
  </si>
  <si>
    <t xml:space="preserve">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</si>
  <si>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</si>
  <si>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</si>
  <si>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 "_x000d_
 Celkem 564 = 564,000 [B]</t>
  </si>
  <si>
    <t xml:space="preserve">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</si>
  <si>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</si>
  <si>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</si>
  <si>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74B213</t>
  </si>
  <si>
    <t>STOŽÁR TV OCELOVÝ TRUBKOVÝ JEDNODUCHÝ NA SVORNÍKY, TYPU TS219 NEBO TSI219, DÉLKY DO 10 M VČETNĚ</t>
  </si>
  <si>
    <t>"viz. výkaz základů, stožárů a bran "_x000d_
 Celkem 6 = 6,000 [B]</t>
  </si>
  <si>
    <t xml:space="preserve">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</si>
  <si>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74B214</t>
  </si>
  <si>
    <t>STOŽÁR TV OCELOVÝ TRUBKOVÝ JEDNODUCHÝ NA SVORNÍKY, TYPU TS219 NEBO TSI219, DÉLKY PŘES 10 M DO 14 M VČETNĚ</t>
  </si>
  <si>
    <t>"viz. výkaz základů, stožárů a bran "_x000d_
 Celkem 2 = 2,000 [B]</t>
  </si>
  <si>
    <t>74B215</t>
  </si>
  <si>
    <t>STOŽÁR TV OCELOVÝ TRUBKOVÝ JEDNODUCHÝ NA SVORNÍKY, TYPU TS245 NEBO TSI245, DÉLKY DO 10 M VČETNĚ</t>
  </si>
  <si>
    <t>"viz. výkaz základů, stožárů a bran "_x000d_
 Celkem 1 = 1,000 [B]</t>
  </si>
  <si>
    <t>74B216</t>
  </si>
  <si>
    <t>STOŽÁR TV OCELOVÝ TRUBKOVÝ JEDNODUCHÝ NA SVORNÍKY, TYPU TS245 NEBO TSI245, DÉLKY PŘES 10 M DO 14 M VČETNĚ</t>
  </si>
  <si>
    <t>74B413</t>
  </si>
  <si>
    <t>STOŽÁR TV OCELOVÝ TRUBKOVÝ DVOJITÝ BRÁNOVÝ NA SVORNÍKY, TYPU 2TBS219 NEBO 2TBSI219, DÉLKY DO 10 M VČETNĚ</t>
  </si>
  <si>
    <t>74B414</t>
  </si>
  <si>
    <t>STOŽÁR TV OCELOVÝ TRUBKOVÝ DVOJITÝ BRÁNOVÝ NA SVORNÍKY, TYPU 2TBS219 NEBO 2TBSI219, DÉLKY PŘES 10 M DO 14 M VČETNĚ</t>
  </si>
  <si>
    <t>74B416</t>
  </si>
  <si>
    <t>STOŽÁR TV OCELOVÝ TRUBKOVÝ DVOJITÝ BRÁNOVÝ NA SVORNÍKY, TYPU 2TBS245 NEBO 2TBSI245, DÉLKY PŘES 10 M DO 14 M VČETNĚ</t>
  </si>
  <si>
    <t>"viz. výkaz základů, stožárů a bran "_x000d_
 Celkem 8 = 8,000 [B]</t>
  </si>
  <si>
    <t>74B601</t>
  </si>
  <si>
    <t>STOŽÁR TV OCELOVÝ PŘÍHRADOVÝ TYPU BP DÉLKY 9 M</t>
  </si>
  <si>
    <t xml:space="preserve">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</si>
  <si>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</si>
  <si>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</si>
  <si>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</si>
  <si>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</si>
  <si>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"viz. výkaz základů, stožárů a bran "_x000d_
 Celkem 7 = 7,000 [B]</t>
  </si>
  <si>
    <t>74B604</t>
  </si>
  <si>
    <t>STOŽÁR TV OCELOVÝ PŘÍHRADOVÝ TYPU BP DÉLKY 12,5 M</t>
  </si>
  <si>
    <t>"viz. výkaz základů, stožárů a bran "_x000d_
 Celkem 10 = 10,000 [B]</t>
  </si>
  <si>
    <t>74B711</t>
  </si>
  <si>
    <t>BRÁNY NEBO VÝLOŽNÍKY - BŘEVNO TYPU 23L</t>
  </si>
  <si>
    <t>"viz. výkaz základů, stožárů a bran "_x000d_
 Celkem 333 = 333,000 [B]</t>
  </si>
  <si>
    <t xml:space="preserve">1. Položka obsahuje:  
 – montáž včetně potřebné mechanizace a pomůcek, materiál a dopravné břevna typového provedení  
 – protikorozní ošetření dle TKP  
2. Položka neobsahuje:  
X  
3. Způsob měření:  
Měří se metr délkový.</t>
  </si>
  <si>
    <t>74B722</t>
  </si>
  <si>
    <t>PŘIPEVNĚNÍ BŘEVNA BRÁNY NEBO VÝLOŽNÍKU S UKONČENÍM TYPU B NA 2T</t>
  </si>
  <si>
    <t>"viz. výkaz základů, stožárů a bran "_x000d_
 Celkem 14 = 14,000 [B]</t>
  </si>
  <si>
    <t xml:space="preserve">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</si>
  <si>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74B723</t>
  </si>
  <si>
    <t>PŘIPEVNĚNÍ BŘEVNA BRÁNY NEBO VÝLOŽNÍKU S UKONČENÍM TYPU C NA BP</t>
  </si>
  <si>
    <t>"viz. výkaz základů, stožárů a bran "_x000d_
 Celkem 24 = 24,000 [B]</t>
  </si>
  <si>
    <t>74B724</t>
  </si>
  <si>
    <t>PŘIPEVNĚNÍ BŘEVNA BRÁNY NEBO VÝLOŽNÍKU KLUZNÉ S UKONČENÍM TYPU D NA BP</t>
  </si>
  <si>
    <t>"viz. výkaz základů, stožárů a bran "_x000d_
 Celkem 5 = 5,000 [B]</t>
  </si>
  <si>
    <t>74B742</t>
  </si>
  <si>
    <t>VYVĚŠENÍ BŘEVNA BRÁNY NEBO VÝLOŽNÍKU NA 2T</t>
  </si>
  <si>
    <t>"viz. výkaz základů, stožárů a bran "_x000d_
 Celkem 9 = 9,000 [B]</t>
  </si>
  <si>
    <t xml:space="preserve">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vyvěšení na TP.trakčních podpěr.</t>
  </si>
  <si>
    <t>74B743</t>
  </si>
  <si>
    <t>VYVĚŠENÍ BŘEVNA BRÁNY NEBO VÝLOŽNÍKU NA BP</t>
  </si>
  <si>
    <t>74B750</t>
  </si>
  <si>
    <t>SPOJENÍ DVOJICE T STOŽÁRŮ BŘEVÍNKEM</t>
  </si>
  <si>
    <t xml:space="preserve">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</si>
  <si>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74B911</t>
  </si>
  <si>
    <t>PŘÍPLATEK ZA MONTÁŽ BŘEVNA BRÁNY NEBO VÝLOŽNÍKU NAD STÁVAJÍCÍM VEDENÍM</t>
  </si>
  <si>
    <t>"viz. výkaz základů, stožárů a bran "_x000d_
 Celkem 25 = 25,000 [B]</t>
  </si>
  <si>
    <t xml:space="preserve">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</si>
  <si>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</si>
  <si>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</si>
  <si>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"na 1 stožár nebo 1 bránu je nutná 1 hod vozidla "_x000d_
 Celkem 173 = 173,000 [B]</t>
  </si>
  <si>
    <t xml:space="preserve">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</si>
  <si>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</si>
  <si>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</si>
  <si>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</si>
  <si>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</si>
  <si>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"viz. soupis sestavení "_x000d_
 Celkem 4 = 4,000 [B]</t>
  </si>
  <si>
    <t xml:space="preserve">1. Položka obsahuje:  
 – materiál a montáž vč. mechanizmů  
 – protikorozní ošetření podle TKP  
2. Položka neobsahuje:  
 X  
3. Způsob měření:  
Udává se počet kusů kompletní konstrukce nebo práce.</t>
  </si>
  <si>
    <t>74C112</t>
  </si>
  <si>
    <t>ZÁVĚS TV NA KONZOLE S PŘÍDAVNÝM LANEM</t>
  </si>
  <si>
    <t>"viz. soupis sestavení "_x000d_
 Celkem 41 = 41,000 [B]</t>
  </si>
  <si>
    <t>74C134</t>
  </si>
  <si>
    <t>VÝŠKOVÁ A SMĚROVÁ REGULACE KONZOLY NEBO SIK</t>
  </si>
  <si>
    <t>"viz. soupis sestavení "_x000d_
 Celkem 182 = 182,000 [B]</t>
  </si>
  <si>
    <t xml:space="preserve">1. Položka obsahuje:  
 – uvolnění a montáž stávajících závěsů troleje a nosného lana vč. potřebných mechanizmů, pomůcek a měření   
2. Položka neobsahuje:  
 – závěs TV  
3. Způsob měření:  
Udává se počet kusů kompletní konstrukce nebo práce.</t>
  </si>
  <si>
    <t>74C231</t>
  </si>
  <si>
    <t>ZÁVĚS SIK BEZ PŘÍDAVNÉHO LANA</t>
  </si>
  <si>
    <t>"viz. soupis sestavení "_x000d_
 Celkem 7 = 7,000 [B]</t>
  </si>
  <si>
    <t xml:space="preserve">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</si>
  <si>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74C232</t>
  </si>
  <si>
    <t>ZÁVĚS SIK S PŘÍDAVNÝM LANEM</t>
  </si>
  <si>
    <t>"viz. soupis sestavení "_x000d_
 Celkem 56 = 56,000 [B]</t>
  </si>
  <si>
    <t>74C233</t>
  </si>
  <si>
    <t>ZÁVĚS SIK KOMBINOVANÝ</t>
  </si>
  <si>
    <t>"viz. soupis sestavení "_x000d_
 Celkem 5 = 5,000 [B]</t>
  </si>
  <si>
    <t>74C313</t>
  </si>
  <si>
    <t>VĚŠÁK TROLEJE POHYBLIVÝ S PROUDOVÝM PROPOJENÍM</t>
  </si>
  <si>
    <t>"viz. soupis sestavení "_x000d_
 Celkem 888 = 888,000 [B]</t>
  </si>
  <si>
    <t>74C314</t>
  </si>
  <si>
    <t>ROZPĚRNÁ TYČ</t>
  </si>
  <si>
    <t>"viz. soupis sestavení "_x000d_
 Celkem 8 = 8,000 [B]</t>
  </si>
  <si>
    <t>74C315</t>
  </si>
  <si>
    <t>PROUDOVÉ PROPOJENÍ PODÉLNÝCH POLÍ</t>
  </si>
  <si>
    <t>"viz. soupis sestavení "_x000d_
 Celkem 34 = 34,000 [B]</t>
  </si>
  <si>
    <t>74C322</t>
  </si>
  <si>
    <t>SPOJKA LAN A TROLEJÍ IZOLOVANÁ</t>
  </si>
  <si>
    <t>"viz. soupis sestavení "_x000d_
 Celkem 88 = 88,000 [B]</t>
  </si>
  <si>
    <t>74C331</t>
  </si>
  <si>
    <t>DĚLIČ V TROLEJI VČETNĚ TABULKY</t>
  </si>
  <si>
    <t>"viz. soupis sestavení "_x000d_
 Celkem 10 = 10,000 [B]</t>
  </si>
  <si>
    <t>74C351</t>
  </si>
  <si>
    <t>LANO PEVNÝCH BODŮ A ODTAHŮ 50 MM2 BZ NEBO FE</t>
  </si>
  <si>
    <t>"viz. soupis sestavení "_x000d_
 Celkem 32 = 32,000 [B]</t>
  </si>
  <si>
    <t xml:space="preserve">1. Položka obsahuje:  
 – všechny náklady na materiál dodaného zařízení  
 – cena položky je vč. ostatních rozpočtových nákladů  
2. Položka neobsahuje:  
 X  
3. Způsob měření:  
Měří se metr délkový v ose vodiče nebo lana.</t>
  </si>
  <si>
    <t>74C362</t>
  </si>
  <si>
    <t>ODTAH NOSNÉHO LANA A TROLEJE ODDĚLENÝ</t>
  </si>
  <si>
    <t>"viz. soupis sestavení "_x000d_
 Celkem 2 = 2,000 [B]</t>
  </si>
  <si>
    <t xml:space="preserve">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</si>
  <si>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74C511</t>
  </si>
  <si>
    <t>POHYBLIVÉ KOTVENÍ SESTAVY TV NA STOŽÁRU - 8 KN</t>
  </si>
  <si>
    <t>"viz. soupis sestavení "_x000d_
 Celkem 6 = 6,000 [B]</t>
  </si>
  <si>
    <t>74C512</t>
  </si>
  <si>
    <t>POHYBLIVÉ KOTVENÍ SESTAVY TV NA STOŽÁRU - 10 KN</t>
  </si>
  <si>
    <t>"viz. soupis sestavení "_x000d_
 Celkem 11 = 11,000 [B]</t>
  </si>
  <si>
    <t>74C561</t>
  </si>
  <si>
    <t>PEVNÉ KOTVENÍ NA STOŽÁRU DO 15 KN - SESTAVA TV</t>
  </si>
  <si>
    <t>74C571</t>
  </si>
  <si>
    <t>TAŽENÍ NOSNÉHO LANA 50 MM2 BZ, FE</t>
  </si>
  <si>
    <t>"viz. soupis sestavení "_x000d_
 Celkem 7144 = 7144,000 [B]</t>
  </si>
  <si>
    <t xml:space="preserve">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</si>
  <si>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74C575</t>
  </si>
  <si>
    <t>TAŽENÍ NOSNÉHO LANA 50 MM2 NEREZ</t>
  </si>
  <si>
    <t>"viz. soupis sestavení "_x000d_
 Celkem 4252 = 4252,000 [B]</t>
  </si>
  <si>
    <t>74C581</t>
  </si>
  <si>
    <t>TAŽENÍ TROLEJE 80 MM2 CU</t>
  </si>
  <si>
    <t>"viz. soupis sestavení "_x000d_
 Celkem 934 = 934,000 [B]</t>
  </si>
  <si>
    <t>74C582</t>
  </si>
  <si>
    <t>TAŽENÍ TROLEJE 100 MM2 CU</t>
  </si>
  <si>
    <t>"viz. soupis sestavení "_x000d_
 Celkem 6210 = 6210,000 [B]</t>
  </si>
  <si>
    <t>"viz. soupis sestavení "_x000d_
 Celkem 13354 = 13354,000 [B]</t>
  </si>
  <si>
    <t xml:space="preserve">1. Položka obsahuje:  
 – všechny náklady na regulaci troleje s použitím mechanizmů  
 – cena položky je vč. ostatních rozpočtových nákladů  
2. Položka neobsahuje:  
 X  
3. Způsob měření:  
Měří se metr délkový v ose vodiče nebo lana.</t>
  </si>
  <si>
    <t>74C711</t>
  </si>
  <si>
    <t>POHON ODPOJOVAČE MOTOROVÝ</t>
  </si>
  <si>
    <t>74C713</t>
  </si>
  <si>
    <t>ODPOJOVAČ NEBO ODPÍNAČ NA STOŽÁRU TV</t>
  </si>
  <si>
    <t>74C723</t>
  </si>
  <si>
    <t>SVOD Z NAPÁJECÍHO PŘEVĚSU NA TV LANEM 120 CU</t>
  </si>
  <si>
    <t>74C731</t>
  </si>
  <si>
    <t>VLOŽENÁ IZOLACE V LANĚ NAPÁJECÍHO PŘEVĚSU BZ NEBO CU</t>
  </si>
  <si>
    <t>74C742</t>
  </si>
  <si>
    <t>PŘIPEVNĚNÍ KOTEVNÍ LIŠTY NAPÁJECÍHO PŘEVĚSU SE 2-4 TŘMENY NA STOŽÁR TV</t>
  </si>
  <si>
    <t>"viz. soupis sestavení "_x000d_
 Celkem 1 = 1,000 [B]</t>
  </si>
  <si>
    <t>74C743</t>
  </si>
  <si>
    <t>PŘIPEVNĚNÍ KOTEVNÍ LIŠTY NAPÁJECÍHO PŘEVĚSU SE 3-6 TŘMENY NA STOŽÁR TV</t>
  </si>
  <si>
    <t>74C745</t>
  </si>
  <si>
    <t>KOTVENÍ LANA NAPÁJECÍHO PŘEVĚSU - 120 MM2 CU S IZOLACÍ</t>
  </si>
  <si>
    <t>74C793</t>
  </si>
  <si>
    <t>RUČNÍ TAŽENÍ LANA NAPÁJECÍCH PŘEVĚSŮ 120 MM2 CU</t>
  </si>
  <si>
    <t>"viz. soupis sestavení "_x000d_
 Celkem 90 = 90,000 [B]</t>
  </si>
  <si>
    <t xml:space="preserve">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</si>
  <si>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74C810</t>
  </si>
  <si>
    <t>UPEVNĚNÍ KONZOLY - STŘEDOVÉ, STRANOVÉ</t>
  </si>
  <si>
    <t>"viz. soupis sestavení "_x000d_
 Celkem 42 = 42,000 [B]</t>
  </si>
  <si>
    <t>74C820</t>
  </si>
  <si>
    <t>UPEVNĚNÍ DVOU KONZOL</t>
  </si>
  <si>
    <t>"viz. soupis sestavení "_x000d_
 Celkem 24 = 24,000 [B]</t>
  </si>
  <si>
    <t>74C911</t>
  </si>
  <si>
    <t>BLESKOJISTKA RŮŽKOVÁ NA STOŽÁRU S PŘIPOJENÍM NA TV, OV, NV</t>
  </si>
  <si>
    <t>74C951</t>
  </si>
  <si>
    <t>MONTÁŽNÍ LÁVKA NA STOŽÁR</t>
  </si>
  <si>
    <t>74C953</t>
  </si>
  <si>
    <t>OVLÁDACÍ A BOČNÍ LÁVKA DO "L"</t>
  </si>
  <si>
    <t>74C955</t>
  </si>
  <si>
    <t>ŽEBŘÍK PRO OVLÁDACÍ LÁVKU</t>
  </si>
  <si>
    <t>74C967</t>
  </si>
  <si>
    <t>VÝSTRAŽNÁ TABULKA NA STOŽÁRU TV NEBO KONSTRUKCI</t>
  </si>
  <si>
    <t>"viz. soupis sestavení "_x000d_
 Celkem 18 = 18,000 [B]</t>
  </si>
  <si>
    <t>74C968</t>
  </si>
  <si>
    <t>TABULKA ČÍSLOVÁNÍ STOŽÁRU NEBO POHONU ODPOJOVAČE</t>
  </si>
  <si>
    <t>"viz. soupis sestavení "_x000d_
 Celkem 49 = 49,000 [B]</t>
  </si>
  <si>
    <t>74C973</t>
  </si>
  <si>
    <t>ÚPRAVY STÁVAJÍCÍHO TV - PROVIZORNÍ STAVY ZA 100 M ZPROVOZŇOVANÉ SKUPINY</t>
  </si>
  <si>
    <t>"viz. soupis sestavení "_x000d_
 Celkem 35 = 35,000 [B]</t>
  </si>
  <si>
    <t xml:space="preserve">1. Položka obsahuje:  
 – veškeré další práce a úpravy na stávajícím TV, nutné ke zprovoznění TV   
2. Položka neobsahuje:  
 X  
3. Způsob měření:  
Kusem se rozumí 100 m úseku stávající elektrifikované koleje. (Trat´a malá žst. 5-10 ks, velká žst. 20-40 ks.)</t>
  </si>
  <si>
    <t>74C975</t>
  </si>
  <si>
    <t>AKTUALIZACE TV DLE KOLEJOVÝCH POSTUPŮ ZA 100 M ZPROVOZŇOVANÉ SKUPINY</t>
  </si>
  <si>
    <t xml:space="preserve">1. Položka obsahuje:  
 – veškeré další práce na aktualizaci TV po každém stavebním postupu  
2. Položka neobsahuje:  
 X  
3. Způsob měření:  
Kusem se rozumí 100 m úseku elektrifikované koleje x stavební postup.</t>
  </si>
  <si>
    <t>74CF11</t>
  </si>
  <si>
    <t>TAŽNÉ HNACÍ VOZIDLO K PRACOVNÍM SOUPRAVÁM (PRO VODIČE - MONTÁŽ)</t>
  </si>
  <si>
    <t>"viz. soupis sestavení "_x000d_
 Celkem 1026 = 1026,000 [B]</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</si>
  <si>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</si>
  <si>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74E</t>
  </si>
  <si>
    <t>Závěšení optického kabelu nebo kabelu 22kV na TV</t>
  </si>
  <si>
    <t>74E111</t>
  </si>
  <si>
    <t>NOSNÁ A PŘÍCHYTNÁ ARMATURA VŠECH TYPŮ NA STOŽÁR TV PRO KONZOLU PROSTOU</t>
  </si>
  <si>
    <t>"viz. soupis sestavení "_x000d_
 Celkem 9 = 9,000 [B]</t>
  </si>
  <si>
    <t>74E121</t>
  </si>
  <si>
    <t>KONZOLA PRO ZOK PROSTÁ NA STOŽÁR TV NEBO NA NÁSTAVEC</t>
  </si>
  <si>
    <t>74E123</t>
  </si>
  <si>
    <t>KONZOLA PRO ZOK NAD BŘEVNO</t>
  </si>
  <si>
    <t>74E701</t>
  </si>
  <si>
    <t>DEMONTÁŽ KONZOL VČETNĚ UPEVNĚNÍ, ZÁVĚSU A DALŠÍHO PŘÍSLUŠENSTVÍ</t>
  </si>
  <si>
    <t xml:space="preserve">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</si>
  <si>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74E812</t>
  </si>
  <si>
    <t>PŘIPEVNĚNÍ LIŠTY S PŘÍCHYTKOU PRO 1-2 KABELY VN NA STOŽÁR TV</t>
  </si>
  <si>
    <t xml:space="preserve">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</si>
  <si>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74E815</t>
  </si>
  <si>
    <t>PŘIPEVNĚNÍ KONZOLY A VYVĚŠENÍ PRO SVISLÝ ZÁVĚS KABELU VN NA STOŽÁR TV</t>
  </si>
  <si>
    <t>74E821</t>
  </si>
  <si>
    <t>PEVNÉ PŘEDNÍ KOTVENÍ LANA PRO KABEL VN NA STOŽÁR BP</t>
  </si>
  <si>
    <t>74E822</t>
  </si>
  <si>
    <t>PEVNÉ OBOUSTRANNÉ KOTVENÍ LANA PRO KABEL VN NA STOŽÁR BP</t>
  </si>
  <si>
    <t>74E825</t>
  </si>
  <si>
    <t>UPEVNĚNÍ KONZOLY STRANOVÉ PRO KABEL VN - PŘEPONKA U KOTVENÍ</t>
  </si>
  <si>
    <t>74E843</t>
  </si>
  <si>
    <t>VÝŠKOVÁ REGULACE ZÁVĚSNÉHO KABELU VN NEBO ZOK</t>
  </si>
  <si>
    <t>"viz. soupis sestavení "_x000d_
 Celkem 654 = 654,000 [B]</t>
  </si>
  <si>
    <t xml:space="preserve">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</si>
  <si>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74E848</t>
  </si>
  <si>
    <t>MONTÁŽ SPOJKY ZAVĚŠENÉHO KABELU VN</t>
  </si>
  <si>
    <t>74E851</t>
  </si>
  <si>
    <t>PŘEVĚŠENÍ KABELU ZOK</t>
  </si>
  <si>
    <t xml:space="preserve">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</si>
  <si>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74EF12</t>
  </si>
  <si>
    <t>TAŽNÉ HNACÍ VOZIDLO K PRACOVNÍM SOUPRAVÁM (PRO ZÁVĚSNÝ KABEL NA TV - MONTÁŽ)</t>
  </si>
  <si>
    <t>"viz. soupis sestavení "_x000d_
 Celkem 26 = 26,000 [B]</t>
  </si>
  <si>
    <t>74F</t>
  </si>
  <si>
    <t>Nátěry TV</t>
  </si>
  <si>
    <t>74F231</t>
  </si>
  <si>
    <t>BEZPEČNOSTNÍ PRUH NA PODPĚŘE TV ČERNOŽLUTÝ</t>
  </si>
  <si>
    <t xml:space="preserve">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</si>
  <si>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</si>
  <si>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</si>
  <si>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"viz. soupis sestavení "_x000d_
 Celkem 31 = 31,000 [B]</t>
  </si>
  <si>
    <t>74G</t>
  </si>
  <si>
    <t>Demontáže TV</t>
  </si>
  <si>
    <t>74EF11</t>
  </si>
  <si>
    <t>HNACÍ KOLEJOVÁ VOZIDLA DEMONTÁŽNÍCH SOUPRAV PRO PRÁCE NA TV</t>
  </si>
  <si>
    <t>"viz. polohový plán "_x000d_
 Celkem 480 = 480,000 [B]</t>
  </si>
  <si>
    <t xml:space="preserve">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</si>
  <si>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</si>
  <si>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</si>
  <si>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"viz. polohový plán "_x000d_
 Celkem 101 = 101,000 [B]</t>
  </si>
  <si>
    <t xml:space="preserve">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</si>
  <si>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</si>
  <si>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</si>
  <si>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"viz. polohový plán "_x000d_
 Celkem 3 = 3,000 [B]</t>
  </si>
  <si>
    <t xml:space="preserve">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</si>
  <si>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</si>
  <si>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</si>
  <si>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"viz. polohový plán "_x000d_
 Celkem 18 = 18,000 [B]</t>
  </si>
  <si>
    <t xml:space="preserve">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</si>
  <si>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</si>
  <si>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</si>
  <si>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"viz. polohový plán "_x000d_
 Celkem 28 = 28,000 [B]</t>
  </si>
  <si>
    <t>74F425</t>
  </si>
  <si>
    <t>DEMONTÁŽ BRAN A KRAKORCŮ (VČETNĚ VYVĚŠENÍ A UKONČENÍ)</t>
  </si>
  <si>
    <t>"viz. polohový plán "_x000d_
 Celkem 10 = 10,000 [B]</t>
  </si>
  <si>
    <t>74F426</t>
  </si>
  <si>
    <t>DEMONTÁŽ MONTÁŽNÍ LÁVKY PRO ODPOJOVAČ</t>
  </si>
  <si>
    <t>"viz. polohový plán "_x000d_
 Celkem 4 = 4,000 [B]</t>
  </si>
  <si>
    <t>74F427</t>
  </si>
  <si>
    <t>DEMONTÁŽ OVLÁDACÍ LÁVKY PRO ODPOJOVAČ VČETNĚ ŽEBŘÍKU</t>
  </si>
  <si>
    <t>"viz. polohový plán "_x000d_
 Celkem 2 = 2,000 [B]</t>
  </si>
  <si>
    <t>74F428</t>
  </si>
  <si>
    <t>DEMONTÁŽ BŘEVÍNKA (PROPOJENÍ STOŽÁROVÝCH DVOJIC)</t>
  </si>
  <si>
    <t>"viz. polohový plán "_x000d_
 Celkem 1 = 1,000 [B]</t>
  </si>
  <si>
    <t>74F431</t>
  </si>
  <si>
    <t>DEMONTÁŽ LANOVÝCH PŘEVĚSŮ (VČETNĚ KOTVENÍ)</t>
  </si>
  <si>
    <t>"viz. polohový plán "_x000d_
 Celkem 5 = 5,000 [B]</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</si>
  <si>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</si>
  <si>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74F432</t>
  </si>
  <si>
    <t>DEMONTÁŽ PŘÍČNÝCH LAN SMĚROVÝCH (VČETNĚ KOTVENÍ)</t>
  </si>
  <si>
    <t>74F433</t>
  </si>
  <si>
    <t>DEMONTÁŽ OTOČNÝCH KONZOL TV VČETNĚ UPEVNĚNÍ</t>
  </si>
  <si>
    <t>74F434</t>
  </si>
  <si>
    <t>DEMONTÁŽ KONZOL SIK VČETNĚ ZÁVĚSŮ</t>
  </si>
  <si>
    <t>74F435</t>
  </si>
  <si>
    <t>DEMONTÁŽ ZÁVĚSŮ TV NA BRÁNĚ</t>
  </si>
  <si>
    <t>"viz. polohový plán "_x000d_
 Celkem 22 = 22,000 [B]</t>
  </si>
  <si>
    <t>74F436</t>
  </si>
  <si>
    <t>DEMONTÁŽ ZÁVĚSŮ TV NA PŘEVĚSU</t>
  </si>
  <si>
    <t>"viz. polohový plán "_x000d_
 Celkem 12 = 12,000 [B]</t>
  </si>
  <si>
    <t>74F438</t>
  </si>
  <si>
    <t>DEMONTÁŽ ODTAHŮ TR A NL (SPOLEČNÝCH NEBO ODDĚLENÝCH)</t>
  </si>
  <si>
    <t>74F441</t>
  </si>
  <si>
    <t>DEMONTÁŽ DĚLIČŮ</t>
  </si>
  <si>
    <t>"viz. polohový plán "_x000d_
 Celkem 9 = 9,000 [B]</t>
  </si>
  <si>
    <t>74F443</t>
  </si>
  <si>
    <t>DEMONTÁŽ KOTVENÍ TR NEBO NL PEVNÝCH</t>
  </si>
  <si>
    <t>"viz. polohový plán "_x000d_
 Celkem 6 = 6,000 [B]</t>
  </si>
  <si>
    <t>74F444</t>
  </si>
  <si>
    <t>DEMONTÁŽ KOTVENÍ TR NEBO NL POHYBLIVÝCH</t>
  </si>
  <si>
    <t>"viz. polohový plán "_x000d_
 Celkem 15 = 15,000 [B]</t>
  </si>
  <si>
    <t>74F446</t>
  </si>
  <si>
    <t>DEMONTÁŽ ODPOJOVAČE NEBO ODPÍNAČE S POHONEM VČETNĚ TÁHEL A UPEVŇOVACÍCH LIŠT</t>
  </si>
  <si>
    <t>"viz. polohový plán "_x000d_
 Celkem 8 = 8,000 [B]</t>
  </si>
  <si>
    <t>74F447</t>
  </si>
  <si>
    <t>DEMONTÁŽ KOTEVNÍ LIŠTY PŘEVĚSU NEBO SVODU Z ODPOJOVAČE</t>
  </si>
  <si>
    <t>74F448</t>
  </si>
  <si>
    <t>DEMONTÁŽ KOTVENÍ PŘEVĚSU - JEDNODUCHÉ LANO</t>
  </si>
  <si>
    <t>74F451</t>
  </si>
  <si>
    <t>DEMONTÁŽ SVODU Z PŘEVĚSU NEBO Z ODPOJOVAČE - JEDNODUCHÉ LANO</t>
  </si>
  <si>
    <t>74F454</t>
  </si>
  <si>
    <t>DEMONTÁŽ BLESKOJISTEK A SVODIČŮ PŘEPĚTÍ</t>
  </si>
  <si>
    <t>74F455</t>
  </si>
  <si>
    <t>DEMONTÁŽ VĚŠÁKŮ TROLEJE</t>
  </si>
  <si>
    <t>"viz. polohový plán "_x000d_
 Celkem 923 = 923,000 [B]</t>
  </si>
  <si>
    <t>74F456</t>
  </si>
  <si>
    <t>DEMONTÁŽ PROUDOVÝCH PROPOJENÍ PODÉLNÝCH A PŘÍČNÝCH</t>
  </si>
  <si>
    <t>"viz. polohový plán "_x000d_
 Celkem 13 = 13,000 [B]</t>
  </si>
  <si>
    <t>74F457</t>
  </si>
  <si>
    <t>DEMONTÁŽ VLOŽENÝCH IZOLACÍ V PODÉLNÝCH A PŘÍČNÝCH POLÍCH</t>
  </si>
  <si>
    <t>"viz. polohový plán "_x000d_
 Celkem 119 = 119,000 [B]</t>
  </si>
  <si>
    <t>74F461</t>
  </si>
  <si>
    <t>DEMONTÁŽ SVODŮ A UCHYCENÍ KABELU VN NA STOŽÁRU VČETNĚ KRYTU</t>
  </si>
  <si>
    <t>74F464</t>
  </si>
  <si>
    <t>DEMONTÁŽ TROLEJE VČETNĚ NÁSTAVKŮ STŘIHÁNÍM</t>
  </si>
  <si>
    <t>"viz. polohový plán "_x000d_
 Celkem 8300 = 8300,000 [B]</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</si>
  <si>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</si>
  <si>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</si>
  <si>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STŘIHÁNÍM</t>
  </si>
  <si>
    <t>"viz. polohový plán "_x000d_
 Celkem 11396 = 11396,000 [B]</t>
  </si>
  <si>
    <t>74F491</t>
  </si>
  <si>
    <t>DEMONTÁŽ - MANIPULACE SE SUTÍ NA STAVENIŠTI</t>
  </si>
  <si>
    <t>"viz. polohový plán "_x000d_
 Celkem 1010 = 1010,000 [B]</t>
  </si>
  <si>
    <t xml:space="preserve">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</si>
  <si>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74F493</t>
  </si>
  <si>
    <t>NAKLÁDÁNÍ SUTI NA DOPRAVNÍ PROSTŘEDEK</t>
  </si>
  <si>
    <t>"viz. polohový plán "_x000d_
 Celkem 232,3 = 232,300 [B]</t>
  </si>
  <si>
    <t xml:space="preserve">1. Položka obsahuje:  
 – nakládání suti z demontovaných základů TV na dopravní prostředek  
2. Položka neobsahuje:  
 – případné překládky na trase do 1 km  
 – poplatky za likvidaci odpadů  
3. Způsob měření:  
Výměra je tuna vytěženého materiálu v rostlém (původním) stavu nebo vybouraného materiálu</t>
  </si>
  <si>
    <t>74H</t>
  </si>
  <si>
    <t>Doprava na skládku, veškeré manipulace a poplatek za uložení na skládku</t>
  </si>
  <si>
    <t>"přepočet kubatury na tuny -t=1,8*m3 "_x000d_
 Celkem 781,2 = 781,200 [B]</t>
  </si>
  <si>
    <t>"přepočet kubatury na tuny -t=2,1*m3 "_x000d_
 Celkem 212,1 = 212,100 [B]</t>
  </si>
  <si>
    <t>R015220</t>
  </si>
  <si>
    <t>913</t>
  </si>
  <si>
    <t>NEOCEŇOVAT - POPLATKY ZA LIKVIDACI ODPADŮ NEKONTAMINOVANÝCH - 17 01 01 KŮLY A SLOUPY BETONOVÉ VČ. DOPRAVY NA SKLÁDKU A MANIPULACE</t>
  </si>
  <si>
    <t>"přepočet kubatury na tuny - stožár 1,5t, závaží kotvení 0,5t "_x000d_
 Celkem 7,5 = 7,500 [B]</t>
  </si>
  <si>
    <t>R015270</t>
  </si>
  <si>
    <t>920</t>
  </si>
  <si>
    <t>NEOCEŇOVAT - POPLATKY ZA LIKVIDACI ODPADŮ NEKONTAMINOVANÝCH - 17 01 03 IZOLÁTORY PORCELÁNOVÉ VČ. DOPRAVY NA SKLÁDKU A MANIPULACE</t>
  </si>
  <si>
    <t>"přepočet kubatury na tuny - izolátor 11kg "_x000d_
 Celkem 2,255 = 2,255 [B]</t>
  </si>
  <si>
    <t>R015280</t>
  </si>
  <si>
    <t>921</t>
  </si>
  <si>
    <t>NEOCEŇOVAT - POPLATKY ZA LIKVIDACI ODPADŮ NEKONTAMINOVANÝCH - 17 01 03 ODPOJOVAČE-OCEL, PORCELÁN 100KG VČ. DOPRAVY NA SKLÁDKU A MANIPULACE</t>
  </si>
  <si>
    <t>"přepočet kubatury na tuny - odpojovač 100kg "_x000d_
 Celkem 0,8 = 0,800 [B]</t>
  </si>
  <si>
    <t>74I</t>
  </si>
  <si>
    <t>Zkoušky a revize</t>
  </si>
  <si>
    <t>747611</t>
  </si>
  <si>
    <t>MĚŘENÍ EMC A EMI DLE ČSN EN 50 121 V ROZSAHU PS/SO</t>
  </si>
  <si>
    <t>"viz. technická zpráva "_x000d_
 Celkem 1 = 1,000 [B]</t>
  </si>
  <si>
    <t xml:space="preserve">1. Položka obsahuje:  
 – cenu za měření dle příslušných norem a předpisů, včetně vystavení protokolu  
2. Položka neobsahuje:  
 X  
3. Způsob měření:  
Udává se počet kusů kompletní konstrukce nebo práce.</t>
  </si>
  <si>
    <t>74F311</t>
  </si>
  <si>
    <t>MĚŘENÍ PARAMETRŮ TV DYNAMICKÉ (MĚŘÍCÍM VOZEM)</t>
  </si>
  <si>
    <t>"viz. technická zpráva "_x000d_
 Celkem 6,21 = 6,210 [B]</t>
  </si>
  <si>
    <t xml:space="preserve">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</si>
  <si>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</si>
  <si>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</si>
  <si>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"viz. technická zpráva "_x000d_
 Celkem 13,354 = 13,354 [B]</t>
  </si>
  <si>
    <t xml:space="preserve">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</si>
  <si>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</si>
  <si>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</si>
  <si>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"viz. technická zpráva "_x000d_
 Celkem 7 = 7,000 [B]</t>
  </si>
  <si>
    <t xml:space="preserve">1. Položka obsahuje:  
 – měření elektrických parametrů TV pro zpracování revize  
 – dopravu kolejových mechanismů z mateřského depa do prostoru stavby a zpět  
2. Položka neobsahuje:  
 X  
3. Způsob měření:  
Měří se1 kus elektrizované koleje</t>
  </si>
  <si>
    <t>74F318</t>
  </si>
  <si>
    <t>MĚŘENÍ PŘEDNÍCH HRAN STOŽÁRŮ TV S UPŘESNĚNÍM MONTÁŽNÍCH PARAMETRŮ</t>
  </si>
  <si>
    <t>"viz. technická zpráva "_x000d_
 Celkem 46 = 46,000 [B]</t>
  </si>
  <si>
    <t xml:space="preserve">1. Položka obsahuje:  
 – měření vzdálenosti PH TP pro další zpracování projektu  
 – dopravu kolejových mechanismů z mateřského depa do prostoru stavby a zpět  
2. Položka neobsahuje:  
 X  
3. Způsob měření:  
Měří se 1 kus TP</t>
  </si>
  <si>
    <t>74F319</t>
  </si>
  <si>
    <t>MĚŘENÍ VÝŠKY TK PROJEKTOVANÉ KOLEJE PRO UPŘESNĚNÍ MONTÁŽNÍCH PARAMETRŮ TV</t>
  </si>
  <si>
    <t>BOD</t>
  </si>
  <si>
    <t xml:space="preserve">1. Položka obsahuje:  
 – měření výšky TK pro potřebu montážních prací na TV  
 – dopravu kolejových mechanismů z mateřského depa do prostoru stavby a zpět  
2. Položka neobsahuje:  
 X  
3. Způsob měření:  
Měří se 1 kus TP</t>
  </si>
  <si>
    <t>74F321</t>
  </si>
  <si>
    <t>PROTOKOL ZPŮSOBILOSTI</t>
  </si>
  <si>
    <t>"viz. technická zpráva "_x000d_
 Celkem 11 = 11,000 [B]</t>
  </si>
  <si>
    <t xml:space="preserve">1. Položka obsahuje:  
 – vyhotovení dokladu právnickou osobou o trolejových vedeních a trakčních zařízeních  
2. Položka neobsahuje:  
 X  
3. Způsob měření:  
Udává se v ks. 1ks pro 1x SO, PS.</t>
  </si>
  <si>
    <t>74F322</t>
  </si>
  <si>
    <t>REVIZNÍ ZPRÁVA</t>
  </si>
  <si>
    <t xml:space="preserve">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</si>
  <si>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74F323</t>
  </si>
  <si>
    <t xml:space="preserve">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</si>
  <si>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</si>
  <si>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</si>
  <si>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"viz. technická zpráva "_x000d_
 Celkem 160 = 160,000 [B]</t>
  </si>
  <si>
    <t xml:space="preserve">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</si>
  <si>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</si>
  <si>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</si>
  <si>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"viz. technická zpráva "_x000d_
 Celkem 189 = 189,000 [B]</t>
  </si>
  <si>
    <t xml:space="preserve">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</si>
  <si>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75IK11</t>
  </si>
  <si>
    <t>MĚŘENÍ STÁVAJÍCÍHO OPTICKÉHO KABELU</t>
  </si>
  <si>
    <t>"viz. technická zpráva "_x000d_
 Celkem 144 = 144,000 [B]</t>
  </si>
  <si>
    <t>SO 31-81-02.1</t>
  </si>
  <si>
    <t>SO 31-81-02</t>
  </si>
  <si>
    <t>7492</t>
  </si>
  <si>
    <t>Zatrolejování provizorních tramvajových výhybek</t>
  </si>
  <si>
    <t>R7492001</t>
  </si>
  <si>
    <t>Stah. páska 200x3,6 mm</t>
  </si>
  <si>
    <t>R7492002</t>
  </si>
  <si>
    <t>Lanko FeZn 16 mm2</t>
  </si>
  <si>
    <t>R7492003</t>
  </si>
  <si>
    <t>Izolátor deskový</t>
  </si>
  <si>
    <t>R7492004</t>
  </si>
  <si>
    <t>Vrub.spoj. na lanko 16 mm2</t>
  </si>
  <si>
    <t>R7492005</t>
  </si>
  <si>
    <t>Svorka trolejová pro 2 troleje</t>
  </si>
  <si>
    <t>R7492006</t>
  </si>
  <si>
    <t>Objím.nerez pro výl. f 55 mm</t>
  </si>
  <si>
    <t>R7492007</t>
  </si>
  <si>
    <t>Trolej.svorka s M 16</t>
  </si>
  <si>
    <t>R7492008</t>
  </si>
  <si>
    <t>Trolejový drát 100 mm2</t>
  </si>
  <si>
    <t>R7492009</t>
  </si>
  <si>
    <t>Tyč sklolaminátová f 55 mm</t>
  </si>
  <si>
    <t>R7492010</t>
  </si>
  <si>
    <t>Izol. s uchy s M 16</t>
  </si>
  <si>
    <t>R7492011</t>
  </si>
  <si>
    <t>Izolátor smyčkový</t>
  </si>
  <si>
    <t>R7492012</t>
  </si>
  <si>
    <t>Přepoj. stáv.zařízení + demont. TV</t>
  </si>
  <si>
    <t>HOD.</t>
  </si>
  <si>
    <t>R7492013</t>
  </si>
  <si>
    <t>Revize zařízení</t>
  </si>
  <si>
    <t>7493</t>
  </si>
  <si>
    <t>Signalizace jednokolejného úseku tramvaje</t>
  </si>
  <si>
    <t>R7493001</t>
  </si>
  <si>
    <t>Ovládací skříň na stožár</t>
  </si>
  <si>
    <t>R7493002</t>
  </si>
  <si>
    <t>Oddělovací skříň releová</t>
  </si>
  <si>
    <t>R7493003</t>
  </si>
  <si>
    <t>Kontaktor signalizace</t>
  </si>
  <si>
    <t>R7493004</t>
  </si>
  <si>
    <t>Sigmál.návěstidlo na převěs</t>
  </si>
  <si>
    <t>R7493005</t>
  </si>
  <si>
    <t>Hadice FMP40SCH-INS vč.uchyc.</t>
  </si>
  <si>
    <t>R7493006</t>
  </si>
  <si>
    <t>Vodič CMSM 12 x 0,75 mm2</t>
  </si>
  <si>
    <t>R7493007</t>
  </si>
  <si>
    <t>Vodič V36S-K CSA 1.5 mm2 černý 2 / 3,6 kV (CSA)</t>
  </si>
  <si>
    <t>R7493008</t>
  </si>
  <si>
    <t>Vodič CMSM A 3 x 1,5 mm2</t>
  </si>
  <si>
    <t>R7493009</t>
  </si>
  <si>
    <t>Vodič Radox 9 GKW-AX 3600 v 1 x 4 mm</t>
  </si>
  <si>
    <t>R7493010</t>
  </si>
  <si>
    <t>R7493011</t>
  </si>
  <si>
    <t>Oživení technologie</t>
  </si>
  <si>
    <t>R7493012</t>
  </si>
  <si>
    <t>Údržba sign.zařízení</t>
  </si>
  <si>
    <t>R7493013</t>
  </si>
  <si>
    <t>Přepoj. stáv.zařízení + demont. signalizace</t>
  </si>
  <si>
    <t>R7493014</t>
  </si>
  <si>
    <t>SO 31-81-02.2</t>
  </si>
  <si>
    <t>7494</t>
  </si>
  <si>
    <t>R7494001</t>
  </si>
  <si>
    <t>Trakční stožár DO11/22</t>
  </si>
  <si>
    <t>R7494002</t>
  </si>
  <si>
    <t>Trakční stožár DOB11/22</t>
  </si>
  <si>
    <t>R7494003</t>
  </si>
  <si>
    <t>Ocelová roura (pažnice) dl. 6 m, f 0,53 m/8mm</t>
  </si>
  <si>
    <t>R7494004</t>
  </si>
  <si>
    <t>Přípravný výkop</t>
  </si>
  <si>
    <t>R74940046</t>
  </si>
  <si>
    <t>Úsekový dělič TRAM mínus 4x dioda</t>
  </si>
  <si>
    <t>R7494005</t>
  </si>
  <si>
    <t>Konstrukční beton do piloty</t>
  </si>
  <si>
    <t>R7494006</t>
  </si>
  <si>
    <t>Demontáž st.betonového základu</t>
  </si>
  <si>
    <t>R7494007</t>
  </si>
  <si>
    <t>Demontáž stáv.stožáru</t>
  </si>
  <si>
    <t>R7494008</t>
  </si>
  <si>
    <t>Trolej 100 mm2</t>
  </si>
  <si>
    <t>R7494009</t>
  </si>
  <si>
    <t>Spojka troleje</t>
  </si>
  <si>
    <t>R7494010</t>
  </si>
  <si>
    <t>Bleskojistka růžková pro TB vč.uzemnění na pilotu</t>
  </si>
  <si>
    <t>R7494011</t>
  </si>
  <si>
    <t>Centrické plastové kroužky</t>
  </si>
  <si>
    <t>R7494012</t>
  </si>
  <si>
    <t>Držák pryž. pro 1 kab.+ páska</t>
  </si>
  <si>
    <t>R7494013</t>
  </si>
  <si>
    <t>Držák pryž. pro 2 kab.+páska</t>
  </si>
  <si>
    <t>R7494014</t>
  </si>
  <si>
    <t>Epoxidová kotevní hmota</t>
  </si>
  <si>
    <t>CM3</t>
  </si>
  <si>
    <t>R7494015</t>
  </si>
  <si>
    <t>R7494016</t>
  </si>
  <si>
    <t>Izolační tyč 35 x 15 mm - laminát, bez úprav</t>
  </si>
  <si>
    <t>R7494017</t>
  </si>
  <si>
    <t>Izolátor smyčkový Esko III</t>
  </si>
  <si>
    <t>R7494018</t>
  </si>
  <si>
    <t>Jekl (40 x 20 x 3 mm) s navařenou maticí M16</t>
  </si>
  <si>
    <t>R7494019</t>
  </si>
  <si>
    <t>Jezdec bočního držáku</t>
  </si>
  <si>
    <t>R7494020</t>
  </si>
  <si>
    <t>Kabel CHBU f 120 mm2 pevně</t>
  </si>
  <si>
    <t>R7494021</t>
  </si>
  <si>
    <t>Kabel CHBU f 50 mm2 pevně</t>
  </si>
  <si>
    <t>R7494022</t>
  </si>
  <si>
    <t>Kotevní svorka pro trolej</t>
  </si>
  <si>
    <t>R7494023</t>
  </si>
  <si>
    <t>Lano FeZn 35 mm2</t>
  </si>
  <si>
    <t>R7494024</t>
  </si>
  <si>
    <t>Lano FeZn 50 mm2</t>
  </si>
  <si>
    <t>R7494025</t>
  </si>
  <si>
    <t>Matice s okem M16 nerez</t>
  </si>
  <si>
    <t>R7494026</t>
  </si>
  <si>
    <t>Nerez uši s příložkami</t>
  </si>
  <si>
    <t>R7494027</t>
  </si>
  <si>
    <t>Obj. kotev. s vidlicí f 265 mm</t>
  </si>
  <si>
    <t>R7494028</t>
  </si>
  <si>
    <t>Obj. kotevní s vidlicí na kruh. stožár f 175 mm</t>
  </si>
  <si>
    <t>R7494029</t>
  </si>
  <si>
    <t>Odpoj. OD17 - U 2000 A/ZK</t>
  </si>
  <si>
    <t>R7494030</t>
  </si>
  <si>
    <t>Podložka 18/55 mm nerez</t>
  </si>
  <si>
    <t>R7494031</t>
  </si>
  <si>
    <t>Sestava pevného bodu TB (dvojitá izolace)</t>
  </si>
  <si>
    <t>R7494032</t>
  </si>
  <si>
    <t>Soudkový izolátor 1,5 kV, M16/16 - nerez vložka</t>
  </si>
  <si>
    <t>R7494033</t>
  </si>
  <si>
    <t>Spojka trojsměrná</t>
  </si>
  <si>
    <t>R7494034</t>
  </si>
  <si>
    <t>Svorka kotevní klínová s vidlicí - 10 kN (Br)</t>
  </si>
  <si>
    <t>R7494035</t>
  </si>
  <si>
    <t>Svorka kotevní klínová s vidlicí-10 kN (Br)</t>
  </si>
  <si>
    <t>R7494036</t>
  </si>
  <si>
    <t>Svorka na lano posuvná</t>
  </si>
  <si>
    <t>R7494037</t>
  </si>
  <si>
    <t>Svorka proudová Cu pro TB</t>
  </si>
  <si>
    <t>R7494038</t>
  </si>
  <si>
    <t>Svorka trolejová TB M16</t>
  </si>
  <si>
    <t>R7494039</t>
  </si>
  <si>
    <t>Svorka trolejová TB M 16</t>
  </si>
  <si>
    <t>R7494040</t>
  </si>
  <si>
    <t>Svorník M 16 dl. 25 cm nerez</t>
  </si>
  <si>
    <t>R7494041</t>
  </si>
  <si>
    <t>Svorník M 16 pozink dl.3 cm</t>
  </si>
  <si>
    <t>R7494042</t>
  </si>
  <si>
    <t>Šroubový napínák 60 kN s okem a vidlicí (nerez) Chod 30 cm</t>
  </si>
  <si>
    <t>R7494043</t>
  </si>
  <si>
    <t>Šroubový napínák 60 kN se dvěma oky (nerez) Chod 30 cm</t>
  </si>
  <si>
    <t>R7494044</t>
  </si>
  <si>
    <t>Třmen ( podkova )</t>
  </si>
  <si>
    <t>R7494045</t>
  </si>
  <si>
    <t>Úsekový dělič ELBA TB i TRAM</t>
  </si>
  <si>
    <t>VRN01</t>
  </si>
  <si>
    <t>Vedlejší náklady</t>
  </si>
  <si>
    <t>R010100</t>
  </si>
  <si>
    <t>Digitální zaměření skutečného stavu provedení pro archivaci</t>
  </si>
  <si>
    <t>R010101</t>
  </si>
  <si>
    <t>Přepojení stáv.zařízení + demontáž</t>
  </si>
  <si>
    <t>R010102</t>
  </si>
  <si>
    <t>SO 31-84-01</t>
  </si>
  <si>
    <t>D.2.3.4</t>
  </si>
  <si>
    <t>02910</t>
  </si>
  <si>
    <t>OSTATNÍ POŽADAVKY - ZEMĚMĚŘIČSKÁ MĚŘENÍ - MĚŘENÍ KOLEJÍ</t>
  </si>
  <si>
    <t>"Viz. projektová dokumentace"</t>
  </si>
  <si>
    <t>Položka zahrnuje:
- veškeré náklady spojené s objednatelem požadovanými pracemi
Položka nezahrnuje:
- x
Způsob stanovení:
- pro stanovení orientační investorské ceny určete jednotkovou cenu jako 1% odhadované ceny stavby</t>
  </si>
  <si>
    <t>02943</t>
  </si>
  <si>
    <t>OSTATNÍ POŽADAVKY - VYPRACOVÁNÍ RDS - PROJEKT ČPHZ VČ.POVOLENÍ</t>
  </si>
  <si>
    <t>02944</t>
  </si>
  <si>
    <t>OSTAT POŽADAVKY - DOKUMENTACE SKUTEČ PROVEDENÍ V DIGIT FORMĚ</t>
  </si>
  <si>
    <t>zahrnuje odstranění všech překážek pro uskutečnění stavby</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</si>
  <si>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</si>
  <si>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dodávku protlačovaného potrubí a veškeré pomocné práce (startovací zařízení, startovací a cílová jáma, opěrné a vodící bloky a pod.)</t>
  </si>
  <si>
    <t>21461E</t>
  </si>
  <si>
    <t>SEPARAČNÍ GEOTEXTILIE DO 500G/M2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</si>
  <si>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 demontáž a likvidaci geotextilie po skončení stavebních prací</t>
  </si>
  <si>
    <t>272314</t>
  </si>
  <si>
    <t>ZÁKLADY Z PROSTÉHO BETONU DO C25/30</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</si>
  <si>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</si>
  <si>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</si>
  <si>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</si>
  <si>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</si>
  <si>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702511</t>
  </si>
  <si>
    <t>PRŮRAZ ZDIVEM (PŘÍČKOU) ZDĚNÝM TLOUŠŤKY DO 45 CM</t>
  </si>
  <si>
    <t>1. Položka obsahuje:
 – veškerý montážní a pomocný materiál
 – pomocné mechanismy
2. Položka neobsahuje:
 X
3. Způsob měření:
Udává se počet kusů kompletní konstrukce nebo práce.</t>
  </si>
  <si>
    <t>702901</t>
  </si>
  <si>
    <t>ZASYPÁNÍ KABELOVÉHO ŽLABU VRSTVOU Z PŘESÁTÉHO PÍSKU ČI VÝKOPKU SVĚTLÉ ŠÍŘKY DO 120 MM</t>
  </si>
  <si>
    <t>742H13</t>
  </si>
  <si>
    <t>KABEL NN ČTYŘ- A PĚTIŽÍLOVÝ CU S PLASTOVOU IZOLACÍ OD 25 DO 50 MM2</t>
  </si>
  <si>
    <t>742H14</t>
  </si>
  <si>
    <t>KABEL NN ČTYŘ- A PĚTIŽÍLOVÝ CU S PLASTOVOU IZOLACÍ OD 70 DO 120 MM2</t>
  </si>
  <si>
    <t>742H25</t>
  </si>
  <si>
    <t>KABEL NN ČTYŘ- A PĚTIŽÍLOVÝ AL S PLASTOVOU IZOLACÍ OD 150 DO 240 MM2</t>
  </si>
  <si>
    <t>742J34</t>
  </si>
  <si>
    <t>TCEKE do 12P1,0, KABEL SDĚLOVACÍ IZOLACE PVC</t>
  </si>
  <si>
    <t>Položka obsahuje : Dodávku a montáž kabelu včetně dovozu, manipulace a uložení kabelu (do trubky, na rošty, pod omítku, do rozvaděče ). Dále obsahuje cenu za pom. mechanismy včetně všech ostatních vedlejších nákladů</t>
  </si>
  <si>
    <t>742J51</t>
  </si>
  <si>
    <t>UKONČENÍ SDĚLOVACÍHO KABELU V ROZVADĚČI VČ. POMOCNÉHO MATERIÁLU A ZMĚŘENÍ KONTINUITY OVLÁDACÍHO OBVODU</t>
  </si>
  <si>
    <t xml:space="preserve">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</si>
  <si>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742L13</t>
  </si>
  <si>
    <t>UKONČENÍ DVOU AŽ PĚTIŽÍLOVÉHO KABELU V ROZVADĚČI NEBO NA PŘÍSTROJI OD 25 DO 50 MM2</t>
  </si>
  <si>
    <t>742L14</t>
  </si>
  <si>
    <t>UKONČENÍ DVOU AŽ PĚTIŽÍLOVÉHO KABELU V ROZVADĚČI NEBO NA PŘÍSTROJI OD 70 DO 120 MM2</t>
  </si>
  <si>
    <t>742L15</t>
  </si>
  <si>
    <t>UKONČENÍ DVOU AŽ PĚTIŽÍLOVÉHO KABELU V ROZVADĚČI NEBO NA PŘÍSTROJI OD 150 DO 240 MM2</t>
  </si>
  <si>
    <t>742L22</t>
  </si>
  <si>
    <t>UKONČENÍ DVOU AŽ PĚTIŽÍLOVÉHO KABELU KABELOVOU SPOJKOU OD 4 DO 16 MM2</t>
  </si>
  <si>
    <t>742L23</t>
  </si>
  <si>
    <t>UKONČENÍ DVOU AŽ PĚTIŽÍLOVÉHO KABELU KABELOVOU SPOJKOU OD 25 DO 50 MM2</t>
  </si>
  <si>
    <t>742L25</t>
  </si>
  <si>
    <t>UKONČENÍ DVOU AŽ PĚTIŽÍLOVÉHO KABELU KABELOVOU SPOJKOU OD 150 DO 240 MM2</t>
  </si>
  <si>
    <t>743811</t>
  </si>
  <si>
    <t xml:space="preserve">VÝSTROJ EOV PRO VÝHYBKU  JEDNODUCHOU TVARU 1:7,5-190, 1:9-190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</si>
  <si>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</si>
  <si>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</si>
  <si>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 xml:space="preserve">VÝSTROJ EOV PRO VÝHYBKU  JEDNODUCHOU TVARU 1:9-300, 1:11-300</t>
  </si>
  <si>
    <t>743813</t>
  </si>
  <si>
    <t xml:space="preserve">VÝSTROJ EOV PRO VÝHYBKU  JEDNODUCHOU TVARU 1:12-500</t>
  </si>
  <si>
    <t>743814</t>
  </si>
  <si>
    <t xml:space="preserve">VÝSTROJ EOV PRO VÝHYBKU  JEDNODUCHOU TVARU 1:14-760</t>
  </si>
  <si>
    <t>743831</t>
  </si>
  <si>
    <t xml:space="preserve">VÝSTROJ EOV PRO VÝHYBKU  KŘIŽOVATKOVOU TVARU 1:9-190</t>
  </si>
  <si>
    <t>743911</t>
  </si>
  <si>
    <t>ROZVADĚČ EOV SILOVÝ NAPÁJECÍ S PLC ŘÍDÍCÍM SYSTÉMEM DO 8 KS ZÁKLADNÍCH VÝHYBEK S PROUDOVÝMI CHRÁNIČI</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</si>
  <si>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</si>
  <si>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</si>
  <si>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</si>
  <si>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</si>
  <si>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</si>
  <si>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</si>
  <si>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</si>
  <si>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743E21</t>
  </si>
  <si>
    <t>SKŘÍŇ ROZPOJOVACÍ POJISTKOVÁ DO 400 A, DO 240 MM2, V KOMPAKTNÍM PILÍŘI S POJISTKOVÝMI SPODKY S 2-4 SADAMI JISTÍCÍCH PRVKŮ</t>
  </si>
  <si>
    <t>743E33</t>
  </si>
  <si>
    <t>SKŘÍŇ ROZPOJOVACÍ POJISTKOVÁ - PŘÍPLATEK ZA ŘADOVÝ ODPÍNAČ</t>
  </si>
  <si>
    <t>1. Položka obsahuje:
 – veškeré příslušenství včetně zapojení
 – technický popis viz. projektová dokumentace
2. Položka neobsahuje:
 X
3. Způsob měření:
Udává se počet kusů kompletní konstrukce nebo práce.</t>
  </si>
  <si>
    <t>743Z41</t>
  </si>
  <si>
    <t>DEMONTÁŽ ZAŘÍZENÍ EOV NA VÝHYBCE</t>
  </si>
  <si>
    <t>743Z42</t>
  </si>
  <si>
    <t>DEMONTÁŽ NAPÁJECÍHO ROZVADĚČE PRO ZAŘÍZENÍ EOV</t>
  </si>
  <si>
    <t>743Z44</t>
  </si>
  <si>
    <t>DEMONTÁŽ OVLADAČE PRO ZAŘÍZENÍ EOV</t>
  </si>
  <si>
    <t>743Z73</t>
  </si>
  <si>
    <t>DEMONTÁŽ - ZAZDĚNÍ A ZAPRAVENÍ OTVORU PO KABELOVÉ SKŘÍNI</t>
  </si>
  <si>
    <t>Zapravení otvoru po demontáži ovladače EOV v DK včetně zazdění, omítky, výmalby.</t>
  </si>
  <si>
    <t>1. Položka obsahuje:
 – všechny náklady na demontáž stávajícího zařízení se všemi pomocnými doplňujícími úpravami pro jeho likvidaci
 – naložení vybouraného materiálu na dopravní prostředek
 - Zapravení otvoru po demontáži ovladače EOV v DK včetně zazdění, omítky, výmalby.
2. Položka neobsahuje:
 – odvoz vybouraného materiálu
 – poplatek za likvidaci odpadů (nacení se dle SSD 0)
3. Způsob měření:
Udává se počet kusů kompletní konstrukce nebo práce.</t>
  </si>
  <si>
    <t>743Z92</t>
  </si>
  <si>
    <t>745Z23</t>
  </si>
  <si>
    <t>DEMONTÁŽ VN POJISTKOVÉHO SPODKU VČETNĚ POJISTKOVÝCH PATRON</t>
  </si>
  <si>
    <t>745Z24</t>
  </si>
  <si>
    <t>DEMONTÁŽ VN SVODIČŮ PŘEPĚTÍ</t>
  </si>
  <si>
    <t>745Z33</t>
  </si>
  <si>
    <t>DEMONTÁŽ TRANSFORMÁTORU VN/NN DO 160 KVA</t>
  </si>
  <si>
    <t>745Z42</t>
  </si>
  <si>
    <t>DEMONTÁŽ SLOUPOVÉ/STOŽÁROVÉ TRAFOSTANICE</t>
  </si>
  <si>
    <t>747512</t>
  </si>
  <si>
    <t>ZKOUŠKY VODIČŮ A KABELŮ NN PRŮŘEZU ŽÍLY OD 4X35 DO 120 MM2</t>
  </si>
  <si>
    <t>747521</t>
  </si>
  <si>
    <t>ZKOUŠKY VODIČŮ A KABELŮ OVLÁDACÍCH OD 5 DO 12 ŽIL</t>
  </si>
  <si>
    <t>899524</t>
  </si>
  <si>
    <t>OBETONOVÁNÍ POTRUBÍ Z PROSTÉHO BETONU DO C25/30</t>
  </si>
  <si>
    <t>NEOCEŇOVAT - POPLATKY ZA LIKVIDACŮ ODPADŮ NEKONTAMINOVANÝCH - 17 01 02 STAVEBNÍ A DEMOLIČNÍ SUŤ (CIHLY) VČ. DOPRAVY NA SKLÁDKU A MANIPULACE</t>
  </si>
  <si>
    <t>NEOCEŇOVAT - POPLATKY ZA LIKVIDACŮ ODPADŮ NEKONTAMINOVANÝCH - 17 05 08 ŠTĚRK Z KOLEJIŠTĚ (ODPAD PO RECYKLACI) VČ. DOPRAVY NA SKLÁDKU A MANIPULACE</t>
  </si>
  <si>
    <t>R015230</t>
  </si>
  <si>
    <t>914</t>
  </si>
  <si>
    <t>NEOCEŇOVAT - POPLATKY ZA LIKVIDACŮ ODPADŮ NEKONTAMINOVANÝCH - 16 02 14 TRAFO BEZ NÁPLNĚ PCB A ŠKODLIVIN VČ. DOPRAVY NA SKLÁDKU A MANIPULACE</t>
  </si>
  <si>
    <t>R015240</t>
  </si>
  <si>
    <t>915</t>
  </si>
  <si>
    <t>NEOCEŇOVAT - POPLATKY ZA LIKVIDACŮ ODPADŮ NEKONTAMINOVANÝCH - 20 03 99 ODPAD PODOBNÝ KOMUNÁLNÍMU ODPADU VČ. DOPRAVY NA SKLÁDKU A MANIPULACE</t>
  </si>
  <si>
    <t>SO 31-86-01</t>
  </si>
  <si>
    <t>D.2.3.6</t>
  </si>
  <si>
    <t>55.000000 = 55,000 [A]</t>
  </si>
  <si>
    <t>742H23</t>
  </si>
  <si>
    <t>KABEL NN ČTYŘ- A PĚTIŽÍLOVÝ AL S PLASTOVOU IZOLACÍ OD 25 DO 50 MM2</t>
  </si>
  <si>
    <t>742H24</t>
  </si>
  <si>
    <t>KABEL NN ČTYŘ- A PĚTIŽÍLOVÝ AL S PLASTOVOU IZOLACÍ OD 70 DO 120 MM2</t>
  </si>
  <si>
    <t>742L24</t>
  </si>
  <si>
    <t>UKONČENÍ DVOU AŽ PĚTIŽÍLOVÉHO KABELU KABELOVOU SPOJKOU OD 70 DO 120 MM2</t>
  </si>
  <si>
    <t>743155</t>
  </si>
  <si>
    <t xml:space="preserve">OSVĚTLOVACÍ STOŽÁR  - STOŽÁROVÁ ROZVODNICE NA STOŽÁR TV S 1-2 JISTÍCÍMI PRVKY</t>
  </si>
  <si>
    <t>743474</t>
  </si>
  <si>
    <t>SVÍTIDLO DRÁŽNÍ LED, MIN. IP 54, ELEKTRONICKÝ PŘEDŘADNÍK, PŘES 45 W</t>
  </si>
  <si>
    <t>743G22</t>
  </si>
  <si>
    <t>SKŘÍŇ ZÁSUVKOVÁ VENKOVNÍ KOMPAKTNÍ PILÍŘ OD 3 DO 4 KS ZÁSUVEK PRŮMYSLOVÝCH (400 V NEBO 230 V)</t>
  </si>
  <si>
    <t>743Z12</t>
  </si>
  <si>
    <t>DEMONTÁŽ OSVĚTLOVACÍHO STOŽÁRU DRÁŽNÍHO VÝŠKY DO 15 M</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</si>
  <si>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</si>
  <si>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74D111</t>
  </si>
  <si>
    <t>PŘIPEVNĚNÍ SVÍTIDLA (BEZ DODÁVKY SVÍTIDLA) NA JEDNODUCHÝ STOŽÁR NEBO BŘEVNO</t>
  </si>
  <si>
    <t>74D112</t>
  </si>
  <si>
    <t>PŘIPEVNĚNÍ SVÍTIDLA (BEZ DODÁVKY SVÍTIDLA) NA ZDVOJENÝ STOŽÁR (2TB, 2TBS)</t>
  </si>
  <si>
    <t>74D122</t>
  </si>
  <si>
    <t>PŘIPEVNĚNÍ SVORKOVNICOVÉ SKŘÍNĚ (BEZ DODÁVKY SVORKOVNICOVÉ SKŘÍNĚ) S DESKOU NA STOŽÁR TV</t>
  </si>
  <si>
    <t>74D211</t>
  </si>
  <si>
    <t>UCHYCENÍ 1-2 NN KABELŮ NA STOŽÁRU TV PÁSKOVÁNÍM</t>
  </si>
  <si>
    <t>74D213</t>
  </si>
  <si>
    <t>VEDENÍ 1-2 NN KABELŮ NA STOŽÁRU TV V OCHRANNÉ TRUBCE</t>
  </si>
  <si>
    <t>74D216</t>
  </si>
  <si>
    <t>UCHYCENÍ NN KABELŮ MEZI BRÁNOU A SVÍTIDLEM NA STOŽÁRU TV V OCHRANNÉ TRUBCE</t>
  </si>
  <si>
    <t>74D217</t>
  </si>
  <si>
    <t>SVOD NN KABELU ZE STOŽÁRU TV DO ZEMĚ VČETNĚ KRYTU</t>
  </si>
  <si>
    <t>74D222</t>
  </si>
  <si>
    <t>UCHYCENÍ NN KABELU NA BŘEVNO V OCHRANNÉ TRUBCE</t>
  </si>
  <si>
    <t>74D231</t>
  </si>
  <si>
    <t>VEDENÍ 1-2 NN KABELŮ PŘES PŘEKÁŽKU NA KONSTRUKCI TV</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</si>
  <si>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</si>
  <si>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SO 31-86-02</t>
  </si>
  <si>
    <t>1A</t>
  </si>
  <si>
    <t>Zemní práce - Protlaky</t>
  </si>
  <si>
    <t>029113</t>
  </si>
  <si>
    <t>OSTATNÍ POŽADAVKY - GEODETICKÉ ZAMĚŘENÍ - CELKY</t>
  </si>
  <si>
    <t>03100</t>
  </si>
  <si>
    <t>ZAŘÍZENÍ STAVENIŠTĚ - ZŘÍZENÍ, PROVOZ, DEMONTÁŽ, VČ. VYTÝČENÍ SÍTÍ</t>
  </si>
  <si>
    <t>Položka zahrnuje:
 objednatelem povolené náklady na pořízení (event. pronájem), provozování, udržování a likvidaci zhotovitelova zařízení
Položka nezahrnuje:
- x</t>
  </si>
  <si>
    <t>03710</t>
  </si>
  <si>
    <t>POMOC PRÁCE ZAJIŠŤ NEBO ZŘÍZ OBJÍŽĎKY A PŘÍSTUP CESTY - ZAJIŠTĚNÍ DIO</t>
  </si>
  <si>
    <t>Položka zahrnuje:
- objednatelem povolené náklady na požadovaná zařízení zhotovitele
Položka nezahrnuje:
- x</t>
  </si>
  <si>
    <t>03730</t>
  </si>
  <si>
    <t>POMOC PRÁCE ZAJIŠŤ NEBO ZŘÍZ OCHRANU INŽENÝRSKÝCH SÍTÍ</t>
  </si>
  <si>
    <t>122836</t>
  </si>
  <si>
    <t>ODKOPÁVKY A PROKOPÁVKY OBECNÉ TŘ. II, ODVOZ DO 12KM</t>
  </si>
  <si>
    <t>131839</t>
  </si>
  <si>
    <t>PŘÍPLATEK ZA DALŠÍ 1KM DOPRAVY ZEMINY JAM II.</t>
  </si>
  <si>
    <t>Položka zahrnuje:
- příplatek k vodorovnému přemístění zeminy za každý další 1km nad 20km
Položka nezahrnuje:
- x</t>
  </si>
  <si>
    <t>13183A</t>
  </si>
  <si>
    <t>HLOUBENÍ JAM ZAPAŽ I NEPAŽ TŘ II - BEZ DOPRAVY</t>
  </si>
  <si>
    <t>13183B</t>
  </si>
  <si>
    <t>HLOUBENÍ JAM ZAPAŽ I NEPAŽ TŘ. II - DOPRAVA</t>
  </si>
  <si>
    <t>143312</t>
  </si>
  <si>
    <t>RAŽENÍ ŠACHET TECHNOL TŘ.3 HORN SUCHÁ BEZ TRHAVIN ÚPADNĚ</t>
  </si>
  <si>
    <t>Viz Popisovník</t>
  </si>
  <si>
    <t>15321</t>
  </si>
  <si>
    <t>ZAJIŠTĚNÍ VÝRUBU ŠACHET Z OCEL VÁLCOVANÝCH PROF V HOR SUCHÉ</t>
  </si>
  <si>
    <t xml:space="preserve">Položka zahrnuje:
-  veškerý materiál, výrobky a polotovary, včetně mimostaveništní a vnitrostaveništní dopravy (rovněž přesuny), včetně naložení a složení; 
- výrobu a dodání  ocelového vazníku z válcovaných profilů v požadované kvalitě, tvaru a příslušenství (spoje, spojovací materiál, patky a pod.); 
- sestavení a uložení rámů v podzemí s požadovaným zajištěním polohy a krytí betonem; 
- vytyčovací práce; 
- lešení a montážní plošiny; 
- pomocné konstrukce (např. rozpínky), mechanizaci a práce nutné pro sestavení, osazení a upevnění rámů; 
- zednické výpomoci pro montáž; 
- ochranu výztuže do doby jejího zabetonování; 
- veškerá opatření pro zajištění soudržnosti výztuže a betonu; 
- separaci výztuže; 
- v případě, že to požaduje dokumentace zahrnují demontáž, odstranění a případnou konzervaci prvků po skončení prací; 
- vodivé propojení výztuže, které je součástí ochrany konstrukce proti vlivům bludných proudů.
Položka nezahrnuje:
- x</t>
  </si>
  <si>
    <t>15321R1</t>
  </si>
  <si>
    <t>ZAJIŠTĚNÍ VÝRUBU ŠACHET Z OCEL VÁLCOVANÝCH PROF V HOR SUCHÉ - ODSTRANĚNÍ PAŽENÍ</t>
  </si>
  <si>
    <t>Položka zahrnuje:
- veškeré práce a meteriál pro odstranění pažení 
- vytyčovací práce; 
- lešení a montážní plošiny; 
Položka nezahrnuje:
- x</t>
  </si>
  <si>
    <t>15406R2</t>
  </si>
  <si>
    <t>PAŽENÍ VÝRUBU ŠACHTY OCELOVÉ PAŽNICE PONECHANÉ, SUCHÁ</t>
  </si>
  <si>
    <t>15406R3</t>
  </si>
  <si>
    <t>ODPAŽENÍ VÝRUBU ŠACHTY OCELOVÉ PAŽNICE SUCHÁ</t>
  </si>
  <si>
    <t>161216</t>
  </si>
  <si>
    <t>VODOROVNÉ PŘEMÍSTĚNÍ RUBANINY NA POVRCHU DO 12 KM</t>
  </si>
  <si>
    <t>Položka zahrnuje:
- vodorovné přemístění, dopravu, přeložení a manipulaci s rubaninou na povrchu z výrubu v podzemí (včetně rubaniny z nezaviněného nadvýrubu) na skládku, nebo mezideponii; 
- vodorovné přemístění suti z vybouraných konstrukcí a vybouraných hmot z podzemí na povrchu; 
- potřebnou mechanizaci;
- určení skládek event. mezideponií; 
Položka nezahrnuje:
- x
Způsob měření:
- měří se v „m3“ v rostlém (nerozpojeném) objemu rubaniny.</t>
  </si>
  <si>
    <t>16270R4</t>
  </si>
  <si>
    <t>VODOROVNÉ PŘEMÍSTĚNÍ ZNEHODNOCENÉ SUSPENCE PŘES 5000 DO 6000M</t>
  </si>
  <si>
    <t>Položka zahrnuje:
- vodorovné přemístění, dopravu, přeložení a manipulaci se suspenzí na povrchu z výrubu v podzemí (včetně rubaniny z nezaviněného nadvýrubu) na skládku, nebo mezideponii; 
- vodorovné přemístění suti z vybouraných konstrukcí a vybouraných hmot z podzemí na povrchu; 
- potřebnou mechanizaci;
- určení skládek event. mezideponií; 
Položka nezahrnuje:
- x
Způsob měření:
- měří se v „m3“ v rostlém (nerozpojeném) objemu rubaniny.</t>
  </si>
  <si>
    <t>16270R5</t>
  </si>
  <si>
    <t>PŘÍPLATEK K VODOROVNÉMU PŘEMÍSTĚNÍ ZNEHODNOCENÉ SUSPENCE ZKD 1000M</t>
  </si>
  <si>
    <t>Položka zahrnuje:
- příplatek k vodorovnému přemístění zeminy za každý další 1km nad 6km
Položka nezahrnuje:
- x</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</si>
  <si>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</si>
  <si>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R54001</t>
  </si>
  <si>
    <t>PODBITÍ PRAŽCE VČ. MĚŘENÍ GEOMETRIE KOLEJE</t>
  </si>
  <si>
    <t>(Podbíjení je zahrnuto v položkách zřízení koleje nebo výhybkové konstrukce. Tato položka je určena pouze pro lokální podbití v místech stavebních zásahů, např. průchody chrániček štěrkovým ložem ap.)
1. Položka obsahuje:
 – lokální podbití pražce
 – příplatky za ztížené podmínky při práci v koleji, např. překážky po stranách koleje, práci v tunelu apod.
2. Položka neobsahuje:
 – případné doplnění štěrkového lože
3. Způsob měření:
Udává se počet kusů kompletní konstrukce nebo práce.</t>
  </si>
  <si>
    <t>R54002</t>
  </si>
  <si>
    <t>VYJMUTÍ A ZPĚTNÉ VLOŽENÍ PRAŽCE</t>
  </si>
  <si>
    <t>1. Položka obsahuje:
 – odkopání kolejového lože na úroveň ložné plochy pražců
 – povolení upevňovadel
 – vyjmutí pražce, jeho uskladnění vedle koleje a následně vložení zpět původní polohy
 – utažení upevňovadel, popř. náhradu poškozených upevňovacích prvků a podložek za užité nebo nové
 – nahrnutí kolejového lože zpět včetně zhutnění
 – směrovou a výškovou úpravu koleje
 – příplatky za ztížené podmínky při práci v koleji, např. překážky po stranách koleje, práci v tunelu ap.
2. Položka neobsahuje:
 – případné doplnění štěrkového lože
3. Způsob měření:
Udává se počet kusů kompletní konstrukce nebo práce.</t>
  </si>
  <si>
    <t>702521</t>
  </si>
  <si>
    <t>PRŮRAZ ZDIVEM (PŘÍČKOU) BETONOVÝM TLOUŠŤKY DO 45 CM</t>
  </si>
  <si>
    <t>703422</t>
  </si>
  <si>
    <t>ELEKTROINSTALAČNÍ TRUBKA PLASTOVÁ UV STABILNÍ VČETNĚ UPEVNĚNÍ A PŘÍSLUŠENSTVÍ DN PRŮMĚRU PŘES 25 DO 40 MM</t>
  </si>
  <si>
    <t>703442</t>
  </si>
  <si>
    <t>ELEKTROINSTALAČNÍ TRUBKA OCELOVÁ VČETNĚ UPEVNĚNÍ A PŘÍSLUŠENSTVÍ DN PRŮMĚRU PŘES 25 DO 40 MM</t>
  </si>
  <si>
    <t>703513</t>
  </si>
  <si>
    <t>ELEKTROINSTALAČNÍ LIŠTA ŠÍŘKY PŘES 60 MM</t>
  </si>
  <si>
    <t>742I12</t>
  </si>
  <si>
    <t>KABEL NN CU OVLÁDACÍ 7-12ŽÍLOVÝ OD 4 DO 6 MM2</t>
  </si>
  <si>
    <t>742M12</t>
  </si>
  <si>
    <t>UKONČENÍ 7-12ŽÍLOVÉHO KABELU V ROZVADĚČI NEBO NA PŘÍSTROJI OD 4 DO 6 MM2</t>
  </si>
  <si>
    <t>742M22</t>
  </si>
  <si>
    <t>UKONČENÍ 7-12ŽÍLOVÉHO KABELU KABELOVOU SPOJKOU OD 4 DO 6 MM2</t>
  </si>
  <si>
    <t>743B18</t>
  </si>
  <si>
    <t>OVLADAČ PRO DÁLKOVÉ OVLÁDÁNÍ MOTOR.POHONŮ TRAKČNÍCH ODPOJOVAČŮ (DOÚO)-NASTAVENÍ A SEŘÍZENÍ SYSTÉMU DOÚO V NÁVAZNOSTI NA DÁLKOVÉ ŘÍZENÍ A OVLÁDÁNÍ</t>
  </si>
  <si>
    <t>1. Položka obsahuje:
 – nastavení a seřízení systému, vybavení příslušným softwarem, včetně měření vstupních a výstupních údajů
2. Položka neobsahuje:
 X
3. Způsob měření:
Udává se počet kusů kompletní konstrukce nebo práce.</t>
  </si>
  <si>
    <t>747112</t>
  </si>
  <si>
    <t>KONTROLA MANIPULAČNÍCH, OVLÁDACÍCH NEBO RELÉOVÝCH ROZVADĚČŮ, 1 POLE</t>
  </si>
  <si>
    <t>"Viz. projektová dokumentace"_x000d_
 26,000 = 26,000 [B]_x000d_
 Celkové množství 26.000000 = 26,000 [C]</t>
  </si>
  <si>
    <t>"Viz. projektová dokumentace"_x000d_
 "znehodnocená bentonotová suzpenze; 1500,000m3"_x000d_
 1500,00*2,00 = 3000,000 [C]_x000d_
 Celkové množství 3000.000000 = 3000,000 [D]</t>
  </si>
  <si>
    <t>SO 31-86-03</t>
  </si>
  <si>
    <t>703751</t>
  </si>
  <si>
    <t>PROTIPOŽÁRNÍ UCPÁVKA POD ROZVADĚČ DO EI 90 MIN.</t>
  </si>
  <si>
    <t>709611</t>
  </si>
  <si>
    <t>DEMONTÁŽ KABELOVÉHO ŽLABU/LIŠTY VČETNĚ KRYTU</t>
  </si>
  <si>
    <t>742411</t>
  </si>
  <si>
    <t>VEDENÍ DRÁŽNÍ IZOLOVANÉ VN, SAMONOSNÝ KABEL AXCES-RW S XLPE IZOLACÍ DO 3X70/25 MM2, DO 22KV</t>
  </si>
  <si>
    <t>742422</t>
  </si>
  <si>
    <t>VEDENÍ DRÁŽNÍ IZOLOVANÉ VN, KOTEVNÍ SPIRÁLA</t>
  </si>
  <si>
    <t>1. Položka obsahuje:
 – upevnění vč. veškerého příslušenství
2. Položka neobsahuje:
 – materiál pro upevnění ke konstrukci/stožáru
3. Způsob měření:
Udává se počet kusů kompletní konstrukce nebo práce.</t>
  </si>
  <si>
    <t>742423</t>
  </si>
  <si>
    <t>VEDENÍ DRÁŽNÍ IZOLOVANÉ VN, KOTEVNÍ NAPÍNÁK</t>
  </si>
  <si>
    <t>742431</t>
  </si>
  <si>
    <t>VEDENÍ DRÁŽNÍ IZOLOVANÉ VN, KONCOVKA VNITŘNÍ</t>
  </si>
  <si>
    <t>742442</t>
  </si>
  <si>
    <t>VEDENÍ DRÁŽNÍ IZOLOVANÉ VN, SPOJKA VENKOVNÍ</t>
  </si>
  <si>
    <t>742E11</t>
  </si>
  <si>
    <t>IZOLOVANÝ ADAPTÉR PRO PŘIPOJENÍ DO IZOLOVANÉHO ROZVADĚČE, K TRANSFORMÁTORU DO 35 KV, SADA TŘÍ ŽIL, BEZ OMEZOVAČE PŘEPĚTÍ DO 70 MM2</t>
  </si>
  <si>
    <t>742H44</t>
  </si>
  <si>
    <t>KABEL NN ČTYŘ- A PĚTIŽÍLOVÝ CU FLEXIBILNÍ OD 70 DO 120 MM2</t>
  </si>
  <si>
    <t>742Z21</t>
  </si>
  <si>
    <t>DEMONTÁŽ VENKOVNÍHO VEDENÍ VN (3X)</t>
  </si>
  <si>
    <t>742Z22</t>
  </si>
  <si>
    <t>DEMONTÁŽ VENKOVNÍHO VEDENÍ NN (4X)</t>
  </si>
  <si>
    <t>"Viz. projektová dokomentace"</t>
  </si>
  <si>
    <t>742Z24</t>
  </si>
  <si>
    <t>DEMONTÁŽ KABELOVÉHO VEDENÍ VN</t>
  </si>
  <si>
    <t>743Z37</t>
  </si>
  <si>
    <t>DEMONTÁŽ SVÍTIDLA ZE STOŽÁRU/BRÁNY TRAKČNÍHO VEDENÍ</t>
  </si>
  <si>
    <t>743Z39</t>
  </si>
  <si>
    <t>DEMONTÁŽ ROZVADĚČE OSVĚTLENÍ</t>
  </si>
  <si>
    <t>747531</t>
  </si>
  <si>
    <t>ZKOUŠKY VODIČŮ A KABELŮ VN ZVÝŠENÝM NAPĚTÍM DO 35 KV</t>
  </si>
  <si>
    <t>747532</t>
  </si>
  <si>
    <t>ZKOUŠKY VODIČŮ A KABELŮ VN - PROVOZ MĚŘÍCÍHO VOZU PO DOBU ZKOUŠEK VN KABELŮ</t>
  </si>
  <si>
    <t>74C772</t>
  </si>
  <si>
    <t>PŘIPEVNĚNÍ 1 KRYTU NA STOŽÁR P, T, BP</t>
  </si>
  <si>
    <t>74D601</t>
  </si>
  <si>
    <t>DEMONTÁŽE (OSVĚTLENÍ NA TV) SVÍTIDEL VČETNĚ UPEVNĚNÍ</t>
  </si>
  <si>
    <t>74D603</t>
  </si>
  <si>
    <t>DEMONTÁŽE (OSVĚTLENÍ NA TV) UCHYCENÍ A VEDENÍ NN KABELU NA PODPĚŘE TV (VČETNĚ OCHRANNÉ TRUBKY)</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</si>
  <si>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</si>
  <si>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74D607</t>
  </si>
  <si>
    <t>DEMONTÁŽE (OSVĚTLENÍ NA TV) SVOD NN KABELU ZE STOŽÁRU TV DO ZEMĚ VČETNĚ KRYTU</t>
  </si>
  <si>
    <t>74D608</t>
  </si>
  <si>
    <t>DEMONTÁŽE (OSVĚTLENÍ NA TV) KABELŮ NN (STOČENÍM)</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</si>
  <si>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</si>
  <si>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</si>
  <si>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74E847</t>
  </si>
  <si>
    <t>UCHYCENÍ ZÁVĚSNÉHO KABELU VN NEBO ZOK DO KOTEVNÍCH SVOREK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</si>
  <si>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</si>
  <si>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1. Položka obsahuje:
 – kolejové mechanizmy demontáže TV
 – dopravu kolejových mechanismů z mateřského depa do prostoru stavby a zpět
2. Položka neobsahuje:
 X
3. Způsob měření:
Udává se čas v hodinách bez pohotovostních stavů vozidla.</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</si>
  <si>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</si>
  <si>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SO 31-86-04</t>
  </si>
  <si>
    <t>742421</t>
  </si>
  <si>
    <t>VEDENÍ DRÁŽNÍ IZOLOVANÉ VN, NOSNÁ SVORKA</t>
  </si>
  <si>
    <t>742461</t>
  </si>
  <si>
    <t>VEDENÍ DRÁŽNÍ IZOLOVANÉ VN, GUMOVÁ VLOŽKA DO PŘÍCHYTKY</t>
  </si>
  <si>
    <t>742Z92</t>
  </si>
  <si>
    <t>74E841</t>
  </si>
  <si>
    <t xml:space="preserve">TAŽENÍ MONTÁŽNÍHO LANKA  PRO ZÁVĚSNÝ KABEL VN NEBO ZOK</t>
  </si>
  <si>
    <t>74E842</t>
  </si>
  <si>
    <t>TAŽENÍ ZÁVĚSNÉHO KABELU VN NEBO ZOK (NA TRATI A VE STANICI)</t>
  </si>
  <si>
    <t>74E844</t>
  </si>
  <si>
    <t>KŘÍŽENÍ ZÁVĚSNÉHO KABELU VN NEBO ZOK S TRATÍ</t>
  </si>
  <si>
    <t>74E845</t>
  </si>
  <si>
    <t>MONTÁŽ A DEMONTÁŽ POMOCNÝCH KLADEK PRO ZÁVĚSNÝ KABEL VN NEBO ZOK</t>
  </si>
  <si>
    <t>74E846</t>
  </si>
  <si>
    <t>ZAVĚŠENÍ ZÁVĚSNÉHO KABELU VN NEBO ZOK DO NOSNÝCH SVOREK</t>
  </si>
  <si>
    <t>SO 31-87-01</t>
  </si>
  <si>
    <t>D.2.3.7</t>
  </si>
  <si>
    <t>74C917</t>
  </si>
  <si>
    <t>PŘIPOJENÍ STOŽÁRU NEBO IZOLOVANÉHO SVODU NA ZEMNIČ VČETNĚ ZŘÍZENÍ UZEMNĚNÍ</t>
  </si>
  <si>
    <t>74C921</t>
  </si>
  <si>
    <t>PŘÍMÉ UKOLEJNĚNÍ KONSTRUKCE VŠECH TYPŮ (VČETNĚ VÝZTUŽNÝCH DVOJIC) - 1 VODIČ</t>
  </si>
  <si>
    <t>74C923</t>
  </si>
  <si>
    <t>NEPŘÍMÉ UKOLEJNĚNÍ KONSTRUKCE VŠECH TYPŮ (VČETNĚ VÝZTUŽNÝCH DVOJIC) - 1 VODIČ</t>
  </si>
  <si>
    <t>"viz. soupis sestavení "_x000d_
 Celkem 33 = 33,000 [B]</t>
  </si>
  <si>
    <t>74C931</t>
  </si>
  <si>
    <t>KONZOLA PRO OCHRANNÉ LANO NA STOŽÁRU VŠECH TYPŮ NEBO BRÁNĚ</t>
  </si>
  <si>
    <t>74C932</t>
  </si>
  <si>
    <t>KOTVENÍ OCHRANNÉHO LANA NA STOŽÁRU - JEDNODUCHÉ, DVOJITÉ</t>
  </si>
  <si>
    <t>74C933</t>
  </si>
  <si>
    <t>UKOLEJŇOVACÍ VODIČ IZOLOVANÝ VŮČI ZEMI (VČETNĚ PŘIPOJENÍ KE KONSTRUKCÍM)</t>
  </si>
  <si>
    <t>"viz. soupis sestavení "_x000d_
 Celkem 60 = 60,000 [B]</t>
  </si>
  <si>
    <t>74C974</t>
  </si>
  <si>
    <t>AKTUALIZACE KSU A TP DLE KOLEJOVÝCH POSTUPŮ ZA 100 M ZPROVOZŇOVANÉ SKUPINY</t>
  </si>
  <si>
    <t xml:space="preserve">1. Položka obsahuje:  
 – veškeré další práce na aktualizaci KSU a TP po každém stavebním postupu  
2. Položka neobsahuje:  
 X  
3. Způsob měření:  
Kusem se rozumí 100 m úseku elektrifikované koleje x stavební postup.</t>
  </si>
  <si>
    <t>74C976</t>
  </si>
  <si>
    <t>ZPRACOVÁNÍ KSU A TP PRO ÚČELY ZAVEDENÍ DO PROVOZU ZA 100 M ZPROVOZŇOVANÉ SKUPINY</t>
  </si>
  <si>
    <t xml:space="preserve">1. Položka obsahuje:  
 – veškeré další práce pro zpracování a odsouhlasení KSU a TP při uvádění do provozu  
2. Položka neobsahuje:  
 X  
3. Způsob měření:  
Kusem se rozumí 100 m úseku elektrifikované koleje.</t>
  </si>
  <si>
    <t xml:space="preserve">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</si>
  <si>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 xml:space="preserve">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</si>
  <si>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 xml:space="preserve">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</si>
  <si>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75C8E1</t>
  </si>
  <si>
    <t>UKOLEJŇOVACÍ TLUMIVKA - DODÁVKA</t>
  </si>
  <si>
    <t xml:space="preserve">1. Položka obsahuje:  
 – dodávka ukolejňovací tlumivky, potřebného pomocného materiálu a dopravy do staveništního skladu  
 – dodávku ukolejňovací tlumivky včetně pomocného materiálu, dopravu do staveništního skladu  
2. Položka neobsahuje:  
 X  
3. Způsob měření:  
Udává se počet kusů kompletní konstrukce nebo práce.</t>
  </si>
  <si>
    <t>74F459</t>
  </si>
  <si>
    <t>DEMONTÁŽ UKOLEJNĚNÍ KONSTRUKCÍ A PODPĚR VČETNĚ UCHYCENÍ A VODIČE</t>
  </si>
  <si>
    <t>"viz. polohový plán "_x000d_
 Celkem 31 = 31,000 [B]</t>
  </si>
  <si>
    <t>74F314</t>
  </si>
  <si>
    <t>MĚŘENÍ DOTYKOVÉHO NAPĚTÍ U VODIVÉ KONSTRUKCE</t>
  </si>
  <si>
    <t>"viz. technická zpráva "_x000d_
 Celkem 44 = 44,000 [B]</t>
  </si>
  <si>
    <t xml:space="preserve">1. Položka obsahuje:  
 – měření elektrických parametrů TV pro zpracování revize  
 – dopravu kolejových mechanismů z mateřského depa do prostoru stavby a zpět  
2. Položka neobsahuje:  
 X  
3. Způsob měření:  
Měří se1 kus ukolejněné TP nebo OK</t>
  </si>
  <si>
    <t>74F315</t>
  </si>
  <si>
    <t>MĚŘENÍ ELEKTRICKÉHO ODPORU ZÁKLADU</t>
  </si>
  <si>
    <t xml:space="preserve">1. Položka obsahuje:  
 – měření elektrických parametrů TV pro zpracování revize  
 – dopravu kolejových mechanismů z mateřského depa do prostoru stavby a zpět  
2. Položka neobsahuje:  
 X  
3. Způsob měření:  
Měří se 1 kus základu TP</t>
  </si>
  <si>
    <t>74F316</t>
  </si>
  <si>
    <t>MĚŘENÍ PŘECHODOVÉHO ODPORU ZEMNIČE</t>
  </si>
  <si>
    <t>"viz. technická zpráva "_x000d_
 Celkem 6 = 6,000 [B]</t>
  </si>
  <si>
    <t xml:space="preserve">1. Položka obsahuje:  
 – měření elektrických parametrů TV pro zpracování revize  
 – dopravu kolejových mechanismů z mateřského depa do prostoru stavby a zpět  
2. Položka neobsahuje:  
 X  
3. Způsob měření:  
Měří se 1 kus uzemněné TP nebo OK</t>
  </si>
  <si>
    <t>74F317</t>
  </si>
  <si>
    <t>MĚŘENÍ VZDÁLENOSTI CIZÍCH KONSTRUKCÍ OD ŽIVÉ ČÁSTI TV ( MOSTY, NÁVĚSTIDLA APOD.)</t>
  </si>
  <si>
    <t>"viz. technická zpráva "_x000d_
 Celkem 8 = 8,000 [B]</t>
  </si>
  <si>
    <t xml:space="preserve">1. Položka obsahuje:  
 – měření vzdálenosti OK od TV pro zpracování revize  
 – dopravu kolejových mechanismů z mateřského depa do prostoru stavby a zpět  
2. Položka neobsahuje:  
 X  
3. Způsob měření:  
Měří se1 kus ukolejněné  OK</t>
  </si>
  <si>
    <t>"viz. technická zpráva "_x000d_
 Celkem 60 = 60,000 [B]</t>
  </si>
  <si>
    <t>SO 31-91-01</t>
  </si>
  <si>
    <t>D.2.4</t>
  </si>
  <si>
    <t>D.2.4.1</t>
  </si>
  <si>
    <t>11120</t>
  </si>
  <si>
    <t>ODSTRANĚNÍ KŘOVIN</t>
  </si>
  <si>
    <t>popis položky</t>
  </si>
  <si>
    <t>"viz Příloha 2 Tabulková část "_x000d_
 Celkem 1908 = 1908,000 [B]</t>
  </si>
  <si>
    <t>Odstranění křovin a stromů do průměru 100 mm, doprava dřevin bez ohledu na vzdálenost, spálení na hromadách nebo štěpkování. Podrobněji viz Dendrologický průzkum.</t>
  </si>
  <si>
    <t>11211</t>
  </si>
  <si>
    <t>KÁCENÍ STROMŮ D KMENE DO 0,5M</t>
  </si>
  <si>
    <t>"viz. Příloha 1 Tabulková část "_x000d_
 Celkem 10 = 10,000 [B]</t>
  </si>
  <si>
    <t>Kácení stromů se měří se měří v ks poražených stromů (průměr stromů se měří v místě řezu) a zahrnuje zejména: poražení stromu a osekání větví, spálení větví na hromadách nebo štěpkování, dopravu a uložení kemnů, případné další práce s nimi dle pokynů zadávací dokumentace. Odstranění pařezů se měří v ks vytrhaných nebo vykopaných pařezů a zahrnuje zejména: vytrhánínebo vykopání pařezů, veškerézemní práce spojené s odstraněním pařezů, dopravu a uložení pařezů, případné další práce s nimi dle pokynů zadávací dokumentace, zásyp jam po pařezech. Podrobněji viz Dendrologický průzkum.</t>
  </si>
  <si>
    <t>11212</t>
  </si>
  <si>
    <t>KÁCENÍ STROMŮ D KMENE DO 0,9M</t>
  </si>
  <si>
    <t>"viz Příloha 1 Tabulková část "_x000d_
 Celkem 2 = 2,000 [B]</t>
  </si>
  <si>
    <t xml:space="preserve">Položka  zahrnuje:
- poražení stromu a osekání větví
- spálení větví na hromadách nebo štěpkování
- dopravu a uložení kmenů, případné další práce s nimi dle pokynů zadávací dokumentace
Položka nezahrnuje:
- vytrhání pařezů
Způsob měření:
- kácení stromů se měří v [ks] poražených stromů (průměr stromů se měří ve výšce 1,3m nad terénem)</t>
  </si>
  <si>
    <t>11213</t>
  </si>
  <si>
    <t>KÁCENÍ STROMŮ D KMENE PŘES 0,9M</t>
  </si>
  <si>
    <t>"viz Příloha 1 Tabulková část "_x000d_
 Celkem 7 = 7,000 [B]</t>
  </si>
  <si>
    <t>11214</t>
  </si>
  <si>
    <t>KÁCENÍ STROMŮ D KMENE DO 0,3M</t>
  </si>
  <si>
    <t>"viz Příloha 1 a 2 Tabulková část + 3615 ks stromů s průměrem v rozmezí 10 - 25 cm, které se nachází v zapojených porostech. "_x000d_
 Celkem 139 = 139,000 [B]</t>
  </si>
  <si>
    <t>11221</t>
  </si>
  <si>
    <t>ODSTRANĚNÍ PAŘEZŮ D DO 0,5M</t>
  </si>
  <si>
    <t>"viz Příloha 1 Tabulková část "_x000d_
 10+139 = 149,000 [B]</t>
  </si>
  <si>
    <t xml:space="preserve">Položka zahrnuje zejména:
- vytrhání nebo vykopání pařezů
- veškeré zemní práce spojené s odstraněním pařezů
- dopravu a uložení pařezů, případně další práce s nimi dle pokynů zadávací dokumentace
- zásyp jam po pařezech.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</si>
  <si>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11222</t>
  </si>
  <si>
    <t>ODSTRANĚNÍ PAŘEZŮ D DO 0,9M</t>
  </si>
  <si>
    <t>11223</t>
  </si>
  <si>
    <t>ODSTRANĚNÍ PAŘEZŮ D PŘES 0,9M</t>
  </si>
  <si>
    <t>R015160.1</t>
  </si>
  <si>
    <t>908</t>
  </si>
  <si>
    <t>NEOCEŇOVAT - POPLATKY ZA LIKVIDACI ODPADŮ NEKONTAMINOVANÝCH - 02 01 03 SMÝCENÉ STROMY A KEŘE VČ. DOPRAVY NA SKLÁDKU A MANIPULACE</t>
  </si>
  <si>
    <t>t</t>
  </si>
  <si>
    <t>předpoklad hmotnosti kmene mínus pařez 215,54-15 = 200,540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</si>
  <si>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</si>
  <si>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R015160.2</t>
  </si>
  <si>
    <t>předpoklad hmotnosti pařez 15 = 15,000 [A]</t>
  </si>
  <si>
    <t>SO 31-95-01</t>
  </si>
  <si>
    <t xml:space="preserve">"v rovině – pobytový trávník (směs IV): 573 =573,000 [A] m2                                                        v rovině – květnatá louka (směs III): 341 =341,000 [B] m2                                            Celkem: A+B=914,000 [C] "_x000d_
 Celkem 914 = 914,000 [B]</t>
  </si>
  <si>
    <t>Položka zahrnuje:
- dodání předepsané travní směsi, její výsev na ornici, zalévání, první pokosení, to vše bez ohledu na sklon terénu
Položka nezahrnuje:
- x</t>
  </si>
  <si>
    <t>dodání předepsané travní směsi, její výsev na ornici, zalévání, první pokosení</t>
  </si>
  <si>
    <t>"v rovině (směs I): 2234=2 234,000 [A] m2 "_x000d_
 Celkem 2234 = 2234,000 [B]</t>
  </si>
  <si>
    <t>dodání předepsané travní směsi, hydroosev na ornici, zalévání, první pokosení</t>
  </si>
  <si>
    <t>"ve svahu : 2 157=2 157,000 [A] m2 "_x000d_
 Celkem 2157 = 2157,000 [B]</t>
  </si>
  <si>
    <t>pokosení se shrabáním, naložení shrabků na dopravní prostředek, s odvozem a se složením, to vše bez ohledu na sklon terénu 
zahrnuje nutné zalití a hnojení</t>
  </si>
  <si>
    <t xml:space="preserve">"4x 
v rovině (dle pol. 18241_1):  914*4=3 656,000 [A] 
v rovině (dle pol. 18241_2):  2234*4=8 936,000 [B]                                                    ve svahu (dle pol.18242): 2157*4=8 628,000 [C] m2                                          
Celkem: A+B+C=21 220,000 [D] "_x000d_
 Celkem 21220 = 21220,000 [B]</t>
  </si>
  <si>
    <t>183311</t>
  </si>
  <si>
    <t>SADOVNICKÉ OBDĚLÁNÍ PŮDY MECHANICKY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</si>
  <si>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</si>
  <si>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</si>
  <si>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</si>
  <si>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</si>
  <si>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 xml:space="preserve">"1,5x 
v rovině (dle pol. 18241_1):  914*1,5=1371,000 [A] 
v rovině (dle pol. 18241_2):  2234*1,5=3 351,000 [B]                                                    ve svahu (dle pol.18242): 2157*1,5=3 235,500 [C] m2                                          
Celkem: A+B+C=21 220,000 [D] "_x000d_
 Celkem 7957,5 = 7957,500 [B]</t>
  </si>
  <si>
    <t>18461</t>
  </si>
  <si>
    <t>MULČOVÁNÍ</t>
  </si>
  <si>
    <t>Položka zahrnuje dodání a rozprostření mulčovací kůry nebo štěpky v předepsané tloušťce nebo mulčovací textilie bez ohledu na sklon terénu, stabilizaci mulče proti erozi, přísady proti vznícení mulče, naložení a odvoz odpadu</t>
  </si>
  <si>
    <t xml:space="preserve">"počet stromů v rovině*0,785  – 0,785*114 "_x000d_
 Celkem 111,99 = 111,990 [B]</t>
  </si>
  <si>
    <t>18462</t>
  </si>
  <si>
    <t>OŠETŘENÍ MULČOVÁNÍ</t>
  </si>
  <si>
    <t>Položka zahrnuje chemické odplevelení a doplnění chybějícího mulče</t>
  </si>
  <si>
    <t>"počet m2*četnost péče – (0,785*114)*5 "_x000d_
 Celkem 447,45 = 447,450 [B]</t>
  </si>
  <si>
    <t>18472</t>
  </si>
  <si>
    <t>OŠETŘENÍ DŘEVIN SOLITERNÍCH</t>
  </si>
  <si>
    <t>odplevelení s nakypřením, vypletí, řezem, hnojením, odstranění poškozených částí dřevin s případným složením odpadu na hromady, naložením na dopravní prostředek, odvozem a složením</t>
  </si>
  <si>
    <t>"počet stromů*počet návštěv ročně *počet let údržby*– (114*2)*2+(114*1)*3 "_x000d_
 Celkem 798 = 798,000 [B]</t>
  </si>
  <si>
    <t>184B15</t>
  </si>
  <si>
    <t>VYSAZOVÁNÍ STROMŮ LISTNATÝCH S BALEM OBVOD KMENE DO 16CM, PODCHOZÍ VÝŠ MIN 2,4M</t>
  </si>
  <si>
    <t xml:space="preserve">Položka zahrnuje:
-  výsadbu předepsaných stromů s hnojením anorganickým hnojivem a přídavkem organického hnojiva min. 5kg pro stromy, řez stromu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výkop výsadbové jámy s výměnou substrátu
- x
Způsob měření:
- obvod kmene se měří ve výšce 1,00m nad zemí.</t>
  </si>
  <si>
    <t>Položka zahrnuje veškerý materiál, výrobky a polotovary, včetně mimostaveništní a vnitrostaveništní dopravy (rovněž přesuny), včetně naložení a složení, případně s uložením</t>
  </si>
  <si>
    <t>"(počet stromů*počet l vody na jednu zálivku)*počet zálivek za 2 roky ( celkem 24x)+(počet stromů*počet l vody na jednu zálivku)*počet zálivek za 3 roky ( celkem 24x) – (114*100)*24/1000+(114*100)*24/1000 "_x000d_
 Celkem 547,2 = 547,200 [B]</t>
  </si>
  <si>
    <t>R18241</t>
  </si>
  <si>
    <t>TRAVNÍ SMĚS III.</t>
  </si>
  <si>
    <t>kg</t>
  </si>
  <si>
    <t xml:space="preserve">travobylinná směs  – výsevek 0,001 kg/m2- 341*0,001</t>
  </si>
  <si>
    <t>"Zahrnuje dodání předepsané travní směsi, specifikace viz. TZ "_x000d_
 Celkem 0,341 = 0,341 [B]</t>
  </si>
  <si>
    <t>TRAVNÍ SMĚS I.</t>
  </si>
  <si>
    <t>travobylinná směs – výsevek 0,004 kg/m2- 2 234*0,004</t>
  </si>
  <si>
    <t>"Zahrnuje dodání předepsané travní směsi, specifikace viz. TZ "_x000d_
 Celkem 8,936 = 8,936 [B]</t>
  </si>
  <si>
    <t>R18242</t>
  </si>
  <si>
    <t>TRAVNÍ SMĚS II.</t>
  </si>
  <si>
    <t>travobylinná směs s krycí plodinou – výsevek 0,006 kg/m2- 2 157*0,006</t>
  </si>
  <si>
    <t>"Zahrnuje dodání předepsané travní směsi, specifikace viz. TZ "_x000d_
 Celkem 12,942 = 12,942 [B]</t>
  </si>
  <si>
    <t>R183101222</t>
  </si>
  <si>
    <t>JAMKY PRO VÝSADBU S VÝMĚNOU 50 % PŮDY ZEMINY SKUPINY 1 AŽ 4 OBJ PŘES 1 DO 2 M3 V ROVINĚ A SVAHU DO 1:5</t>
  </si>
  <si>
    <t>hloubení jam pro výsadbu stromů s 50% výměnou substrátu</t>
  </si>
  <si>
    <t>"velikkost jámy 1,2x1,2x1,2 =1,72 m3 "_x000d_
 Celkem 114 = 114,000 [B]</t>
  </si>
  <si>
    <t>R184215173</t>
  </si>
  <si>
    <t>ODSTRANĚNÍ UKOTVENÍ KMENE DŘEVIN TŘEMI KŮLY D DO 0,1 M DL PŘES 2 DO 3 M</t>
  </si>
  <si>
    <t>odstranění kotvení po 5 letech</t>
  </si>
  <si>
    <t>"položka zahrnuje odstranění kotvení dřeviny - naložení vzniklého odpadu na dopravní prostředek a jeho odvoz na vzdálenost do 20 km se složením, zásyp jamek po kůlech. "_x000d_
 Celkem 114 = 114,000 [B]</t>
  </si>
  <si>
    <t>R184215412</t>
  </si>
  <si>
    <t>ZHOTOVENÍ ZÁVLAHOVÉ MÍSY S D. DO 1M</t>
  </si>
  <si>
    <t>zhotovení závlahové mísy o průměru do 1m</t>
  </si>
  <si>
    <t>"počet stromů – 114 "_x000d_
 Celkem 114 = 114,000 [B]</t>
  </si>
  <si>
    <t>R18461</t>
  </si>
  <si>
    <t>MULČ</t>
  </si>
  <si>
    <t xml:space="preserve">Položka zahrnuje dodání  mulčovací kůry nebo štěpky v předepsané tloušťce nebo mulčovací textilie bez ohledu na sklon terénu, stabilizaci mulče proti erozi, přísady proti vznícení mulče, naložení a odvoz odpadu</t>
  </si>
  <si>
    <t>"1856,4* výška mulče 15 cm+doplnění výška mulče 15 cm 1x ročně po dobu 5 let – (114*0,785)*0,15+((114*0,785)*0,1)*1)*5 "_x000d_
 Celkem 69,944 = 69,944 [B]</t>
  </si>
  <si>
    <t>R184852321</t>
  </si>
  <si>
    <t>OŠETŘENÍ DŘEVIN SOLITERNÍCH - VÝCHOVNÝ ŘEZ</t>
  </si>
  <si>
    <t>Položka zahrnuje provedení výchovného řezu dřeviny 2x</t>
  </si>
  <si>
    <t>R184B15</t>
  </si>
  <si>
    <t>VÝSADBOVÝ SUBSTRÁT</t>
  </si>
  <si>
    <t>65% štěrkodrť 4/8, 25% organický kompost fr.0/10, 10% kompostovaný biouhel fr. 0/10</t>
  </si>
  <si>
    <t>"Objem balu 0,12m3, jamka 1,72 m3- 1,72 m3-0,12=1,60 (50%z1,6=0,80m3/strom) 114*0,8 "_x000d_
 Celkem 91,2 = 91,200 [B]</t>
  </si>
  <si>
    <t>ROSTLINNÝ MATERIÁL VELIKOSTI 14-16 S BALEM VČ. DOPRAVY</t>
  </si>
  <si>
    <t>Sazenice OK10/12 S BALEM, druhová skladba viz textová část</t>
  </si>
  <si>
    <t>ROSTLINNÝ MATERIÁL VELIKOSTI 250-350 S BALEM VČ. DOPRAVY</t>
  </si>
  <si>
    <t>SO 90-90</t>
  </si>
  <si>
    <t>"`Součet jednotlivých hmotností daných PS a SO dle PD` "_x000d_
 55958,887 = 55958,887 [B]_x000d_
 Celkové množství 55958.887000 = 55958,887 [C]</t>
  </si>
  <si>
    <t>"`Součet jednotlivých hmotností daných PS a SO dle PD` "_x000d_
 "0,500
0,500
0,300
0,300
0,500
17,390
468,900 "_x000d_
 488,390 = 488,390 [B]_x000d_
 Celkové množství 488.390000 = 488,390 [D]</t>
  </si>
  <si>
    <t>"`Součet jednotlivých hmotností daných PS a SO dle PD` "_x000d_
 "2 171,426
778,959
593,000
24,879 "_x000d_
 3568,264 = 3568,264 [B]_x000d_
 Celkové množství 3568.264000 = 3568,264 [D]</t>
  </si>
  <si>
    <t>POPLATKY ZA LIKVIDACI ODPADŮ NEKONTAMINOVANÝCH - 17 01 01 BETON Z DEMOLIC OBJEKTŮ, ZÁKLADŮ TV APOD. VČ. DOPRAVY NA SKLÁDKU A MANIPULACE (PROSTÝ A ARMOVANÝ BETON)</t>
  </si>
  <si>
    <t>"`Součet jednotlivých hmotností daných PS a SO dle PD` "_x000d_
 7351,762 = 7351,762 [B]_x000d_
 Celkové množství 7351.762000 = 7351,762 [C]</t>
  </si>
  <si>
    <t>POPLATKY ZA LIKVIDACI ODPADŮ NEKONTAMINOVANÝCH - 17 05 08 ŠTĚRK Z KOLEJIŠTĚ (ODPAD PO RECYKLACI) VČ. DOPRAVY NA SKLÁDKU A MANIPULACE</t>
  </si>
  <si>
    <t>"`Součet jednotlivých hmotností daných PS a SO dle PD` "_x000d_
 "`36,000
2,200
15,600
2,900
44,000
2 472,000` "_x000d_
 2572,700 = 2572,700 [B]_x000d_
 Celkové množství 2572.700000 = 2572,700 [D]</t>
  </si>
  <si>
    <t>R015160</t>
  </si>
  <si>
    <t>POPLATKY ZA LIKVIDACI ODPADŮ NEKONTAMINOVANÝCH - 02 01 03 SMÝCENÉ STROMY A KEŘE VČ. DOPRAVY NA SKLÁDKU A MANIPULACE</t>
  </si>
  <si>
    <t>"`Součet jednotlivých hmotností daných PS a SO dle PD` "_x000d_
 "215,540 "_x000d_
 215,540 = 215,540 [B]_x000d_
 Celkové množství 215.540000 = 215,540 [D]</t>
  </si>
  <si>
    <t>"`Součet jednotlivých hmotností daných PS a SO dle PD` "_x000d_
 "38,520
82,100 "_x000d_
 120,620 = 120,620 [B]_x000d_
 Celkové množství 120.620000 = 120,620 [D]</t>
  </si>
  <si>
    <t>"`Součet jednotlivých hmotností daných PS a SO dle PD` "_x000d_
 "8,890 "_x000d_
 8,890 = 8,890 [B]_x000d_
 Celkové množství 8.890000 = 8,890 [D]</t>
  </si>
  <si>
    <t>"`Součet jednotlivých hmotností daných PS a SO dle PD` "_x000d_
 "0,400
2,250 "_x000d_
 2,650 = 2,650 [B]_x000d_
 Celkové množství 2.650000 = 2,650 [D]</t>
  </si>
  <si>
    <t>POPLATKY ZA LIKVIDACI ODPADŮ NEKONTAMINOVANÝCH - 17 01 01 ŽELEZNIČNÍ PRAŽCE BETONOVÉ VČ. DOPRAVY NA SKLÁDKU A MANIPULACE</t>
  </si>
  <si>
    <t>"`Součet jednotlivých hmotností daných PS a SO dle PD` "_x000d_
 "3,000
711,000 "_x000d_
 714,000 = 714,000 [B]_x000d_
 Celkové množství 714.000000 = 714,000 [D]</t>
  </si>
  <si>
    <t>POPLATKY ZA LIKVIDACI ODPADŮ NEKONTAMINOVANÝCH - 17 01 01 KŮLY A SLOUPY BETONOVÉ VČ. DOPRAVY NA SKLÁDKU A MANIPULACE</t>
  </si>
  <si>
    <t>"`Součet jednotlivých hmotností daných PS a SO dle PD` "_x000d_
 "`7,500` "_x000d_
 7,500 = 7,500 [B]_x000d_
 Celkové množství 7.500000 = 7,500 [D]</t>
  </si>
  <si>
    <t>POPLATKY ZA LIKVIDACI ODPADŮ NEKONTAMINOVANÝCH - 16 02 14 TRAFO BEZ NÁPLNĚ PCB A ŠKODLIVIN VČ. DOPRAVY NA SKLÁDKU A MANIPULACE</t>
  </si>
  <si>
    <t>"`Součet jednotlivých hmotností daných PS a SO dle PD` "_x000d_
 "2,000 "_x000d_
 2,000 = 2,000 [B]_x000d_
 Celkové množství 2.000000 = 2,000 [D]</t>
  </si>
  <si>
    <t>POPLATKY ZA LIKVIDACI ODPADŮ NEKONTAMINOVANÝCH - 20 03 99 ODPAD PODOBNÝ KOMUNÁLNÍMU ODPADU VČ. DOPRAVY NA SKLÁDKU A MANIPULACE</t>
  </si>
  <si>
    <t>"`Součet jednotlivých hmotností daných PS a SO dle PD` "_x000d_
 "0,500
0,500
0,500
0,500
0,500 "_x000d_
 2,500 = 2,500 [B]_x000d_
 Celkové množství 2.500000 = 2,500 [D]</t>
  </si>
  <si>
    <t>POPLATKY ZA LIKVIDACI ODPADŮ NEKONTAMINOVANÝCH - 17 02 03 POLYETYLÉNOVÉ PODLOŽKY (ŽEL. SVRŠEK) VČ. DOPRAVY NA SKLÁDKU A MANIPULACE</t>
  </si>
  <si>
    <t>"`Součet jednotlivých hmotností daných PS a SO dle PD` "_x000d_
 "0,423
0,032 "_x000d_
 0,455 = 0,455 [B]_x000d_
 Celkové množství 0.455000 = 0,455 [D]</t>
  </si>
  <si>
    <t>POPLATKY ZA LIKVIDACI ODPADŮ NEKONTAMINOVANÝCH - 07 02 99 PRYŽOVÉ PODLOŽKY (ŽEL. SVRŠEK) VČ. DOPRAVY NA SKLÁDKU A MANIPULACE</t>
  </si>
  <si>
    <t>"`Součet jednotlivých hmotností daných PS a SO dle PD` "_x000d_
 "0,855
0,064 "_x000d_
 0,919 = 0,919 [B]_x000d_
 Celkové množství 0.919000 = 0,919 [D]</t>
  </si>
  <si>
    <t>POPLATKY ZA LIKVIDACI ODPADŮ NEKONTAMINOVANÝCH - 17 01 03 IZOLÁTORY PORCELÁNOVÉ VČ. DOPRAVY NA SKLÁDKU A MANIPULACE</t>
  </si>
  <si>
    <t>"`Součet jednotlivých hmotností daných PS a SO dle PD` "_x000d_
 "`2,255` "_x000d_
 2,255 = 2,255 [B]_x000d_
 Celkové množství 2.255000 = 2,255 [D]</t>
  </si>
  <si>
    <t>POPLATKY ZA LIKVIDACI ODPADŮ NEKONTAMINOVANÝCH - 17 01 03 ODPOJOVAČE-OCEL, PORCELÁN 100KG VČ. DOPRAVY NA SKLÁDKU A MANIPULACE</t>
  </si>
  <si>
    <t>"`Součet jednotlivých hmotností daných PS a SO dle PD` "_x000d_
 "`0,800` "_x000d_
 0,800 = 0,800 [B]_x000d_
 Celkové množství 0.800000 = 0,800 [D]</t>
  </si>
  <si>
    <t>POPLATKY ZA LIKVIDACI ODPADŮ NEKONTAMINOVANÝCH - 16 02 14 ELEKTROŠROT (VYŘAZENÁ EL. ZAŘÍZENÍ A - PŘÍSTR. - AL, CU A VZ. KOVY) VČ. DOPRAVY NA SKLÁDKU A MANIPULACE</t>
  </si>
  <si>
    <t>"`Součet jednotlivých hmotností daných PS a SO dle PD` "_x000d_
 "1,000
0,500
0,500
0,050
0,050
2,916 "_x000d_
 5,016 = 5,016 [B]_x000d_
 Celkové množství 5.016000 = 5,016 [D]</t>
  </si>
  <si>
    <t>"`Součet jednotlivých hmotností daných PS a SO dle PD` "_x000d_
 "2 770,939
2 778,373
423,000 "_x000d_
 5972,312 = 5972,312 [B]_x000d_
 Celkové množství 5972.312000 = 5972,312 [D]</t>
  </si>
  <si>
    <t>"`Součet jednotlivých hmotností daných PS a SO dle PD` "_x000d_
 "0,560
10,300
2,723 "_x000d_
 13,583 = 13,583 [B]_x000d_
 Celkové množství 13.583000 = 13,583 [D]</t>
  </si>
  <si>
    <t>POPLATKY ZA LIKVIDACI ODPADŮ NEBEZPEČNÝCH - 17 02 04* ŽELEZNIČNÍ PRAŽCE DŘEVĚNÉ VČ. DOPRAVY NA SKLÁDKU A MANIPULACE</t>
  </si>
  <si>
    <t>"`Součet jednotlivých hmotností daných PS a SO dle PD` "_x000d_
 "147,000 "_x000d_
 147,000 = 147,000 [B]_x000d_
 Celkové množství 147.000000 = 147,000 [D]</t>
  </si>
  <si>
    <t>POPLATKY ZA LIKVIDACI ODPADŮ NEBEZPEČNÝCH - VÝHYBKY ZNEČIŠTĚNÉ MAZADLY VČ. DOPRAVY NA SKLÁDKU A MANIPULACE</t>
  </si>
  <si>
    <t>"`Součet jednotlivých hmotností daných PS a SO dle PD` "_x000d_
 "5,000 "_x000d_
 5,000 = 5,000 [B]_x000d_
 Celkové množství 5.000000 = 5,000 [D]</t>
  </si>
  <si>
    <t>"`Součet jednotlivých hmotností daných PS a SO dle PD` "_x000d_
 "281,952 "_x000d_
 281,952 = 281,952 [B]_x000d_
 Celkové množství 281.952000 = 281,952 [D]</t>
  </si>
  <si>
    <t>POPLATKY ZA LIKVIDACI ODPADŮ NEBEZPEČNÝCH - KABELY S PLASTOVOU IZOLACÍ VČ. DOPRAVY NA SKLÁDKU A MANIPULACE</t>
  </si>
  <si>
    <t>"`Součet jednotlivých hmotností daných PS a SO dle PD` "_x000d_
 "0,300
0,300
0,300
0,300
0,300
0,700
1,600
1,600 "_x000d_
 5,400 = 5,400 [B]_x000d_
 Celkové množství 5.400000 = 5,400 [D]</t>
  </si>
  <si>
    <t>"`Součet jednotlivých hmotností daných PS a SO dle PD` "_x000d_
 "61,880 "_x000d_
 61,800 = 61,800 [B]_x000d_
 Celkové množství 61.800000 = 61,800 [D]</t>
  </si>
  <si>
    <t>"`Součet jednotlivých hmotností daných PS a SO dle PD` "_x000d_
 "0,100 "_x000d_
 0,100 = 0,100 [B]_x000d_
 Celkové množství 0.100000 = 0,100 [D]</t>
  </si>
  <si>
    <t>POPLATKY ZA LIKVIDACI ODPADŮ NEBEZPEČNÝCH - 17 05 03* ZEMINA A KAMENÍ OBSAHUJÍCÍ NEBEZPEČNÉ LÁTKY VČ. DOPRAVY NA SKLÁDKU A MANIPULACE</t>
  </si>
  <si>
    <t>"`Součet jednotlivých hmotností daných PS a SO dle PD` "_x000d_
 "410,00 "_x000d_
 410,00 = 410,000 [B]_x000d_
 Celkové množství 410.000000 = 410,000 [D]</t>
  </si>
  <si>
    <t>"`Součet jednotlivých hmotností daných PS a SO dle PD` "_x000d_
 "`3,600
3,658
0,980
1,000
141,000
60,000
338,000
9,430
16,790
41,700
0,300
2,190
0,790` "_x000d_
 619,438 = 619,438 [B]_x000d_
 Celkové množství 619.438000 = 619,438 [D]</t>
  </si>
  <si>
    <t>"`Součet jednotlivých hmotností daných PS a SO dle PD` "_x000d_
 "5,890 "_x000d_
 5,890 = 5,890 [B]_x000d_
 Celkové množství 5.890000 = 5,890 [D]</t>
  </si>
  <si>
    <t>POPLATKY ZA LIKVIDACI ODPADŮ - 15 01 02 PLASTOVÉ OBALY VČ. DOPRAVY NA SKLÁDKU A MANIPULACE</t>
  </si>
  <si>
    <t>"`Součet jednotlivých hmotností daných PS a SO dle PD` "_x000d_
 "0,450
0,450 "_x000d_
 0,900 = 0,900 [B]_x000d_
 Celkové množství 0.900000 = 0,900 [D]</t>
  </si>
  <si>
    <t>POPLATKY ZA LIKVIDACI ODPADŮ - 17 09 04 SMĚSNÉ STAVEBNÍ A DEMOLIČNÍ ODPADY NEUVEDENÉ POD 17 09 01, 17 09 02 A 17 09 03 (NAPŘ. ŠKVÁRA BEZ NEBEZPEČNÝCH LÁTEK) VČ. DOPRAVY NA SKLÁDKU A MANIPULACE</t>
  </si>
  <si>
    <t>"`Součet jednotlivých hmotností daných PS a SO dle PD` "_x000d_
 "14,780
3000,000 "_x000d_
 3014,780 = 3014,780 [B]_x000d_
 Celkové množství 3014.780000 = 3014,780 [D]</t>
  </si>
  <si>
    <t>SO 98-98</t>
  </si>
  <si>
    <t>VSEOB001</t>
  </si>
  <si>
    <t>Dokumentace skutečného provedení stavby, geodetická část</t>
  </si>
  <si>
    <t>"Geodetická dokumentace skutečného provedení stavby"_x000d_
 "v předepsaném rozsahu a počtu dle VTP a ZTP"_x000d_
 1 = 1,000 [A]_x000d_
 Celkové množství 1.000000 = 1,000 [D]</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</si>
  <si>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</si>
  <si>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</si>
  <si>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</si>
  <si>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"Vypracování vybrané části dokumentace skutečného provedení (DSPS)"_x000d_
 "v předepsaném rozsahu a počtu dle VTP a ZTP"_x000d_
 1 = 1,000 [A]_x000d_
 Celkové množství 1.000000 = 1,000 [D]</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</si>
  <si>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 (mimo jiné náležitosti SOD, vyhlášky č. 499/2006 Sb., VTP a ZTP, SŽ SM011 například Dokumentace požární ochrany).</t>
  </si>
  <si>
    <t>VSEOB003</t>
  </si>
  <si>
    <t>Dokumentace skutečného provedení stavby, dokladová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</si>
  <si>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  (mimo jiné náležitosti SOD, vyhlášky č. 499/2006 Sb., VTP a ZTP, SŽ SM011 například Dokumentace požární ochrany).</t>
  </si>
  <si>
    <t>VSEOB004</t>
  </si>
  <si>
    <t>Projektové dokumentace v realizaci stavby</t>
  </si>
  <si>
    <t>"Projektová dokumentace v realizaci stavby"_x000d_
 "v předepsaném rozsahu a počtu dle VTP a ZTP"_x000d_
 1 = 1,000 [A]_x000d_
 Celkové množství 1.000000 = 1,000 [D]</t>
  </si>
  <si>
    <t xml:space="preserve">Vypracování dokumentace u vybraných SO a PS. Položka zahrnuje veškeré činnosti nezbytné k vypracování projektové dokumentace nutné pro provádění stavby (PDPS, dílenská dok., výrobní dok. a jiné dok.), které doplňují či upřesňují soutěžní projektovou dokumentaci do úplného obsahu stupně dokumentace pro provádění stavby. Mimo jiné se jedná se o dopracování PDPS  pro části : D.1.1, D.1.2, D.1.3 případně ostatní SO, PS, kde zhotovitel uzná za nutné toto vypracovat k bezvadnému předání a ukončení díla, pokud není uvedeno samostatně v soupisech prací jednotlivých SO, PS.</t>
  </si>
  <si>
    <t>VSEOB005</t>
  </si>
  <si>
    <t>Osvědčení o shodě notifikovanou osobou</t>
  </si>
  <si>
    <t>"Osvědčení o shodě notifikovanou osobou. Zajištění vydání osvědčení o shodě notifikovanou osobou"_x000d_
 "v předepsaném rozsahu a počtu dle VTP a ZTP"_x000d_
 1 = 1,000 [A]_x000d_
 Celkové množství 1.000000 = 1,000 [D]</t>
  </si>
  <si>
    <t xml:space="preserve">Zajištění vydání osvědčení o shodě notifikovanou osobou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</si>
  <si>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</si>
  <si>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</si>
  <si>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"Osvědčení o bezpečnosti před uvedením do provozu Zajištění vydání osvědčení o bezpečnosti před uvedením do provozu"_x000d_
 "v předepsaném rozsahu a počtu dle VTP a ZTP"_x000d_
 1 = 1,000 [A]_x000d_
 Celkové množství 1.000000 = 1,000 [D]</t>
  </si>
  <si>
    <t xml:space="preserve">Zajištění vydání osvědčení o bezpečnosti před uvedením do provozu.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</si>
  <si>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</si>
  <si>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stavby</t>
  </si>
  <si>
    <t>"v předepsaném rozsahu a počtu dle VTP a ZTP"_x000d_
 1 = 1,000 [A]_x000d_
 Celkové množství 1.000000 = 1,000 [C]</t>
  </si>
  <si>
    <t>Zajištění marketingové podpory stavby dle podmínek investora. 
Součastí položky jsou veškeré nezbytné práce, doprava a pomocný materiál, nezbytný pro uskutečnění dané činnosti. Detailně jsou specifikace požadavků uvedené v ZTP. Položka zahrnuje všechny nezbytné práce, náklady a zařízení včetně všech doprav a pomocného materiálu nutných pro uskutečnění podpory.</t>
  </si>
  <si>
    <t>VSEOB008</t>
  </si>
  <si>
    <t>Hlukové měření pro účely realizace stavby</t>
  </si>
  <si>
    <t>"v předepsaném rozsahu a počtu dle VTP a ZTP"_x000d_
 1 = 1,000 [B]_x000d_
 Celkové množství 1.000000 = 1,000 [C]</t>
  </si>
  <si>
    <t xml:space="preserve">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jak před stavbou, tak po dokončení stavby.</t>
  </si>
  <si>
    <t>VSEOB010</t>
  </si>
  <si>
    <t>Zajištění vytyčení inženýrských sítí pro potřeby stavby, pasporty pro účely stavby</t>
  </si>
  <si>
    <t xml:space="preserve">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účely stavby včetně fotodokumentace a veškeré činnosti s tímto spojené.</t>
  </si>
  <si>
    <t>VSEOB011</t>
  </si>
  <si>
    <t>Exkurze pro studenty</t>
  </si>
  <si>
    <t>"v předepsaném rozsahu a počtu dle Přílohy k nabídce"_x000d_
 1 = 1,000 [A]_x000d_
 Celkové množství 1.000000 = 1,000 [C]</t>
  </si>
  <si>
    <t xml:space="preserve">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 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 0</t>
  </si>
  <si>
    <t>VSEOB012</t>
  </si>
  <si>
    <t>Nájmy, zábory a věcná břemena placená zhotovitelem</t>
  </si>
  <si>
    <t xml:space="preserve">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</si>
  <si>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VSEOB013</t>
  </si>
  <si>
    <t>Geodetické práce v rámci geodetické vytyčovací sítě stavby</t>
  </si>
  <si>
    <t>"Souhrn geodetických činností při zřizování a vedení bodů geodetické vytyčovací sítě stavby"_x000d_
 "v předepsaném rozsahu a počtu dle VTP a ZTP"_x000d_
 1 = 1,000 [A]_x000d_
 Celkové množství 1.000000 = 1,000 [D]</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</si>
  <si>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Položka zahrnuje všechny geodetické práce před, během a po výstavbě nutné k bezvadnému dokončení a předání stavby.</t>
  </si>
  <si>
    <t>VSEOB014</t>
  </si>
  <si>
    <t>Stabilizace bodů geodetické vytyčovací sítě</t>
  </si>
  <si>
    <t>"Specifikace stabilizací bodů geodetické vytyčovací sítě stavby"_x000d_
 "v předepsaném rozsahu a počtu dle VTP a ZTP"_x000d_
 1 = 1,000 [A]_x000d_
 Celkové množství 1.000000 = 1,000 [D]</t>
  </si>
  <si>
    <t>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</si>
  <si>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VSEOB015</t>
  </si>
  <si>
    <t>Odborné dozory, dohledy a průzkumy zajišťované zhotovitelem</t>
  </si>
  <si>
    <t>"Odborné dozory, dohledy a průzkumy zajišťované zhotovitelem"_x000d_
 "v předepsaném rozsahu a počtu dle VTP a ZTP"_x000d_
 1 = 1,000 [A]_x000d_
 Celkové množství 1.000000 = 1,000 [D]</t>
  </si>
  <si>
    <t xml:space="preserve">Položka zahrnuje veškeré činnosti nezbytné k zajištění dozorů, dohledů, průzkumů, skoušky, revize, měření ze strany zhotovitele nutných k bezvadnému provedení díla a její kolaudace (pokud není uvedeno samostatně v jednotlivých SP SO/PS) . Položka zahrnuje  všechny náklady na nezbytné práce všech doprav a pomocného materiálu nutných pro dané činnosti.</t>
  </si>
  <si>
    <t>VSEOB016</t>
  </si>
  <si>
    <t>Geodetická činnost</t>
  </si>
  <si>
    <t>"v předepsaném rozsahu a počtu dle E.1.5. Geodetický podklad"_x000d_
 1 = 1,000 [A]_x000d_
 Celkové množství 1.000000 = 1,000 [C]</t>
  </si>
  <si>
    <t>Položka obsahuje : geodetické práce - vytyčení SO/PS dle části dokumentace E.1.5.4 Koordinační vytyčovací výkres, geodetické práce dle část E.1.5.5 Obvod stavby, ostatní výše neuvedené geodetické práce nebo neuvedené v samostaných rozpočtech SO/PS, který zhotovitel uzná za nutné k bezvadnému provedení díla, vytýčení inženýrských sítí pro potřebu stavby.</t>
  </si>
  <si>
    <t>VSEOB017</t>
  </si>
  <si>
    <t>Geotechnický a hydrologický monitoring</t>
  </si>
  <si>
    <t>Položka obsahuje veškeré práce, dodávky, služby (plán,projekt, projednání, a jiné), výstupy, opatření nutné k dané činnosti, pokud není uvedeno samostatně v jednotlivých SO/PS.</t>
  </si>
  <si>
    <t>VSEOB018</t>
  </si>
  <si>
    <t>Biotechnická opatření</t>
  </si>
  <si>
    <t>"v předepsaném rozsahu a počtu dle část PD E.1.2 Dokumentace vlivů záměru na životní prostředí"_x000d_
 1 = 1,000 [A]_x000d_
 Celkové množství 1.000000 = 1,000 [C]</t>
  </si>
  <si>
    <t>VSEOB019</t>
  </si>
  <si>
    <t>Rekultivace použitých ploch stavbou</t>
  </si>
  <si>
    <t>VSEOB021</t>
  </si>
  <si>
    <t>Digitální model stavby ve stádiu realizace</t>
  </si>
  <si>
    <t>"v předepsaném rozsahu dle BIM Protokolu a jeho příloh"_x000d_
 1 = 1,000 [A]_x000d_
 Celkové množství 1.000000 = 1,000 [C]</t>
  </si>
  <si>
    <t xml:space="preserve">Položka zahrnuje veškeré činnosti nezbytné k vytvoření Digitálního modelu stavby ve stádiu realizace po jejím ukončení stavebních prací, dle požadavků SOD a zejména BIM Protokolu včetně jeho příloh.  Jedná se o souhrn činností zahrnujících vytvoření Digitálního modelu stavby dle cílů definovaných BIM Protokolem, včetně všech souvisejících činností, zahrnujících projednání, kontrolu, schválení a převzetí Digitálního modelu po provedení a validace dat ze strany zhotovitele a následně ze strany SŽ.</t>
  </si>
  <si>
    <t>VSEOB022</t>
  </si>
  <si>
    <t>Společné datové prostředí (CDE)</t>
  </si>
  <si>
    <t>Společné datové prostředí (CDE) pro zřízení a provozování CDE v rozsahu stanoveném BIM Protokolem včetně Licence pro Projektový tým, včetně všech souvisejících činností.</t>
  </si>
  <si>
    <t>VSEOB023</t>
  </si>
  <si>
    <t>Licence CDE</t>
  </si>
  <si>
    <t>"v předepsaném rozsahu dle BIM Protokolu a jeho příloh"_x000d_
 10 = 10,000 [A]_x000d_
 Celkové množství 10.000000 = 10,000 [C]</t>
  </si>
  <si>
    <t>Licence k CDE pro účely Objednatele dle BIM Protokolu včetně proškolení vybraných zaměstnanců Objednatele tak, aby bylo možné se orientovat v dokumentech předávaných ze strany Dodavatele včetně výkonu průběžné kontroly provádění Díla a plnění dílčích termínů. Vypracování jednoduché verze manuálu pro práci v CDE a jeho předání 3 pracovní dny před zahájením školení.</t>
  </si>
  <si>
    <t>VSEOB024</t>
  </si>
  <si>
    <t>Závěrečná hodnotící zpráva</t>
  </si>
  <si>
    <t>Vypracování Závěrečné hodnotící zprávy v rozsahu (dle BIM Protokolu včetně jeho příloh).</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</si>
</sst>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5">
    <fill>
      <patternFill patternType="none"/>
    </fill>
    <fill>
      <patternFill patternType="gray125"/>
    </fill>
    <fill>
      <patternFill patternType="solid">
        <fgColor rgb="FFD9D9D9"/>
      </patternFill>
    </fill>
    <fill>
      <patternFill patternType="solid">
        <fgColor rgb="FF41A5BD"/>
      </patternFill>
    </fill>
    <fill>
      <patternFill patternType="solid">
        <fgColor rgb="FFADD8E6"/>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4" borderId="7" xfId="0" applyNumberFormat="1" applyFill="1" applyBorder="1" applyAlignment="1" applyProtection="1">
      <alignment horizontal="center"/>
      <protection locked="0"/>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0" xfId="0" applyBorder="1" applyAlignment="1">
      <alignment wrapText="1"/>
    </xf>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StavebniDilStyle" xfId="11"/>
    <cellStyle name="NormalBold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styles" Target="styles.xml" /><Relationship Id="rId60" Type="http://schemas.openxmlformats.org/officeDocument/2006/relationships/theme" Target="theme/theme1.xml" /><Relationship Id="rId61" Type="http://schemas.openxmlformats.org/officeDocument/2006/relationships/calcChain" Target="calcChain.xml" /><Relationship Id="rId6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48.xml.rels>&#65279;<?xml version="1.0" encoding="utf-8"?><Relationships xmlns="http://schemas.openxmlformats.org/package/2006/relationships"><Relationship Id="rId1" Type="http://schemas.openxmlformats.org/officeDocument/2006/relationships/image" Target="../media/image1.png" /></Relationships>
</file>

<file path=xl/drawings/_rels/drawing49.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50.xml.rels>&#65279;<?xml version="1.0" encoding="utf-8"?><Relationships xmlns="http://schemas.openxmlformats.org/package/2006/relationships"><Relationship Id="rId1" Type="http://schemas.openxmlformats.org/officeDocument/2006/relationships/image" Target="../media/image1.png" /></Relationships>
</file>

<file path=xl/drawings/_rels/drawing51.xml.rels>&#65279;<?xml version="1.0" encoding="utf-8"?><Relationships xmlns="http://schemas.openxmlformats.org/package/2006/relationships"><Relationship Id="rId1" Type="http://schemas.openxmlformats.org/officeDocument/2006/relationships/image" Target="../media/image1.png" /></Relationships>
</file>

<file path=xl/drawings/_rels/drawing52.xml.rels>&#65279;<?xml version="1.0" encoding="utf-8"?><Relationships xmlns="http://schemas.openxmlformats.org/package/2006/relationships"><Relationship Id="rId1" Type="http://schemas.openxmlformats.org/officeDocument/2006/relationships/image" Target="../media/image1.png" /></Relationships>
</file>

<file path=xl/drawings/_rels/drawing53.xml.rels>&#65279;<?xml version="1.0" encoding="utf-8"?><Relationships xmlns="http://schemas.openxmlformats.org/package/2006/relationships"><Relationship Id="rId1" Type="http://schemas.openxmlformats.org/officeDocument/2006/relationships/image" Target="../media/image1.png" /></Relationships>
</file>

<file path=xl/drawings/_rels/drawing54.xml.rels>&#65279;<?xml version="1.0" encoding="utf-8"?><Relationships xmlns="http://schemas.openxmlformats.org/package/2006/relationships"><Relationship Id="rId1" Type="http://schemas.openxmlformats.org/officeDocument/2006/relationships/image" Target="../media/image1.png" /></Relationships>
</file>

<file path=xl/drawings/_rels/drawing55.xml.rels>&#65279;<?xml version="1.0" encoding="utf-8"?><Relationships xmlns="http://schemas.openxmlformats.org/package/2006/relationships"><Relationship Id="rId1" Type="http://schemas.openxmlformats.org/officeDocument/2006/relationships/image" Target="../media/image1.png" /></Relationships>
</file>

<file path=xl/drawings/_rels/drawing56.xml.rels>&#65279;<?xml version="1.0" encoding="utf-8"?><Relationships xmlns="http://schemas.openxmlformats.org/package/2006/relationships"><Relationship Id="rId1" Type="http://schemas.openxmlformats.org/officeDocument/2006/relationships/image" Target="../media/image1.png" /></Relationships>
</file>

<file path=xl/drawings/_rels/drawing57.xml.rels>&#65279;<?xml version="1.0" encoding="utf-8"?><Relationships xmlns="http://schemas.openxmlformats.org/package/2006/relationships"><Relationship Id="rId1" Type="http://schemas.openxmlformats.org/officeDocument/2006/relationships/image" Target="../media/image1.png" /></Relationships>
</file>

<file path=xl/drawings/_rels/drawing58.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48.xml.rels>&#65279;<?xml version="1.0" encoding="utf-8"?><Relationships xmlns="http://schemas.openxmlformats.org/package/2006/relationships"><Relationship Id="rId1" Type="http://schemas.openxmlformats.org/officeDocument/2006/relationships/drawing" Target="../drawings/drawing48.xml" /></Relationships>
</file>

<file path=xl/worksheets/_rels/sheet49.xml.rels>&#65279;<?xml version="1.0" encoding="utf-8"?><Relationships xmlns="http://schemas.openxmlformats.org/package/2006/relationships"><Relationship Id="rId1" Type="http://schemas.openxmlformats.org/officeDocument/2006/relationships/drawing" Target="../drawings/drawing49.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50.xml.rels>&#65279;<?xml version="1.0" encoding="utf-8"?><Relationships xmlns="http://schemas.openxmlformats.org/package/2006/relationships"><Relationship Id="rId1" Type="http://schemas.openxmlformats.org/officeDocument/2006/relationships/drawing" Target="../drawings/drawing50.xml" /></Relationships>
</file>

<file path=xl/worksheets/_rels/sheet51.xml.rels>&#65279;<?xml version="1.0" encoding="utf-8"?><Relationships xmlns="http://schemas.openxmlformats.org/package/2006/relationships"><Relationship Id="rId1" Type="http://schemas.openxmlformats.org/officeDocument/2006/relationships/drawing" Target="../drawings/drawing51.xml" /></Relationships>
</file>

<file path=xl/worksheets/_rels/sheet52.xml.rels>&#65279;<?xml version="1.0" encoding="utf-8"?><Relationships xmlns="http://schemas.openxmlformats.org/package/2006/relationships"><Relationship Id="rId1" Type="http://schemas.openxmlformats.org/officeDocument/2006/relationships/drawing" Target="../drawings/drawing52.xml" /></Relationships>
</file>

<file path=xl/worksheets/_rels/sheet53.xml.rels>&#65279;<?xml version="1.0" encoding="utf-8"?><Relationships xmlns="http://schemas.openxmlformats.org/package/2006/relationships"><Relationship Id="rId1" Type="http://schemas.openxmlformats.org/officeDocument/2006/relationships/drawing" Target="../drawings/drawing53.xml" /></Relationships>
</file>

<file path=xl/worksheets/_rels/sheet54.xml.rels>&#65279;<?xml version="1.0" encoding="utf-8"?><Relationships xmlns="http://schemas.openxmlformats.org/package/2006/relationships"><Relationship Id="rId1" Type="http://schemas.openxmlformats.org/officeDocument/2006/relationships/drawing" Target="../drawings/drawing54.xml" /></Relationships>
</file>

<file path=xl/worksheets/_rels/sheet55.xml.rels>&#65279;<?xml version="1.0" encoding="utf-8"?><Relationships xmlns="http://schemas.openxmlformats.org/package/2006/relationships"><Relationship Id="rId1" Type="http://schemas.openxmlformats.org/officeDocument/2006/relationships/drawing" Target="../drawings/drawing55.xml" /></Relationships>
</file>

<file path=xl/worksheets/_rels/sheet56.xml.rels>&#65279;<?xml version="1.0" encoding="utf-8"?><Relationships xmlns="http://schemas.openxmlformats.org/package/2006/relationships"><Relationship Id="rId1" Type="http://schemas.openxmlformats.org/officeDocument/2006/relationships/drawing" Target="../drawings/drawing56.xml" /></Relationships>
</file>

<file path=xl/worksheets/_rels/sheet57.xml.rels>&#65279;<?xml version="1.0" encoding="utf-8"?><Relationships xmlns="http://schemas.openxmlformats.org/package/2006/relationships"><Relationship Id="rId1" Type="http://schemas.openxmlformats.org/officeDocument/2006/relationships/drawing" Target="../drawings/drawing57.xml" /></Relationships>
</file>

<file path=xl/worksheets/_rels/sheet58.xml.rels>&#65279;<?xml version="1.0" encoding="utf-8"?><Relationships xmlns="http://schemas.openxmlformats.org/package/2006/relationships"><Relationship Id="rId1" Type="http://schemas.openxmlformats.org/officeDocument/2006/relationships/drawing" Target="../drawings/drawing58.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32.42578" customWidth="1"/>
    <col min="2" max="2" width="32.42578"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C10+C24+C97+C99</f>
        <v>0</v>
      </c>
      <c r="D6" s="3"/>
      <c r="E6" s="3"/>
    </row>
    <row r="7">
      <c r="A7" s="3"/>
      <c r="B7" s="5" t="s">
        <v>5</v>
      </c>
      <c r="C7" s="6">
        <f>E10+E24+E97+E99</f>
        <v>0</v>
      </c>
      <c r="D7" s="3"/>
      <c r="E7" s="3"/>
    </row>
    <row r="8">
      <c r="A8" s="3"/>
      <c r="B8" s="3"/>
      <c r="C8" s="3"/>
      <c r="D8" s="3"/>
      <c r="E8" s="3"/>
    </row>
    <row r="9">
      <c r="A9" s="7" t="s">
        <v>6</v>
      </c>
      <c r="B9" s="7" t="s">
        <v>7</v>
      </c>
      <c r="C9" s="7" t="s">
        <v>8</v>
      </c>
      <c r="D9" s="7" t="s">
        <v>9</v>
      </c>
      <c r="E9" s="7" t="s">
        <v>10</v>
      </c>
    </row>
    <row r="10">
      <c r="A10" s="8" t="s">
        <v>11</v>
      </c>
      <c r="B10" s="8" t="s">
        <v>12</v>
      </c>
      <c r="C10" s="9">
        <f>C11+C14+C21</f>
        <v>0</v>
      </c>
      <c r="D10" s="9">
        <f>D11+D14+D21</f>
        <v>0</v>
      </c>
      <c r="E10" s="9">
        <f>E11+E14+E21</f>
        <v>0</v>
      </c>
    </row>
    <row r="11">
      <c r="A11" s="10" t="s">
        <v>13</v>
      </c>
      <c r="B11" s="10" t="s">
        <v>14</v>
      </c>
      <c r="C11" s="11">
        <f>C12</f>
        <v>0</v>
      </c>
      <c r="D11" s="11">
        <f>D12</f>
        <v>0</v>
      </c>
      <c r="E11" s="11">
        <f>E12</f>
        <v>0</v>
      </c>
    </row>
    <row r="12">
      <c r="A12" s="10" t="s">
        <v>15</v>
      </c>
      <c r="B12" s="10" t="s">
        <v>16</v>
      </c>
      <c r="C12" s="11">
        <f>C13</f>
        <v>0</v>
      </c>
      <c r="D12" s="11">
        <f>D13</f>
        <v>0</v>
      </c>
      <c r="E12" s="11">
        <f>E13</f>
        <v>0</v>
      </c>
    </row>
    <row r="13">
      <c r="A13" s="10" t="s">
        <v>17</v>
      </c>
      <c r="B13" s="10" t="s">
        <v>18</v>
      </c>
      <c r="C13" s="11">
        <f>'D.1.D.1.1D.1.1.1PS 31-01-11'!I3</f>
        <v>0</v>
      </c>
      <c r="D13" s="11">
        <f>SUMIFS('D.1.D.1.1D.1.1.1PS 31-01-11'!O:O,'D.1.D.1.1D.1.1.1PS 31-01-11'!A:A,"P")</f>
        <v>0</v>
      </c>
      <c r="E13" s="11">
        <f>C13+D13</f>
        <v>0</v>
      </c>
    </row>
    <row r="14">
      <c r="A14" s="10" t="s">
        <v>19</v>
      </c>
      <c r="B14" s="10" t="s">
        <v>20</v>
      </c>
      <c r="C14" s="11">
        <f>C15+C17+C19</f>
        <v>0</v>
      </c>
      <c r="D14" s="11">
        <f>D15+D17+D19</f>
        <v>0</v>
      </c>
      <c r="E14" s="11">
        <f>E15+E17+E19</f>
        <v>0</v>
      </c>
    </row>
    <row r="15">
      <c r="A15" s="10" t="s">
        <v>21</v>
      </c>
      <c r="B15" s="10" t="s">
        <v>22</v>
      </c>
      <c r="C15" s="11">
        <f>C16</f>
        <v>0</v>
      </c>
      <c r="D15" s="11">
        <f>D16</f>
        <v>0</v>
      </c>
      <c r="E15" s="11">
        <f>E16</f>
        <v>0</v>
      </c>
    </row>
    <row r="16" ht="25.5">
      <c r="A16" s="10" t="s">
        <v>23</v>
      </c>
      <c r="B16" s="10" t="s">
        <v>24</v>
      </c>
      <c r="C16" s="11">
        <f>'D.1.D.1.2D.1.2.1PS 31-02-11'!I3</f>
        <v>0</v>
      </c>
      <c r="D16" s="11">
        <f>SUMIFS('D.1.D.1.2D.1.2.1PS 31-02-11'!O:O,'D.1.D.1.2D.1.2.1PS 31-02-11'!A:A,"P")</f>
        <v>0</v>
      </c>
      <c r="E16" s="11">
        <f>C16+D16</f>
        <v>0</v>
      </c>
    </row>
    <row r="17">
      <c r="A17" s="10" t="s">
        <v>25</v>
      </c>
      <c r="B17" s="10" t="s">
        <v>26</v>
      </c>
      <c r="C17" s="11">
        <f>C18</f>
        <v>0</v>
      </c>
      <c r="D17" s="11">
        <f>D18</f>
        <v>0</v>
      </c>
      <c r="E17" s="11">
        <f>E18</f>
        <v>0</v>
      </c>
    </row>
    <row r="18">
      <c r="A18" s="10" t="s">
        <v>27</v>
      </c>
      <c r="B18" s="10" t="s">
        <v>28</v>
      </c>
      <c r="C18" s="11">
        <f>'D.1.D.1.2D.1.2.10PS 31-02-01'!I3</f>
        <v>0</v>
      </c>
      <c r="D18" s="11">
        <f>SUMIFS('D.1.D.1.2D.1.2.10PS 31-02-01'!O:O,'D.1.D.1.2D.1.2.10PS 31-02-01'!A:A,"P")</f>
        <v>0</v>
      </c>
      <c r="E18" s="11">
        <f>C18+D18</f>
        <v>0</v>
      </c>
    </row>
    <row r="19">
      <c r="A19" s="10" t="s">
        <v>29</v>
      </c>
      <c r="B19" s="10" t="s">
        <v>30</v>
      </c>
      <c r="C19" s="11">
        <f>C20</f>
        <v>0</v>
      </c>
      <c r="D19" s="11">
        <f>D20</f>
        <v>0</v>
      </c>
      <c r="E19" s="11">
        <f>E20</f>
        <v>0</v>
      </c>
    </row>
    <row r="20" ht="25.5">
      <c r="A20" s="10" t="s">
        <v>31</v>
      </c>
      <c r="B20" s="10" t="s">
        <v>32</v>
      </c>
      <c r="C20" s="11">
        <f>'D.1.D.1.2D.1.2.8PS 31-02-81'!I3</f>
        <v>0</v>
      </c>
      <c r="D20" s="11">
        <f>SUMIFS('D.1.D.1.2D.1.2.8PS 31-02-81'!O:O,'D.1.D.1.2D.1.2.8PS 31-02-81'!A:A,"P")</f>
        <v>0</v>
      </c>
      <c r="E20" s="11">
        <f>C20+D20</f>
        <v>0</v>
      </c>
    </row>
    <row r="21">
      <c r="A21" s="10" t="s">
        <v>33</v>
      </c>
      <c r="B21" s="10" t="s">
        <v>34</v>
      </c>
      <c r="C21" s="11">
        <f>C22</f>
        <v>0</v>
      </c>
      <c r="D21" s="11">
        <f>D22</f>
        <v>0</v>
      </c>
      <c r="E21" s="11">
        <f>E22</f>
        <v>0</v>
      </c>
    </row>
    <row r="22">
      <c r="A22" s="10" t="s">
        <v>35</v>
      </c>
      <c r="B22" s="10" t="s">
        <v>36</v>
      </c>
      <c r="C22" s="11">
        <f>C23</f>
        <v>0</v>
      </c>
      <c r="D22" s="11">
        <f>D23</f>
        <v>0</v>
      </c>
      <c r="E22" s="11">
        <f>E23</f>
        <v>0</v>
      </c>
    </row>
    <row r="23" ht="25.5">
      <c r="A23" s="10" t="s">
        <v>37</v>
      </c>
      <c r="B23" s="10" t="s">
        <v>38</v>
      </c>
      <c r="C23" s="11">
        <f>'D.1.D.1.3D.1.3.1PS 31-03-11'!I3</f>
        <v>0</v>
      </c>
      <c r="D23" s="11">
        <f>SUMIFS('D.1.D.1.3D.1.3.1PS 31-03-11'!O:O,'D.1.D.1.3D.1.3.1PS 31-03-11'!A:A,"P")</f>
        <v>0</v>
      </c>
      <c r="E23" s="11">
        <f>C23+D23</f>
        <v>0</v>
      </c>
    </row>
    <row r="24">
      <c r="A24" s="8" t="s">
        <v>39</v>
      </c>
      <c r="B24" s="8" t="s">
        <v>40</v>
      </c>
      <c r="C24" s="9">
        <f>C25+C72+C78+C93</f>
        <v>0</v>
      </c>
      <c r="D24" s="9">
        <f>D25+D72+D78+D93</f>
        <v>0</v>
      </c>
      <c r="E24" s="9">
        <f>E25+E72+E78+E93</f>
        <v>0</v>
      </c>
    </row>
    <row r="25">
      <c r="A25" s="10" t="s">
        <v>41</v>
      </c>
      <c r="B25" s="10" t="s">
        <v>42</v>
      </c>
      <c r="C25" s="11">
        <f>C26+C32+C34+C53+C66</f>
        <v>0</v>
      </c>
      <c r="D25" s="11">
        <f>D26+D32+D34+D53+D66</f>
        <v>0</v>
      </c>
      <c r="E25" s="11">
        <f>E26+E32+E34+E53+E66</f>
        <v>0</v>
      </c>
    </row>
    <row r="26">
      <c r="A26" s="10" t="s">
        <v>43</v>
      </c>
      <c r="B26" s="10" t="s">
        <v>44</v>
      </c>
      <c r="C26" s="11">
        <f>C27+C28+C29+C30+C31</f>
        <v>0</v>
      </c>
      <c r="D26" s="11">
        <f>D27+D28+D29+D30+D31</f>
        <v>0</v>
      </c>
      <c r="E26" s="11">
        <f>E27+E28+E29+E30+E31</f>
        <v>0</v>
      </c>
    </row>
    <row r="27">
      <c r="A27" s="10" t="s">
        <v>45</v>
      </c>
      <c r="B27" s="10" t="s">
        <v>46</v>
      </c>
      <c r="C27" s="11">
        <f>'D.2.D.2.1D.2.1.1SO 31-10-01'!I3</f>
        <v>0</v>
      </c>
      <c r="D27" s="11">
        <f>SUMIFS('D.2.D.2.1D.2.1.1SO 31-10-01'!O:O,'D.2.D.2.1D.2.1.1SO 31-10-01'!A:A,"P")</f>
        <v>0</v>
      </c>
      <c r="E27" s="11">
        <f>C27+D27</f>
        <v>0</v>
      </c>
    </row>
    <row r="28" ht="25.5">
      <c r="A28" s="10" t="s">
        <v>47</v>
      </c>
      <c r="B28" s="10" t="s">
        <v>48</v>
      </c>
      <c r="C28" s="11">
        <f>'D.2.D.2.1D.2.1.1SO 31-10-02'!I3</f>
        <v>0</v>
      </c>
      <c r="D28" s="11">
        <f>SUMIFS('D.2.D.2.1D.2.1.1SO 31-10-02'!O:O,'D.2.D.2.1D.2.1.1SO 31-10-02'!A:A,"P")</f>
        <v>0</v>
      </c>
      <c r="E28" s="11">
        <f>C28+D28</f>
        <v>0</v>
      </c>
    </row>
    <row r="29">
      <c r="A29" s="10" t="s">
        <v>49</v>
      </c>
      <c r="B29" s="10" t="s">
        <v>50</v>
      </c>
      <c r="C29" s="11">
        <f>'D.2.D.2.1D.2.1.1SO 31-11-01'!I3</f>
        <v>0</v>
      </c>
      <c r="D29" s="11">
        <f>SUMIFS('D.2.D.2.1D.2.1.1SO 31-11-01'!O:O,'D.2.D.2.1D.2.1.1SO 31-11-01'!A:A,"P")</f>
        <v>0</v>
      </c>
      <c r="E29" s="11">
        <f>C29+D29</f>
        <v>0</v>
      </c>
    </row>
    <row r="30" ht="25.5">
      <c r="A30" s="10" t="s">
        <v>51</v>
      </c>
      <c r="B30" s="10" t="s">
        <v>52</v>
      </c>
      <c r="C30" s="11">
        <f>'D.2.D.2.1D.2.1.1SO 31-11-02'!I3</f>
        <v>0</v>
      </c>
      <c r="D30" s="11">
        <f>SUMIFS('D.2.D.2.1D.2.1.1SO 31-11-02'!O:O,'D.2.D.2.1D.2.1.1SO 31-11-02'!A:A,"P")</f>
        <v>0</v>
      </c>
      <c r="E30" s="11">
        <f>C30+D30</f>
        <v>0</v>
      </c>
    </row>
    <row r="31" ht="25.5">
      <c r="A31" s="10" t="s">
        <v>53</v>
      </c>
      <c r="B31" s="10" t="s">
        <v>54</v>
      </c>
      <c r="C31" s="11">
        <f>'D.2.D.2.1D.2.1.1SO 31-14-01'!I3</f>
        <v>0</v>
      </c>
      <c r="D31" s="11">
        <f>SUMIFS('D.2.D.2.1D.2.1.1SO 31-14-01'!O:O,'D.2.D.2.1D.2.1.1SO 31-14-01'!A:A,"P")</f>
        <v>0</v>
      </c>
      <c r="E31" s="11">
        <f>C31+D31</f>
        <v>0</v>
      </c>
    </row>
    <row r="32">
      <c r="A32" s="10" t="s">
        <v>55</v>
      </c>
      <c r="B32" s="10" t="s">
        <v>56</v>
      </c>
      <c r="C32" s="11">
        <f>C33</f>
        <v>0</v>
      </c>
      <c r="D32" s="11">
        <f>D33</f>
        <v>0</v>
      </c>
      <c r="E32" s="11">
        <f>E33</f>
        <v>0</v>
      </c>
    </row>
    <row r="33" ht="25.5">
      <c r="A33" s="10" t="s">
        <v>57</v>
      </c>
      <c r="B33" s="10" t="s">
        <v>58</v>
      </c>
      <c r="C33" s="11">
        <f>'D.2.D.2.1D.2.1.4SO 31-20-01'!I3</f>
        <v>0</v>
      </c>
      <c r="D33" s="11">
        <f>SUMIFS('D.2.D.2.1D.2.1.4SO 31-20-01'!O:O,'D.2.D.2.1D.2.1.4SO 31-20-01'!A:A,"P")</f>
        <v>0</v>
      </c>
      <c r="E33" s="11">
        <f>C33+D33</f>
        <v>0</v>
      </c>
    </row>
    <row r="34">
      <c r="A34" s="10" t="s">
        <v>59</v>
      </c>
      <c r="B34" s="10" t="s">
        <v>60</v>
      </c>
      <c r="C34" s="11">
        <f>C35+C46+C47+C48+C51+C52</f>
        <v>0</v>
      </c>
      <c r="D34" s="11">
        <f>D35+D46+D47+D48+D51+D52</f>
        <v>0</v>
      </c>
      <c r="E34" s="11">
        <f>E35+E46+E47+E48+E51+E52</f>
        <v>0</v>
      </c>
    </row>
    <row r="35" ht="25.5">
      <c r="A35" s="10" t="s">
        <v>61</v>
      </c>
      <c r="B35" s="10" t="s">
        <v>62</v>
      </c>
      <c r="C35" s="11">
        <f>C36+C37+C38+C39+C40+C41+C42+C43+C44+C45</f>
        <v>0</v>
      </c>
      <c r="D35" s="11">
        <f>D36+D37+D38+D39+D40+D41+D42+D43+D44+D45</f>
        <v>0</v>
      </c>
      <c r="E35" s="11">
        <f>E36+E37+E38+E39+E40+E41+E42+E43+E44+E45</f>
        <v>0</v>
      </c>
    </row>
    <row r="36" ht="38.25">
      <c r="A36" s="10" t="s">
        <v>63</v>
      </c>
      <c r="B36" s="10" t="s">
        <v>64</v>
      </c>
      <c r="C36" s="11">
        <f>'D.2.D.2.1D.2.1.5SO 31-30-01SO 3'!I3</f>
        <v>0</v>
      </c>
      <c r="D36" s="11">
        <f>SUMIFS('D.2.D.2.1D.2.1.5SO 31-30-01SO 3'!O:O,'D.2.D.2.1D.2.1.5SO 31-30-01SO 3'!A:A,"P")</f>
        <v>0</v>
      </c>
      <c r="E36" s="11">
        <f>C36+D36</f>
        <v>0</v>
      </c>
    </row>
    <row r="37" ht="25.5">
      <c r="A37" s="10" t="s">
        <v>65</v>
      </c>
      <c r="B37" s="10" t="s">
        <v>66</v>
      </c>
      <c r="C37" s="11">
        <f>'D.2.D.2.1D.2.1.5SO 31-30-01SO~1'!I3</f>
        <v>0</v>
      </c>
      <c r="D37" s="11">
        <f>SUMIFS('D.2.D.2.1D.2.1.5SO 31-30-01SO~1'!O:O,'D.2.D.2.1D.2.1.5SO 31-30-01SO~1'!A:A,"P")</f>
        <v>0</v>
      </c>
      <c r="E37" s="11">
        <f>C37+D37</f>
        <v>0</v>
      </c>
    </row>
    <row r="38" ht="38.25">
      <c r="A38" s="10" t="s">
        <v>67</v>
      </c>
      <c r="B38" s="10" t="s">
        <v>68</v>
      </c>
      <c r="C38" s="11">
        <f>'D.2.D.2.1D.2.1.5SO 31-30-01SO~2'!I3</f>
        <v>0</v>
      </c>
      <c r="D38" s="11">
        <f>SUMIFS('D.2.D.2.1D.2.1.5SO 31-30-01SO~2'!O:O,'D.2.D.2.1D.2.1.5SO 31-30-01SO~2'!A:A,"P")</f>
        <v>0</v>
      </c>
      <c r="E38" s="11">
        <f>C38+D38</f>
        <v>0</v>
      </c>
    </row>
    <row r="39" ht="38.25">
      <c r="A39" s="10" t="s">
        <v>69</v>
      </c>
      <c r="B39" s="10" t="s">
        <v>70</v>
      </c>
      <c r="C39" s="11">
        <f>'D.2.D.2.1D.2.1.5SO 31-30-01SO~3'!I3</f>
        <v>0</v>
      </c>
      <c r="D39" s="11">
        <f>SUMIFS('D.2.D.2.1D.2.1.5SO 31-30-01SO~3'!O:O,'D.2.D.2.1D.2.1.5SO 31-30-01SO~3'!A:A,"P")</f>
        <v>0</v>
      </c>
      <c r="E39" s="11">
        <f>C39+D39</f>
        <v>0</v>
      </c>
    </row>
    <row r="40" ht="25.5">
      <c r="A40" s="10" t="s">
        <v>71</v>
      </c>
      <c r="B40" s="10" t="s">
        <v>72</v>
      </c>
      <c r="C40" s="11">
        <f>'D.2.D.2.1D.2.1.5SO 31-30-01SO~4'!I3</f>
        <v>0</v>
      </c>
      <c r="D40" s="11">
        <f>SUMIFS('D.2.D.2.1D.2.1.5SO 31-30-01SO~4'!O:O,'D.2.D.2.1D.2.1.5SO 31-30-01SO~4'!A:A,"P")</f>
        <v>0</v>
      </c>
      <c r="E40" s="11">
        <f>C40+D40</f>
        <v>0</v>
      </c>
    </row>
    <row r="41" ht="38.25">
      <c r="A41" s="10" t="s">
        <v>73</v>
      </c>
      <c r="B41" s="10" t="s">
        <v>74</v>
      </c>
      <c r="C41" s="11">
        <f>'D.2.D.2.1D.2.1.5SO 31-30-01SO~5'!I3</f>
        <v>0</v>
      </c>
      <c r="D41" s="11">
        <f>SUMIFS('D.2.D.2.1D.2.1.5SO 31-30-01SO~5'!O:O,'D.2.D.2.1D.2.1.5SO 31-30-01SO~5'!A:A,"P")</f>
        <v>0</v>
      </c>
      <c r="E41" s="11">
        <f>C41+D41</f>
        <v>0</v>
      </c>
    </row>
    <row r="42" ht="25.5">
      <c r="A42" s="10" t="s">
        <v>75</v>
      </c>
      <c r="B42" s="10" t="s">
        <v>76</v>
      </c>
      <c r="C42" s="11">
        <f>'D.2.D.2.1D.2.1.5SO 31-30-01SO~6'!I3</f>
        <v>0</v>
      </c>
      <c r="D42" s="11">
        <f>SUMIFS('D.2.D.2.1D.2.1.5SO 31-30-01SO~6'!O:O,'D.2.D.2.1D.2.1.5SO 31-30-01SO~6'!A:A,"P")</f>
        <v>0</v>
      </c>
      <c r="E42" s="11">
        <f>C42+D42</f>
        <v>0</v>
      </c>
    </row>
    <row r="43" ht="38.25">
      <c r="A43" s="10" t="s">
        <v>77</v>
      </c>
      <c r="B43" s="10" t="s">
        <v>78</v>
      </c>
      <c r="C43" s="11">
        <f>'D.2.D.2.1D.2.1.5SO 31-30-01SO~7'!I3</f>
        <v>0</v>
      </c>
      <c r="D43" s="11">
        <f>SUMIFS('D.2.D.2.1D.2.1.5SO 31-30-01SO~7'!O:O,'D.2.D.2.1D.2.1.5SO 31-30-01SO~7'!A:A,"P")</f>
        <v>0</v>
      </c>
      <c r="E43" s="11">
        <f>C43+D43</f>
        <v>0</v>
      </c>
    </row>
    <row r="44" ht="25.5">
      <c r="A44" s="10" t="s">
        <v>79</v>
      </c>
      <c r="B44" s="10" t="s">
        <v>80</v>
      </c>
      <c r="C44" s="11">
        <f>'D.2.D.2.1D.2.1.5SO 31-30-01SO~8'!I3</f>
        <v>0</v>
      </c>
      <c r="D44" s="11">
        <f>SUMIFS('D.2.D.2.1D.2.1.5SO 31-30-01SO~8'!O:O,'D.2.D.2.1D.2.1.5SO 31-30-01SO~8'!A:A,"P")</f>
        <v>0</v>
      </c>
      <c r="E44" s="11">
        <f>C44+D44</f>
        <v>0</v>
      </c>
    </row>
    <row r="45" ht="25.5">
      <c r="A45" s="10" t="s">
        <v>81</v>
      </c>
      <c r="B45" s="10" t="s">
        <v>82</v>
      </c>
      <c r="C45" s="11">
        <f>'D.2.D.2.1D.2.1.5SO 31-30-01SO~9'!I3</f>
        <v>0</v>
      </c>
      <c r="D45" s="11">
        <f>SUMIFS('D.2.D.2.1D.2.1.5SO 31-30-01SO~9'!O:O,'D.2.D.2.1D.2.1.5SO 31-30-01SO~9'!A:A,"P")</f>
        <v>0</v>
      </c>
      <c r="E45" s="11">
        <f>C45+D45</f>
        <v>0</v>
      </c>
    </row>
    <row r="46" ht="25.5">
      <c r="A46" s="10" t="s">
        <v>83</v>
      </c>
      <c r="B46" s="10" t="s">
        <v>84</v>
      </c>
      <c r="C46" s="11">
        <f>'D.2.D.2.1D.2.1.5SO 31-30-02'!I3</f>
        <v>0</v>
      </c>
      <c r="D46" s="11">
        <f>SUMIFS('D.2.D.2.1D.2.1.5SO 31-30-02'!O:O,'D.2.D.2.1D.2.1.5SO 31-30-02'!A:A,"P")</f>
        <v>0</v>
      </c>
      <c r="E46" s="11">
        <f>C46+D46</f>
        <v>0</v>
      </c>
    </row>
    <row r="47">
      <c r="A47" s="10" t="s">
        <v>85</v>
      </c>
      <c r="B47" s="10" t="s">
        <v>86</v>
      </c>
      <c r="C47" s="11">
        <f>'D.2.D.2.1D.2.1.5SO 31-30-02.01'!I3</f>
        <v>0</v>
      </c>
      <c r="D47" s="11">
        <f>SUMIFS('D.2.D.2.1D.2.1.5SO 31-30-02.01'!O:O,'D.2.D.2.1D.2.1.5SO 31-30-02.01'!A:A,"P")</f>
        <v>0</v>
      </c>
      <c r="E47" s="11">
        <f>C47+D47</f>
        <v>0</v>
      </c>
    </row>
    <row r="48">
      <c r="A48" s="10" t="s">
        <v>87</v>
      </c>
      <c r="B48" s="10" t="s">
        <v>88</v>
      </c>
      <c r="C48" s="11">
        <f>C49+C50</f>
        <v>0</v>
      </c>
      <c r="D48" s="11">
        <f>D49+D50</f>
        <v>0</v>
      </c>
      <c r="E48" s="11">
        <f>E49+E50</f>
        <v>0</v>
      </c>
    </row>
    <row r="49" ht="25.5">
      <c r="A49" s="10" t="s">
        <v>89</v>
      </c>
      <c r="B49" s="10" t="s">
        <v>90</v>
      </c>
      <c r="C49" s="11">
        <f>'D.2.D.2.1D.2.1.5SO 31-30-03SO 3'!I3</f>
        <v>0</v>
      </c>
      <c r="D49" s="11">
        <f>SUMIFS('D.2.D.2.1D.2.1.5SO 31-30-03SO 3'!O:O,'D.2.D.2.1D.2.1.5SO 31-30-03SO 3'!A:A,"P")</f>
        <v>0</v>
      </c>
      <c r="E49" s="11">
        <f>C49+D49</f>
        <v>0</v>
      </c>
    </row>
    <row r="50" ht="25.5">
      <c r="A50" s="10" t="s">
        <v>91</v>
      </c>
      <c r="B50" s="10" t="s">
        <v>92</v>
      </c>
      <c r="C50" s="11">
        <f>'D.2.D.2.1D.2.1.5SO 31-30-03SO~1'!I3</f>
        <v>0</v>
      </c>
      <c r="D50" s="11">
        <f>SUMIFS('D.2.D.2.1D.2.1.5SO 31-30-03SO~1'!O:O,'D.2.D.2.1D.2.1.5SO 31-30-03SO~1'!A:A,"P")</f>
        <v>0</v>
      </c>
      <c r="E50" s="11">
        <f>C50+D50</f>
        <v>0</v>
      </c>
    </row>
    <row r="51">
      <c r="A51" s="10" t="s">
        <v>93</v>
      </c>
      <c r="B51" s="10" t="s">
        <v>94</v>
      </c>
      <c r="C51" s="11">
        <f>'D.2.D.2.1D.2.1.5SO 31-30-04'!I3</f>
        <v>0</v>
      </c>
      <c r="D51" s="11">
        <f>SUMIFS('D.2.D.2.1D.2.1.5SO 31-30-04'!O:O,'D.2.D.2.1D.2.1.5SO 31-30-04'!A:A,"P")</f>
        <v>0</v>
      </c>
      <c r="E51" s="11">
        <f>C51+D51</f>
        <v>0</v>
      </c>
    </row>
    <row r="52" ht="25.5">
      <c r="A52" s="10" t="s">
        <v>95</v>
      </c>
      <c r="B52" s="10" t="s">
        <v>96</v>
      </c>
      <c r="C52" s="11">
        <f>'D.2.D.2.1D.2.1.5SO 31-30-05'!I3</f>
        <v>0</v>
      </c>
      <c r="D52" s="11">
        <f>SUMIFS('D.2.D.2.1D.2.1.5SO 31-30-05'!O:O,'D.2.D.2.1D.2.1.5SO 31-30-05'!A:A,"P")</f>
        <v>0</v>
      </c>
      <c r="E52" s="11">
        <f>C52+D52</f>
        <v>0</v>
      </c>
    </row>
    <row r="53">
      <c r="A53" s="10" t="s">
        <v>97</v>
      </c>
      <c r="B53" s="10" t="s">
        <v>98</v>
      </c>
      <c r="C53" s="11">
        <f>C54+C58+C59+C62+C65</f>
        <v>0</v>
      </c>
      <c r="D53" s="11">
        <f>D54+D58+D59+D62+D65</f>
        <v>0</v>
      </c>
      <c r="E53" s="11">
        <f>E54+E58+E59+E62+E65</f>
        <v>0</v>
      </c>
    </row>
    <row r="54" ht="25.5">
      <c r="A54" s="10" t="s">
        <v>99</v>
      </c>
      <c r="B54" s="10" t="s">
        <v>100</v>
      </c>
      <c r="C54" s="11">
        <f>C55+C56+C57</f>
        <v>0</v>
      </c>
      <c r="D54" s="11">
        <f>D55+D56+D57</f>
        <v>0</v>
      </c>
      <c r="E54" s="11">
        <f>E55+E56+E57</f>
        <v>0</v>
      </c>
    </row>
    <row r="55" ht="38.25">
      <c r="A55" s="10" t="s">
        <v>101</v>
      </c>
      <c r="B55" s="10" t="s">
        <v>102</v>
      </c>
      <c r="C55" s="11">
        <f>'D.2.D.2.1D.2.1.6SO 31-31-01SO 3'!I3</f>
        <v>0</v>
      </c>
      <c r="D55" s="11">
        <f>SUMIFS('D.2.D.2.1D.2.1.6SO 31-31-01SO 3'!O:O,'D.2.D.2.1D.2.1.6SO 31-31-01SO 3'!A:A,"P")</f>
        <v>0</v>
      </c>
      <c r="E55" s="11">
        <f>C55+D55</f>
        <v>0</v>
      </c>
    </row>
    <row r="56" ht="38.25">
      <c r="A56" s="10" t="s">
        <v>103</v>
      </c>
      <c r="B56" s="10" t="s">
        <v>104</v>
      </c>
      <c r="C56" s="11">
        <f>'D.2.D.2.1D.2.1.6SO 31-31-01SO~1'!I3</f>
        <v>0</v>
      </c>
      <c r="D56" s="11">
        <f>SUMIFS('D.2.D.2.1D.2.1.6SO 31-31-01SO~1'!O:O,'D.2.D.2.1D.2.1.6SO 31-31-01SO~1'!A:A,"P")</f>
        <v>0</v>
      </c>
      <c r="E56" s="11">
        <f>C56+D56</f>
        <v>0</v>
      </c>
    </row>
    <row r="57" ht="25.5">
      <c r="A57" s="10" t="s">
        <v>105</v>
      </c>
      <c r="B57" s="10" t="s">
        <v>106</v>
      </c>
      <c r="C57" s="11">
        <f>'D.2.D.2.1D.2.1.6SO 31-31-01SO~2'!I3</f>
        <v>0</v>
      </c>
      <c r="D57" s="11">
        <f>SUMIFS('D.2.D.2.1D.2.1.6SO 31-31-01SO~2'!O:O,'D.2.D.2.1D.2.1.6SO 31-31-01SO~2'!A:A,"P")</f>
        <v>0</v>
      </c>
      <c r="E57" s="11">
        <f>C57+D57</f>
        <v>0</v>
      </c>
    </row>
    <row r="58" ht="25.5">
      <c r="A58" s="10" t="s">
        <v>107</v>
      </c>
      <c r="B58" s="10" t="s">
        <v>108</v>
      </c>
      <c r="C58" s="11">
        <f>'D.2.D.2.1D.2.1.6SO 31-32-01'!I3</f>
        <v>0</v>
      </c>
      <c r="D58" s="11">
        <f>SUMIFS('D.2.D.2.1D.2.1.6SO 31-32-01'!O:O,'D.2.D.2.1D.2.1.6SO 31-32-01'!A:A,"P")</f>
        <v>0</v>
      </c>
      <c r="E58" s="11">
        <f>C58+D58</f>
        <v>0</v>
      </c>
    </row>
    <row r="59">
      <c r="A59" s="10" t="s">
        <v>109</v>
      </c>
      <c r="B59" s="10" t="s">
        <v>110</v>
      </c>
      <c r="C59" s="11">
        <f>C60+C61</f>
        <v>0</v>
      </c>
      <c r="D59" s="11">
        <f>D60+D61</f>
        <v>0</v>
      </c>
      <c r="E59" s="11">
        <f>E60+E61</f>
        <v>0</v>
      </c>
    </row>
    <row r="60">
      <c r="A60" s="10" t="s">
        <v>111</v>
      </c>
      <c r="B60" s="10" t="s">
        <v>112</v>
      </c>
      <c r="C60" s="11">
        <f>'D.2.D.2.1D.2.1.6SO 31-32-02SO 3'!I3</f>
        <v>0</v>
      </c>
      <c r="D60" s="11">
        <f>SUMIFS('D.2.D.2.1D.2.1.6SO 31-32-02SO 3'!O:O,'D.2.D.2.1D.2.1.6SO 31-32-02SO 3'!A:A,"P")</f>
        <v>0</v>
      </c>
      <c r="E60" s="11">
        <f>C60+D60</f>
        <v>0</v>
      </c>
    </row>
    <row r="61">
      <c r="A61" s="10" t="s">
        <v>113</v>
      </c>
      <c r="B61" s="10" t="s">
        <v>114</v>
      </c>
      <c r="C61" s="11">
        <f>'D.2.D.2.1D.2.1.6SO 31-32-02SO~1'!I3</f>
        <v>0</v>
      </c>
      <c r="D61" s="11">
        <f>SUMIFS('D.2.D.2.1D.2.1.6SO 31-32-02SO~1'!O:O,'D.2.D.2.1D.2.1.6SO 31-32-02SO~1'!A:A,"P")</f>
        <v>0</v>
      </c>
      <c r="E61" s="11">
        <f>C61+D61</f>
        <v>0</v>
      </c>
    </row>
    <row r="62">
      <c r="A62" s="10" t="s">
        <v>115</v>
      </c>
      <c r="B62" s="10" t="s">
        <v>116</v>
      </c>
      <c r="C62" s="11">
        <f>C63+C64</f>
        <v>0</v>
      </c>
      <c r="D62" s="11">
        <f>D63+D64</f>
        <v>0</v>
      </c>
      <c r="E62" s="11">
        <f>E63+E64</f>
        <v>0</v>
      </c>
    </row>
    <row r="63">
      <c r="A63" s="10" t="s">
        <v>117</v>
      </c>
      <c r="B63" s="10" t="s">
        <v>112</v>
      </c>
      <c r="C63" s="11">
        <f>'D.2.D.2.1D.2.1.6SO 31-32-03SO 3'!I3</f>
        <v>0</v>
      </c>
      <c r="D63" s="11">
        <f>SUMIFS('D.2.D.2.1D.2.1.6SO 31-32-03SO 3'!O:O,'D.2.D.2.1D.2.1.6SO 31-32-03SO 3'!A:A,"P")</f>
        <v>0</v>
      </c>
      <c r="E63" s="11">
        <f>C63+D63</f>
        <v>0</v>
      </c>
    </row>
    <row r="64">
      <c r="A64" s="10" t="s">
        <v>118</v>
      </c>
      <c r="B64" s="10" t="s">
        <v>114</v>
      </c>
      <c r="C64" s="11">
        <f>'D.2.D.2.1D.2.1.6SO 31-32-03SO~1'!I3</f>
        <v>0</v>
      </c>
      <c r="D64" s="11">
        <f>SUMIFS('D.2.D.2.1D.2.1.6SO 31-32-03SO~1'!O:O,'D.2.D.2.1D.2.1.6SO 31-32-03SO~1'!A:A,"P")</f>
        <v>0</v>
      </c>
      <c r="E64" s="11">
        <f>C64+D64</f>
        <v>0</v>
      </c>
    </row>
    <row r="65">
      <c r="A65" s="10" t="s">
        <v>119</v>
      </c>
      <c r="B65" s="10" t="s">
        <v>120</v>
      </c>
      <c r="C65" s="11">
        <f>'D.2.D.2.1D.2.1.6SO 31-33-01'!I3</f>
        <v>0</v>
      </c>
      <c r="D65" s="11">
        <f>SUMIFS('D.2.D.2.1D.2.1.6SO 31-33-01'!O:O,'D.2.D.2.1D.2.1.6SO 31-33-01'!A:A,"P")</f>
        <v>0</v>
      </c>
      <c r="E65" s="11">
        <f>C65+D65</f>
        <v>0</v>
      </c>
    </row>
    <row r="66">
      <c r="A66" s="10" t="s">
        <v>121</v>
      </c>
      <c r="B66" s="10" t="s">
        <v>122</v>
      </c>
      <c r="C66" s="11">
        <f>C67+C68+C69+C70+C71</f>
        <v>0</v>
      </c>
      <c r="D66" s="11">
        <f>D67+D68+D69+D70+D71</f>
        <v>0</v>
      </c>
      <c r="E66" s="11">
        <f>E67+E68+E69+E70+E71</f>
        <v>0</v>
      </c>
    </row>
    <row r="67">
      <c r="A67" s="10" t="s">
        <v>123</v>
      </c>
      <c r="B67" s="10" t="s">
        <v>124</v>
      </c>
      <c r="C67" s="11">
        <f>'D.2.D.2.1D.2.1.8SO 31-12-01'!I3</f>
        <v>0</v>
      </c>
      <c r="D67" s="11">
        <f>SUMIFS('D.2.D.2.1D.2.1.8SO 31-12-01'!O:O,'D.2.D.2.1D.2.1.8SO 31-12-01'!A:A,"P")</f>
        <v>0</v>
      </c>
      <c r="E67" s="11">
        <f>C67+D67</f>
        <v>0</v>
      </c>
    </row>
    <row r="68">
      <c r="A68" s="10" t="s">
        <v>125</v>
      </c>
      <c r="B68" s="10" t="s">
        <v>126</v>
      </c>
      <c r="C68" s="11">
        <f>'D.2.D.2.1D.2.1.8SO 31-50-01'!I3</f>
        <v>0</v>
      </c>
      <c r="D68" s="11">
        <f>SUMIFS('D.2.D.2.1D.2.1.8SO 31-50-01'!O:O,'D.2.D.2.1D.2.1.8SO 31-50-01'!A:A,"P")</f>
        <v>0</v>
      </c>
      <c r="E68" s="11">
        <f>C68+D68</f>
        <v>0</v>
      </c>
    </row>
    <row r="69">
      <c r="A69" s="10" t="s">
        <v>127</v>
      </c>
      <c r="B69" s="10" t="s">
        <v>128</v>
      </c>
      <c r="C69" s="11">
        <f>'D.2.D.2.1D.2.1.8SO 31-50-02'!I3</f>
        <v>0</v>
      </c>
      <c r="D69" s="11">
        <f>SUMIFS('D.2.D.2.1D.2.1.8SO 31-50-02'!O:O,'D.2.D.2.1D.2.1.8SO 31-50-02'!A:A,"P")</f>
        <v>0</v>
      </c>
      <c r="E69" s="11">
        <f>C69+D69</f>
        <v>0</v>
      </c>
    </row>
    <row r="70" ht="25.5">
      <c r="A70" s="10" t="s">
        <v>129</v>
      </c>
      <c r="B70" s="10" t="s">
        <v>130</v>
      </c>
      <c r="C70" s="11">
        <f>'D.2.D.2.1D.2.1.8SO 31-52-01'!I3</f>
        <v>0</v>
      </c>
      <c r="D70" s="11">
        <f>SUMIFS('D.2.D.2.1D.2.1.8SO 31-52-01'!O:O,'D.2.D.2.1D.2.1.8SO 31-52-01'!A:A,"P")</f>
        <v>0</v>
      </c>
      <c r="E70" s="11">
        <f>C70+D70</f>
        <v>0</v>
      </c>
    </row>
    <row r="71">
      <c r="A71" s="10" t="s">
        <v>131</v>
      </c>
      <c r="B71" s="10" t="s">
        <v>132</v>
      </c>
      <c r="C71" s="11">
        <f>'D.2.D.2.1D.2.1.8SO 31-59-01'!I3</f>
        <v>0</v>
      </c>
      <c r="D71" s="11">
        <f>SUMIFS('D.2.D.2.1D.2.1.8SO 31-59-01'!O:O,'D.2.D.2.1D.2.1.8SO 31-59-01'!A:A,"P")</f>
        <v>0</v>
      </c>
      <c r="E71" s="11">
        <f>C71+D71</f>
        <v>0</v>
      </c>
    </row>
    <row r="72" ht="38.25">
      <c r="A72" s="10" t="s">
        <v>133</v>
      </c>
      <c r="B72" s="10" t="s">
        <v>134</v>
      </c>
      <c r="C72" s="11">
        <f>C73+C75</f>
        <v>0</v>
      </c>
      <c r="D72" s="11">
        <f>D73+D75</f>
        <v>0</v>
      </c>
      <c r="E72" s="11">
        <f>E73+E75</f>
        <v>0</v>
      </c>
    </row>
    <row r="73">
      <c r="A73" s="10" t="s">
        <v>135</v>
      </c>
      <c r="B73" s="10" t="s">
        <v>136</v>
      </c>
      <c r="C73" s="11">
        <f>C74</f>
        <v>0</v>
      </c>
      <c r="D73" s="11">
        <f>D74</f>
        <v>0</v>
      </c>
      <c r="E73" s="11">
        <f>E74</f>
        <v>0</v>
      </c>
    </row>
    <row r="74" ht="25.5">
      <c r="A74" s="10" t="s">
        <v>137</v>
      </c>
      <c r="B74" s="10" t="s">
        <v>138</v>
      </c>
      <c r="C74" s="11">
        <f>'D.2.D.2.2D.2.2.5SO 31-78-01'!I3</f>
        <v>0</v>
      </c>
      <c r="D74" s="11">
        <f>SUMIFS('D.2.D.2.2D.2.2.5SO 31-78-01'!O:O,'D.2.D.2.2D.2.2.5SO 31-78-01'!A:A,"P")</f>
        <v>0</v>
      </c>
      <c r="E74" s="11">
        <f>C74+D74</f>
        <v>0</v>
      </c>
    </row>
    <row r="75">
      <c r="A75" s="10" t="s">
        <v>139</v>
      </c>
      <c r="B75" s="10" t="s">
        <v>140</v>
      </c>
      <c r="C75" s="11">
        <f>C76+C77</f>
        <v>0</v>
      </c>
      <c r="D75" s="11">
        <f>D76+D77</f>
        <v>0</v>
      </c>
      <c r="E75" s="11">
        <f>E76+E77</f>
        <v>0</v>
      </c>
    </row>
    <row r="76" ht="25.5">
      <c r="A76" s="10" t="s">
        <v>141</v>
      </c>
      <c r="B76" s="10" t="s">
        <v>142</v>
      </c>
      <c r="C76" s="11">
        <f>'D.2.D.2.2D.2.2.6SO 31-79-01'!I3</f>
        <v>0</v>
      </c>
      <c r="D76" s="11">
        <f>SUMIFS('D.2.D.2.2D.2.2.6SO 31-79-01'!O:O,'D.2.D.2.2D.2.2.6SO 31-79-01'!A:A,"P")</f>
        <v>0</v>
      </c>
      <c r="E76" s="11">
        <f>C76+D76</f>
        <v>0</v>
      </c>
    </row>
    <row r="77">
      <c r="A77" s="10" t="s">
        <v>143</v>
      </c>
      <c r="B77" s="10" t="s">
        <v>144</v>
      </c>
      <c r="C77" s="11">
        <f>'D.2.D.2.2D.2.2.6SO 31-79-02'!I3</f>
        <v>0</v>
      </c>
      <c r="D77" s="11">
        <f>SUMIFS('D.2.D.2.2D.2.2.6SO 31-79-02'!O:O,'D.2.D.2.2D.2.2.6SO 31-79-02'!A:A,"P")</f>
        <v>0</v>
      </c>
      <c r="E77" s="11">
        <f>C77+D77</f>
        <v>0</v>
      </c>
    </row>
    <row r="78">
      <c r="A78" s="10" t="s">
        <v>145</v>
      </c>
      <c r="B78" s="10" t="s">
        <v>146</v>
      </c>
      <c r="C78" s="11">
        <f>C79+C84+C86+C91</f>
        <v>0</v>
      </c>
      <c r="D78" s="11">
        <f>D79+D84+D86+D91</f>
        <v>0</v>
      </c>
      <c r="E78" s="11">
        <f>E79+E84+E86+E91</f>
        <v>0</v>
      </c>
    </row>
    <row r="79">
      <c r="A79" s="10" t="s">
        <v>147</v>
      </c>
      <c r="B79" s="10" t="s">
        <v>148</v>
      </c>
      <c r="C79" s="11">
        <f>C80+C81</f>
        <v>0</v>
      </c>
      <c r="D79" s="11">
        <f>D80+D81</f>
        <v>0</v>
      </c>
      <c r="E79" s="11">
        <f>E80+E81</f>
        <v>0</v>
      </c>
    </row>
    <row r="80">
      <c r="A80" s="10" t="s">
        <v>149</v>
      </c>
      <c r="B80" s="10" t="s">
        <v>150</v>
      </c>
      <c r="C80" s="11">
        <f>'D.2.D.2.3D.2.3.1SO 31-81-01'!I3</f>
        <v>0</v>
      </c>
      <c r="D80" s="11">
        <f>SUMIFS('D.2.D.2.3D.2.3.1SO 31-81-01'!O:O,'D.2.D.2.3D.2.3.1SO 31-81-01'!A:A,"P")</f>
        <v>0</v>
      </c>
      <c r="E80" s="11">
        <f>C80+D80</f>
        <v>0</v>
      </c>
    </row>
    <row r="81">
      <c r="A81" s="10" t="s">
        <v>151</v>
      </c>
      <c r="B81" s="10" t="s">
        <v>152</v>
      </c>
      <c r="C81" s="11">
        <f>C82+C83</f>
        <v>0</v>
      </c>
      <c r="D81" s="11">
        <f>D82+D83</f>
        <v>0</v>
      </c>
      <c r="E81" s="11">
        <f>E82+E83</f>
        <v>0</v>
      </c>
    </row>
    <row r="82">
      <c r="A82" s="10" t="s">
        <v>153</v>
      </c>
      <c r="B82" s="10" t="s">
        <v>154</v>
      </c>
      <c r="C82" s="11">
        <f>'D.2.D.2.3D.2.3.1SO 31-81-02SO 3'!I3</f>
        <v>0</v>
      </c>
      <c r="D82" s="11">
        <f>SUMIFS('D.2.D.2.3D.2.3.1SO 31-81-02SO 3'!O:O,'D.2.D.2.3D.2.3.1SO 31-81-02SO 3'!A:A,"P")</f>
        <v>0</v>
      </c>
      <c r="E82" s="11">
        <f>C82+D82</f>
        <v>0</v>
      </c>
    </row>
    <row r="83">
      <c r="A83" s="10" t="s">
        <v>155</v>
      </c>
      <c r="B83" s="10" t="s">
        <v>156</v>
      </c>
      <c r="C83" s="11">
        <f>'D.2.D.2.3D.2.3.1SO 31-81-02SO~1'!I3</f>
        <v>0</v>
      </c>
      <c r="D83" s="11">
        <f>SUMIFS('D.2.D.2.3D.2.3.1SO 31-81-02SO~1'!O:O,'D.2.D.2.3D.2.3.1SO 31-81-02SO~1'!A:A,"P")</f>
        <v>0</v>
      </c>
      <c r="E83" s="11">
        <f>C83+D83</f>
        <v>0</v>
      </c>
    </row>
    <row r="84">
      <c r="A84" s="10" t="s">
        <v>157</v>
      </c>
      <c r="B84" s="10" t="s">
        <v>158</v>
      </c>
      <c r="C84" s="11">
        <f>C85</f>
        <v>0</v>
      </c>
      <c r="D84" s="11">
        <f>D85</f>
        <v>0</v>
      </c>
      <c r="E84" s="11">
        <f>E85</f>
        <v>0</v>
      </c>
    </row>
    <row r="85">
      <c r="A85" s="10" t="s">
        <v>159</v>
      </c>
      <c r="B85" s="10" t="s">
        <v>160</v>
      </c>
      <c r="C85" s="11">
        <f>'D.2.D.2.3D.2.3.4SO 31-84-01'!I3</f>
        <v>0</v>
      </c>
      <c r="D85" s="11">
        <f>SUMIFS('D.2.D.2.3D.2.3.4SO 31-84-01'!O:O,'D.2.D.2.3D.2.3.4SO 31-84-01'!A:A,"P")</f>
        <v>0</v>
      </c>
      <c r="E85" s="11">
        <f>C85+D85</f>
        <v>0</v>
      </c>
    </row>
    <row r="86" ht="25.5">
      <c r="A86" s="10" t="s">
        <v>161</v>
      </c>
      <c r="B86" s="10" t="s">
        <v>162</v>
      </c>
      <c r="C86" s="11">
        <f>C87+C88+C89+C90</f>
        <v>0</v>
      </c>
      <c r="D86" s="11">
        <f>D87+D88+D89+D90</f>
        <v>0</v>
      </c>
      <c r="E86" s="11">
        <f>E87+E88+E89+E90</f>
        <v>0</v>
      </c>
    </row>
    <row r="87" ht="25.5">
      <c r="A87" s="10" t="s">
        <v>163</v>
      </c>
      <c r="B87" s="10" t="s">
        <v>164</v>
      </c>
      <c r="C87" s="11">
        <f>'D.2.D.2.3D.2.3.6SO 31-86-01'!I3</f>
        <v>0</v>
      </c>
      <c r="D87" s="11">
        <f>SUMIFS('D.2.D.2.3D.2.3.6SO 31-86-01'!O:O,'D.2.D.2.3D.2.3.6SO 31-86-01'!A:A,"P")</f>
        <v>0</v>
      </c>
      <c r="E87" s="11">
        <f>C87+D87</f>
        <v>0</v>
      </c>
    </row>
    <row r="88">
      <c r="A88" s="10" t="s">
        <v>165</v>
      </c>
      <c r="B88" s="10" t="s">
        <v>166</v>
      </c>
      <c r="C88" s="11">
        <f>'D.2.D.2.3D.2.3.6SO 31-86-02'!I3</f>
        <v>0</v>
      </c>
      <c r="D88" s="11">
        <f>SUMIFS('D.2.D.2.3D.2.3.6SO 31-86-02'!O:O,'D.2.D.2.3D.2.3.6SO 31-86-02'!A:A,"P")</f>
        <v>0</v>
      </c>
      <c r="E88" s="11">
        <f>C88+D88</f>
        <v>0</v>
      </c>
    </row>
    <row r="89" ht="25.5">
      <c r="A89" s="10" t="s">
        <v>167</v>
      </c>
      <c r="B89" s="10" t="s">
        <v>168</v>
      </c>
      <c r="C89" s="11">
        <f>'D.2.D.2.3D.2.3.6SO 31-86-03'!I3</f>
        <v>0</v>
      </c>
      <c r="D89" s="11">
        <f>SUMIFS('D.2.D.2.3D.2.3.6SO 31-86-03'!O:O,'D.2.D.2.3D.2.3.6SO 31-86-03'!A:A,"P")</f>
        <v>0</v>
      </c>
      <c r="E89" s="11">
        <f>C89+D89</f>
        <v>0</v>
      </c>
    </row>
    <row r="90" ht="25.5">
      <c r="A90" s="10" t="s">
        <v>169</v>
      </c>
      <c r="B90" s="10" t="s">
        <v>170</v>
      </c>
      <c r="C90" s="11">
        <f>'D.2.D.2.3D.2.3.6SO 31-86-04'!I3</f>
        <v>0</v>
      </c>
      <c r="D90" s="11">
        <f>SUMIFS('D.2.D.2.3D.2.3.6SO 31-86-04'!O:O,'D.2.D.2.3D.2.3.6SO 31-86-04'!A:A,"P")</f>
        <v>0</v>
      </c>
      <c r="E90" s="11">
        <f>C90+D90</f>
        <v>0</v>
      </c>
    </row>
    <row r="91">
      <c r="A91" s="10" t="s">
        <v>171</v>
      </c>
      <c r="B91" s="10" t="s">
        <v>172</v>
      </c>
      <c r="C91" s="11">
        <f>C92</f>
        <v>0</v>
      </c>
      <c r="D91" s="11">
        <f>D92</f>
        <v>0</v>
      </c>
      <c r="E91" s="11">
        <f>E92</f>
        <v>0</v>
      </c>
    </row>
    <row r="92">
      <c r="A92" s="10" t="s">
        <v>173</v>
      </c>
      <c r="B92" s="10" t="s">
        <v>174</v>
      </c>
      <c r="C92" s="11">
        <f>'D.2.D.2.3D.2.3.7SO 31-87-01'!I3</f>
        <v>0</v>
      </c>
      <c r="D92" s="11">
        <f>SUMIFS('D.2.D.2.3D.2.3.7SO 31-87-01'!O:O,'D.2.D.2.3D.2.3.7SO 31-87-01'!A:A,"P")</f>
        <v>0</v>
      </c>
      <c r="E92" s="11">
        <f>C92+D92</f>
        <v>0</v>
      </c>
    </row>
    <row r="93">
      <c r="A93" s="10" t="s">
        <v>175</v>
      </c>
      <c r="B93" s="10" t="s">
        <v>176</v>
      </c>
      <c r="C93" s="11">
        <f>C94</f>
        <v>0</v>
      </c>
      <c r="D93" s="11">
        <f>D94</f>
        <v>0</v>
      </c>
      <c r="E93" s="11">
        <f>E94</f>
        <v>0</v>
      </c>
    </row>
    <row r="94">
      <c r="A94" s="10" t="s">
        <v>177</v>
      </c>
      <c r="B94" s="10" t="s">
        <v>178</v>
      </c>
      <c r="C94" s="11">
        <f>C95+C96</f>
        <v>0</v>
      </c>
      <c r="D94" s="11">
        <f>D95+D96</f>
        <v>0</v>
      </c>
      <c r="E94" s="11">
        <f>E95+E96</f>
        <v>0</v>
      </c>
    </row>
    <row r="95" ht="25.5">
      <c r="A95" s="10" t="s">
        <v>179</v>
      </c>
      <c r="B95" s="10" t="s">
        <v>180</v>
      </c>
      <c r="C95" s="11">
        <f>'D.2.D.2.4D.2.4.1SO 31-91-01'!I3</f>
        <v>0</v>
      </c>
      <c r="D95" s="11">
        <f>SUMIFS('D.2.D.2.4D.2.4.1SO 31-91-01'!O:O,'D.2.D.2.4D.2.4.1SO 31-91-01'!A:A,"P")</f>
        <v>0</v>
      </c>
      <c r="E95" s="11">
        <f>C95+D95</f>
        <v>0</v>
      </c>
    </row>
    <row r="96" ht="25.5">
      <c r="A96" s="10" t="s">
        <v>181</v>
      </c>
      <c r="B96" s="10" t="s">
        <v>182</v>
      </c>
      <c r="C96" s="11">
        <f>'D.2.D.2.4D.2.4.1SO 31-95-01'!I3</f>
        <v>0</v>
      </c>
      <c r="D96" s="11">
        <f>SUMIFS('D.2.D.2.4D.2.4.1SO 31-95-01'!O:O,'D.2.D.2.4D.2.4.1SO 31-95-01'!A:A,"P")</f>
        <v>0</v>
      </c>
      <c r="E96" s="11">
        <f>C96+D96</f>
        <v>0</v>
      </c>
    </row>
    <row r="97">
      <c r="A97" s="8" t="s">
        <v>183</v>
      </c>
      <c r="B97" s="8" t="s">
        <v>184</v>
      </c>
      <c r="C97" s="9">
        <f>C98</f>
        <v>0</v>
      </c>
      <c r="D97" s="9">
        <f>D98</f>
        <v>0</v>
      </c>
      <c r="E97" s="9">
        <f>E98</f>
        <v>0</v>
      </c>
    </row>
    <row r="98">
      <c r="A98" s="10" t="s">
        <v>185</v>
      </c>
      <c r="B98" s="10" t="s">
        <v>186</v>
      </c>
      <c r="C98" s="11">
        <f>'D.9SO 90-90'!I3</f>
        <v>0</v>
      </c>
      <c r="D98" s="11">
        <f>SUMIFS('D.9SO 90-90'!O:O,'D.9SO 90-90'!A:A,"P")</f>
        <v>0</v>
      </c>
      <c r="E98" s="11">
        <f>C98+D98</f>
        <v>0</v>
      </c>
    </row>
    <row r="99">
      <c r="A99" s="8" t="s">
        <v>187</v>
      </c>
      <c r="B99" s="8" t="s">
        <v>188</v>
      </c>
      <c r="C99" s="9">
        <f>C100</f>
        <v>0</v>
      </c>
      <c r="D99" s="9">
        <f>D100</f>
        <v>0</v>
      </c>
      <c r="E99" s="9">
        <f>E100</f>
        <v>0</v>
      </c>
    </row>
    <row r="100">
      <c r="A100" s="10" t="s">
        <v>189</v>
      </c>
      <c r="B100" s="10" t="s">
        <v>190</v>
      </c>
      <c r="C100" s="11">
        <f>'HSO 98-98'!I3</f>
        <v>0</v>
      </c>
      <c r="D100" s="11">
        <f>SUMIFS('HSO 98-98'!O:O,'HSO 98-98'!A:A,"P")</f>
        <v>0</v>
      </c>
      <c r="E100" s="11">
        <f>C100+D100</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1359</v>
      </c>
      <c r="I3" s="25">
        <f>SUMIFS(I11:I244,A11:A244,"SD")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798</v>
      </c>
      <c r="D6" s="22"/>
      <c r="E6" s="23" t="s">
        <v>44</v>
      </c>
      <c r="F6" s="17"/>
      <c r="G6" s="17"/>
      <c r="H6" s="17"/>
      <c r="I6" s="17"/>
      <c r="J6" s="19"/>
    </row>
    <row r="7">
      <c r="A7" s="3" t="s">
        <v>203</v>
      </c>
      <c r="B7" s="20" t="s">
        <v>204</v>
      </c>
      <c r="C7" s="21" t="s">
        <v>1359</v>
      </c>
      <c r="D7" s="22"/>
      <c r="E7" s="23" t="s">
        <v>52</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SUMIFS(I12:I83,A12:A83,"P")</f>
        <v>0</v>
      </c>
      <c r="J11" s="36"/>
    </row>
    <row r="12">
      <c r="A12" s="37" t="s">
        <v>219</v>
      </c>
      <c r="B12" s="37">
        <v>1</v>
      </c>
      <c r="C12" s="38" t="s">
        <v>1162</v>
      </c>
      <c r="D12" s="37" t="s">
        <v>221</v>
      </c>
      <c r="E12" s="39" t="s">
        <v>1163</v>
      </c>
      <c r="F12" s="40" t="s">
        <v>394</v>
      </c>
      <c r="G12" s="41">
        <v>50</v>
      </c>
      <c r="H12" s="42">
        <v>0</v>
      </c>
      <c r="I12" s="43">
        <f>ROUND(G12*H12,P4)</f>
        <v>0</v>
      </c>
      <c r="J12" s="37"/>
      <c r="O12" s="44">
        <f>I12*0.21</f>
        <v>0</v>
      </c>
      <c r="P12">
        <v>3</v>
      </c>
    </row>
    <row r="13">
      <c r="A13" s="37" t="s">
        <v>224</v>
      </c>
      <c r="B13" s="45"/>
      <c r="C13" s="46"/>
      <c r="D13" s="46"/>
      <c r="E13" s="47" t="s">
        <v>221</v>
      </c>
      <c r="F13" s="46"/>
      <c r="G13" s="46"/>
      <c r="H13" s="46"/>
      <c r="I13" s="46"/>
      <c r="J13" s="48"/>
    </row>
    <row r="14" ht="75">
      <c r="A14" s="37" t="s">
        <v>225</v>
      </c>
      <c r="B14" s="45"/>
      <c r="C14" s="46"/>
      <c r="D14" s="46"/>
      <c r="E14" s="49" t="s">
        <v>1164</v>
      </c>
      <c r="F14" s="46"/>
      <c r="G14" s="46"/>
      <c r="H14" s="46"/>
      <c r="I14" s="46"/>
      <c r="J14" s="48"/>
    </row>
    <row r="15" ht="120">
      <c r="A15" s="37" t="s">
        <v>227</v>
      </c>
      <c r="B15" s="45"/>
      <c r="C15" s="46"/>
      <c r="D15" s="46"/>
      <c r="E15" s="39" t="s">
        <v>1165</v>
      </c>
      <c r="F15" s="46"/>
      <c r="G15" s="46"/>
      <c r="H15" s="46"/>
      <c r="I15" s="46"/>
      <c r="J15" s="48"/>
    </row>
    <row r="16">
      <c r="A16" s="37" t="s">
        <v>219</v>
      </c>
      <c r="B16" s="37">
        <v>2</v>
      </c>
      <c r="C16" s="38" t="s">
        <v>1170</v>
      </c>
      <c r="D16" s="37" t="s">
        <v>221</v>
      </c>
      <c r="E16" s="39" t="s">
        <v>1171</v>
      </c>
      <c r="F16" s="40" t="s">
        <v>223</v>
      </c>
      <c r="G16" s="41">
        <v>9642</v>
      </c>
      <c r="H16" s="42">
        <v>0</v>
      </c>
      <c r="I16" s="43">
        <f>ROUND(G16*H16,P4)</f>
        <v>0</v>
      </c>
      <c r="J16" s="37"/>
      <c r="O16" s="44">
        <f>I16*0.21</f>
        <v>0</v>
      </c>
      <c r="P16">
        <v>3</v>
      </c>
    </row>
    <row r="17">
      <c r="A17" s="37" t="s">
        <v>224</v>
      </c>
      <c r="B17" s="45"/>
      <c r="C17" s="46"/>
      <c r="D17" s="46"/>
      <c r="E17" s="47" t="s">
        <v>221</v>
      </c>
      <c r="F17" s="46"/>
      <c r="G17" s="46"/>
      <c r="H17" s="46"/>
      <c r="I17" s="46"/>
      <c r="J17" s="48"/>
    </row>
    <row r="18" ht="75">
      <c r="A18" s="37" t="s">
        <v>225</v>
      </c>
      <c r="B18" s="45"/>
      <c r="C18" s="46"/>
      <c r="D18" s="46"/>
      <c r="E18" s="49" t="s">
        <v>1360</v>
      </c>
      <c r="F18" s="46"/>
      <c r="G18" s="46"/>
      <c r="H18" s="46"/>
      <c r="I18" s="46"/>
      <c r="J18" s="48"/>
    </row>
    <row r="19" ht="409.5">
      <c r="A19" s="37" t="s">
        <v>227</v>
      </c>
      <c r="B19" s="45"/>
      <c r="C19" s="46"/>
      <c r="D19" s="46"/>
      <c r="E19" s="39" t="s">
        <v>1173</v>
      </c>
      <c r="F19" s="46"/>
      <c r="G19" s="46"/>
      <c r="H19" s="46"/>
      <c r="I19" s="46"/>
      <c r="J19" s="48"/>
    </row>
    <row r="20">
      <c r="A20" s="37" t="s">
        <v>219</v>
      </c>
      <c r="B20" s="37">
        <v>3</v>
      </c>
      <c r="C20" s="38" t="s">
        <v>1182</v>
      </c>
      <c r="D20" s="37" t="s">
        <v>221</v>
      </c>
      <c r="E20" s="39" t="s">
        <v>1183</v>
      </c>
      <c r="F20" s="40" t="s">
        <v>223</v>
      </c>
      <c r="G20" s="41">
        <v>3478</v>
      </c>
      <c r="H20" s="42">
        <v>0</v>
      </c>
      <c r="I20" s="43">
        <f>ROUND(G20*H20,P4)</f>
        <v>0</v>
      </c>
      <c r="J20" s="37"/>
      <c r="O20" s="44">
        <f>I20*0.21</f>
        <v>0</v>
      </c>
      <c r="P20">
        <v>3</v>
      </c>
    </row>
    <row r="21">
      <c r="A21" s="37" t="s">
        <v>224</v>
      </c>
      <c r="B21" s="45"/>
      <c r="C21" s="46"/>
      <c r="D21" s="46"/>
      <c r="E21" s="47" t="s">
        <v>221</v>
      </c>
      <c r="F21" s="46"/>
      <c r="G21" s="46"/>
      <c r="H21" s="46"/>
      <c r="I21" s="46"/>
      <c r="J21" s="48"/>
    </row>
    <row r="22" ht="240">
      <c r="A22" s="37" t="s">
        <v>225</v>
      </c>
      <c r="B22" s="45"/>
      <c r="C22" s="46"/>
      <c r="D22" s="46"/>
      <c r="E22" s="49" t="s">
        <v>1361</v>
      </c>
      <c r="F22" s="46"/>
      <c r="G22" s="46"/>
      <c r="H22" s="46"/>
      <c r="I22" s="46"/>
      <c r="J22" s="48"/>
    </row>
    <row r="23" ht="405">
      <c r="A23" s="37" t="s">
        <v>227</v>
      </c>
      <c r="B23" s="45"/>
      <c r="C23" s="46"/>
      <c r="D23" s="46"/>
      <c r="E23" s="39" t="s">
        <v>802</v>
      </c>
      <c r="F23" s="46"/>
      <c r="G23" s="46"/>
      <c r="H23" s="46"/>
      <c r="I23" s="46"/>
      <c r="J23" s="48"/>
    </row>
    <row r="24">
      <c r="A24" s="37" t="s">
        <v>219</v>
      </c>
      <c r="B24" s="37">
        <v>4</v>
      </c>
      <c r="C24" s="38" t="s">
        <v>229</v>
      </c>
      <c r="D24" s="37" t="s">
        <v>221</v>
      </c>
      <c r="E24" s="39" t="s">
        <v>230</v>
      </c>
      <c r="F24" s="40" t="s">
        <v>223</v>
      </c>
      <c r="G24" s="41">
        <v>357</v>
      </c>
      <c r="H24" s="42">
        <v>0</v>
      </c>
      <c r="I24" s="43">
        <f>ROUND(G24*H24,P4)</f>
        <v>0</v>
      </c>
      <c r="J24" s="37"/>
      <c r="O24" s="44">
        <f>I24*0.21</f>
        <v>0</v>
      </c>
      <c r="P24">
        <v>3</v>
      </c>
    </row>
    <row r="25">
      <c r="A25" s="37" t="s">
        <v>224</v>
      </c>
      <c r="B25" s="45"/>
      <c r="C25" s="46"/>
      <c r="D25" s="46"/>
      <c r="E25" s="47" t="s">
        <v>221</v>
      </c>
      <c r="F25" s="46"/>
      <c r="G25" s="46"/>
      <c r="H25" s="46"/>
      <c r="I25" s="46"/>
      <c r="J25" s="48"/>
    </row>
    <row r="26" ht="150">
      <c r="A26" s="37" t="s">
        <v>225</v>
      </c>
      <c r="B26" s="45"/>
      <c r="C26" s="46"/>
      <c r="D26" s="46"/>
      <c r="E26" s="49" t="s">
        <v>1362</v>
      </c>
      <c r="F26" s="46"/>
      <c r="G26" s="46"/>
      <c r="H26" s="46"/>
      <c r="I26" s="46"/>
      <c r="J26" s="48"/>
    </row>
    <row r="27" ht="405">
      <c r="A27" s="37" t="s">
        <v>227</v>
      </c>
      <c r="B27" s="45"/>
      <c r="C27" s="46"/>
      <c r="D27" s="46"/>
      <c r="E27" s="39" t="s">
        <v>1186</v>
      </c>
      <c r="F27" s="46"/>
      <c r="G27" s="46"/>
      <c r="H27" s="46"/>
      <c r="I27" s="46"/>
      <c r="J27" s="48"/>
    </row>
    <row r="28">
      <c r="A28" s="37" t="s">
        <v>219</v>
      </c>
      <c r="B28" s="37">
        <v>5</v>
      </c>
      <c r="C28" s="38" t="s">
        <v>1187</v>
      </c>
      <c r="D28" s="37" t="s">
        <v>221</v>
      </c>
      <c r="E28" s="39" t="s">
        <v>1188</v>
      </c>
      <c r="F28" s="40" t="s">
        <v>223</v>
      </c>
      <c r="G28" s="41">
        <v>21</v>
      </c>
      <c r="H28" s="42">
        <v>0</v>
      </c>
      <c r="I28" s="43">
        <f>ROUND(G28*H28,P4)</f>
        <v>0</v>
      </c>
      <c r="J28" s="37"/>
      <c r="O28" s="44">
        <f>I28*0.21</f>
        <v>0</v>
      </c>
      <c r="P28">
        <v>3</v>
      </c>
    </row>
    <row r="29">
      <c r="A29" s="37" t="s">
        <v>224</v>
      </c>
      <c r="B29" s="45"/>
      <c r="C29" s="46"/>
      <c r="D29" s="46"/>
      <c r="E29" s="47" t="s">
        <v>221</v>
      </c>
      <c r="F29" s="46"/>
      <c r="G29" s="46"/>
      <c r="H29" s="46"/>
      <c r="I29" s="46"/>
      <c r="J29" s="48"/>
    </row>
    <row r="30" ht="105">
      <c r="A30" s="37" t="s">
        <v>225</v>
      </c>
      <c r="B30" s="45"/>
      <c r="C30" s="46"/>
      <c r="D30" s="46"/>
      <c r="E30" s="49" t="s">
        <v>1363</v>
      </c>
      <c r="F30" s="46"/>
      <c r="G30" s="46"/>
      <c r="H30" s="46"/>
      <c r="I30" s="46"/>
      <c r="J30" s="48"/>
    </row>
    <row r="31" ht="405">
      <c r="A31" s="37" t="s">
        <v>227</v>
      </c>
      <c r="B31" s="45"/>
      <c r="C31" s="46"/>
      <c r="D31" s="46"/>
      <c r="E31" s="39" t="s">
        <v>1186</v>
      </c>
      <c r="F31" s="46"/>
      <c r="G31" s="46"/>
      <c r="H31" s="46"/>
      <c r="I31" s="46"/>
      <c r="J31" s="48"/>
    </row>
    <row r="32">
      <c r="A32" s="37" t="s">
        <v>219</v>
      </c>
      <c r="B32" s="37">
        <v>6</v>
      </c>
      <c r="C32" s="38" t="s">
        <v>1190</v>
      </c>
      <c r="D32" s="37" t="s">
        <v>221</v>
      </c>
      <c r="E32" s="39" t="s">
        <v>1191</v>
      </c>
      <c r="F32" s="40" t="s">
        <v>223</v>
      </c>
      <c r="G32" s="41">
        <v>3006</v>
      </c>
      <c r="H32" s="42">
        <v>0</v>
      </c>
      <c r="I32" s="43">
        <f>ROUND(G32*H32,P4)</f>
        <v>0</v>
      </c>
      <c r="J32" s="37"/>
      <c r="O32" s="44">
        <f>I32*0.21</f>
        <v>0</v>
      </c>
      <c r="P32">
        <v>3</v>
      </c>
    </row>
    <row r="33">
      <c r="A33" s="37" t="s">
        <v>224</v>
      </c>
      <c r="B33" s="45"/>
      <c r="C33" s="46"/>
      <c r="D33" s="46"/>
      <c r="E33" s="47" t="s">
        <v>221</v>
      </c>
      <c r="F33" s="46"/>
      <c r="G33" s="46"/>
      <c r="H33" s="46"/>
      <c r="I33" s="46"/>
      <c r="J33" s="48"/>
    </row>
    <row r="34" ht="75">
      <c r="A34" s="37" t="s">
        <v>225</v>
      </c>
      <c r="B34" s="45"/>
      <c r="C34" s="46"/>
      <c r="D34" s="46"/>
      <c r="E34" s="49" t="s">
        <v>1364</v>
      </c>
      <c r="F34" s="46"/>
      <c r="G34" s="46"/>
      <c r="H34" s="46"/>
      <c r="I34" s="46"/>
      <c r="J34" s="48"/>
    </row>
    <row r="35" ht="375">
      <c r="A35" s="37" t="s">
        <v>227</v>
      </c>
      <c r="B35" s="45"/>
      <c r="C35" s="46"/>
      <c r="D35" s="46"/>
      <c r="E35" s="39" t="s">
        <v>1193</v>
      </c>
      <c r="F35" s="46"/>
      <c r="G35" s="46"/>
      <c r="H35" s="46"/>
      <c r="I35" s="46"/>
      <c r="J35" s="48"/>
    </row>
    <row r="36">
      <c r="A36" s="37" t="s">
        <v>219</v>
      </c>
      <c r="B36" s="37">
        <v>7</v>
      </c>
      <c r="C36" s="38" t="s">
        <v>1194</v>
      </c>
      <c r="D36" s="37" t="s">
        <v>221</v>
      </c>
      <c r="E36" s="39" t="s">
        <v>1195</v>
      </c>
      <c r="F36" s="40" t="s">
        <v>223</v>
      </c>
      <c r="G36" s="41">
        <v>3478</v>
      </c>
      <c r="H36" s="42">
        <v>0</v>
      </c>
      <c r="I36" s="43">
        <f>ROUND(G36*H36,P4)</f>
        <v>0</v>
      </c>
      <c r="J36" s="37"/>
      <c r="O36" s="44">
        <f>I36*0.21</f>
        <v>0</v>
      </c>
      <c r="P36">
        <v>3</v>
      </c>
    </row>
    <row r="37">
      <c r="A37" s="37" t="s">
        <v>224</v>
      </c>
      <c r="B37" s="45"/>
      <c r="C37" s="46"/>
      <c r="D37" s="46"/>
      <c r="E37" s="47" t="s">
        <v>221</v>
      </c>
      <c r="F37" s="46"/>
      <c r="G37" s="46"/>
      <c r="H37" s="46"/>
      <c r="I37" s="46"/>
      <c r="J37" s="48"/>
    </row>
    <row r="38" ht="240">
      <c r="A38" s="37" t="s">
        <v>225</v>
      </c>
      <c r="B38" s="45"/>
      <c r="C38" s="46"/>
      <c r="D38" s="46"/>
      <c r="E38" s="49" t="s">
        <v>1365</v>
      </c>
      <c r="F38" s="46"/>
      <c r="G38" s="46"/>
      <c r="H38" s="46"/>
      <c r="I38" s="46"/>
      <c r="J38" s="48"/>
    </row>
    <row r="39" ht="270">
      <c r="A39" s="37" t="s">
        <v>227</v>
      </c>
      <c r="B39" s="45"/>
      <c r="C39" s="46"/>
      <c r="D39" s="46"/>
      <c r="E39" s="39" t="s">
        <v>1197</v>
      </c>
      <c r="F39" s="46"/>
      <c r="G39" s="46"/>
      <c r="H39" s="46"/>
      <c r="I39" s="46"/>
      <c r="J39" s="48"/>
    </row>
    <row r="40">
      <c r="A40" s="37" t="s">
        <v>219</v>
      </c>
      <c r="B40" s="37">
        <v>8</v>
      </c>
      <c r="C40" s="38" t="s">
        <v>1366</v>
      </c>
      <c r="D40" s="37" t="s">
        <v>221</v>
      </c>
      <c r="E40" s="39" t="s">
        <v>1367</v>
      </c>
      <c r="F40" s="40" t="s">
        <v>223</v>
      </c>
      <c r="G40" s="41">
        <v>7049</v>
      </c>
      <c r="H40" s="42">
        <v>0</v>
      </c>
      <c r="I40" s="43">
        <f>ROUND(G40*H40,P4)</f>
        <v>0</v>
      </c>
      <c r="J40" s="37"/>
      <c r="O40" s="44">
        <f>I40*0.21</f>
        <v>0</v>
      </c>
      <c r="P40">
        <v>3</v>
      </c>
    </row>
    <row r="41">
      <c r="A41" s="37" t="s">
        <v>224</v>
      </c>
      <c r="B41" s="45"/>
      <c r="C41" s="46"/>
      <c r="D41" s="46"/>
      <c r="E41" s="47" t="s">
        <v>221</v>
      </c>
      <c r="F41" s="46"/>
      <c r="G41" s="46"/>
      <c r="H41" s="46"/>
      <c r="I41" s="46"/>
      <c r="J41" s="48"/>
    </row>
    <row r="42" ht="90">
      <c r="A42" s="37" t="s">
        <v>225</v>
      </c>
      <c r="B42" s="45"/>
      <c r="C42" s="46"/>
      <c r="D42" s="46"/>
      <c r="E42" s="49" t="s">
        <v>1368</v>
      </c>
      <c r="F42" s="46"/>
      <c r="G42" s="46"/>
      <c r="H42" s="46"/>
      <c r="I42" s="46"/>
      <c r="J42" s="48"/>
    </row>
    <row r="43" ht="375">
      <c r="A43" s="37" t="s">
        <v>227</v>
      </c>
      <c r="B43" s="45"/>
      <c r="C43" s="46"/>
      <c r="D43" s="46"/>
      <c r="E43" s="39" t="s">
        <v>1369</v>
      </c>
      <c r="F43" s="46"/>
      <c r="G43" s="46"/>
      <c r="H43" s="46"/>
      <c r="I43" s="46"/>
      <c r="J43" s="48"/>
    </row>
    <row r="44">
      <c r="A44" s="37" t="s">
        <v>219</v>
      </c>
      <c r="B44" s="37">
        <v>9</v>
      </c>
      <c r="C44" s="38" t="s">
        <v>237</v>
      </c>
      <c r="D44" s="37" t="s">
        <v>221</v>
      </c>
      <c r="E44" s="39" t="s">
        <v>238</v>
      </c>
      <c r="F44" s="40" t="s">
        <v>223</v>
      </c>
      <c r="G44" s="41">
        <v>137</v>
      </c>
      <c r="H44" s="42">
        <v>0</v>
      </c>
      <c r="I44" s="43">
        <f>ROUND(G44*H44,P4)</f>
        <v>0</v>
      </c>
      <c r="J44" s="37"/>
      <c r="O44" s="44">
        <f>I44*0.21</f>
        <v>0</v>
      </c>
      <c r="P44">
        <v>3</v>
      </c>
    </row>
    <row r="45">
      <c r="A45" s="37" t="s">
        <v>224</v>
      </c>
      <c r="B45" s="45"/>
      <c r="C45" s="46"/>
      <c r="D45" s="46"/>
      <c r="E45" s="47" t="s">
        <v>221</v>
      </c>
      <c r="F45" s="46"/>
      <c r="G45" s="46"/>
      <c r="H45" s="46"/>
      <c r="I45" s="46"/>
      <c r="J45" s="48"/>
    </row>
    <row r="46" ht="120">
      <c r="A46" s="37" t="s">
        <v>225</v>
      </c>
      <c r="B46" s="45"/>
      <c r="C46" s="46"/>
      <c r="D46" s="46"/>
      <c r="E46" s="49" t="s">
        <v>1370</v>
      </c>
      <c r="F46" s="46"/>
      <c r="G46" s="46"/>
      <c r="H46" s="46"/>
      <c r="I46" s="46"/>
      <c r="J46" s="48"/>
    </row>
    <row r="47" ht="300">
      <c r="A47" s="37" t="s">
        <v>227</v>
      </c>
      <c r="B47" s="45"/>
      <c r="C47" s="46"/>
      <c r="D47" s="46"/>
      <c r="E47" s="39" t="s">
        <v>1199</v>
      </c>
      <c r="F47" s="46"/>
      <c r="G47" s="46"/>
      <c r="H47" s="46"/>
      <c r="I47" s="46"/>
      <c r="J47" s="48"/>
    </row>
    <row r="48">
      <c r="A48" s="37" t="s">
        <v>219</v>
      </c>
      <c r="B48" s="37">
        <v>10</v>
      </c>
      <c r="C48" s="38" t="s">
        <v>1371</v>
      </c>
      <c r="D48" s="37" t="s">
        <v>221</v>
      </c>
      <c r="E48" s="39" t="s">
        <v>1372</v>
      </c>
      <c r="F48" s="40" t="s">
        <v>223</v>
      </c>
      <c r="G48" s="41">
        <v>65</v>
      </c>
      <c r="H48" s="42">
        <v>0</v>
      </c>
      <c r="I48" s="43">
        <f>ROUND(G48*H48,P4)</f>
        <v>0</v>
      </c>
      <c r="J48" s="37"/>
      <c r="O48" s="44">
        <f>I48*0.21</f>
        <v>0</v>
      </c>
      <c r="P48">
        <v>3</v>
      </c>
    </row>
    <row r="49">
      <c r="A49" s="37" t="s">
        <v>224</v>
      </c>
      <c r="B49" s="45"/>
      <c r="C49" s="46"/>
      <c r="D49" s="46"/>
      <c r="E49" s="47" t="s">
        <v>221</v>
      </c>
      <c r="F49" s="46"/>
      <c r="G49" s="46"/>
      <c r="H49" s="46"/>
      <c r="I49" s="46"/>
      <c r="J49" s="48"/>
    </row>
    <row r="50" ht="75">
      <c r="A50" s="37" t="s">
        <v>225</v>
      </c>
      <c r="B50" s="45"/>
      <c r="C50" s="46"/>
      <c r="D50" s="46"/>
      <c r="E50" s="49" t="s">
        <v>1373</v>
      </c>
      <c r="F50" s="46"/>
      <c r="G50" s="46"/>
      <c r="H50" s="46"/>
      <c r="I50" s="46"/>
      <c r="J50" s="48"/>
    </row>
    <row r="51" ht="300">
      <c r="A51" s="37" t="s">
        <v>227</v>
      </c>
      <c r="B51" s="45"/>
      <c r="C51" s="46"/>
      <c r="D51" s="46"/>
      <c r="E51" s="39" t="s">
        <v>1374</v>
      </c>
      <c r="F51" s="46"/>
      <c r="G51" s="46"/>
      <c r="H51" s="46"/>
      <c r="I51" s="46"/>
      <c r="J51" s="48"/>
    </row>
    <row r="52">
      <c r="A52" s="37" t="s">
        <v>219</v>
      </c>
      <c r="B52" s="37">
        <v>11</v>
      </c>
      <c r="C52" s="38" t="s">
        <v>1200</v>
      </c>
      <c r="D52" s="37" t="s">
        <v>221</v>
      </c>
      <c r="E52" s="39" t="s">
        <v>1201</v>
      </c>
      <c r="F52" s="40" t="s">
        <v>223</v>
      </c>
      <c r="G52" s="41">
        <v>3</v>
      </c>
      <c r="H52" s="42">
        <v>0</v>
      </c>
      <c r="I52" s="43">
        <f>ROUND(G52*H52,P4)</f>
        <v>0</v>
      </c>
      <c r="J52" s="37"/>
      <c r="O52" s="44">
        <f>I52*0.21</f>
        <v>0</v>
      </c>
      <c r="P52">
        <v>3</v>
      </c>
    </row>
    <row r="53">
      <c r="A53" s="37" t="s">
        <v>224</v>
      </c>
      <c r="B53" s="45"/>
      <c r="C53" s="46"/>
      <c r="D53" s="46"/>
      <c r="E53" s="47" t="s">
        <v>221</v>
      </c>
      <c r="F53" s="46"/>
      <c r="G53" s="46"/>
      <c r="H53" s="46"/>
      <c r="I53" s="46"/>
      <c r="J53" s="48"/>
    </row>
    <row r="54" ht="75">
      <c r="A54" s="37" t="s">
        <v>225</v>
      </c>
      <c r="B54" s="45"/>
      <c r="C54" s="46"/>
      <c r="D54" s="46"/>
      <c r="E54" s="49" t="s">
        <v>1375</v>
      </c>
      <c r="F54" s="46"/>
      <c r="G54" s="46"/>
      <c r="H54" s="46"/>
      <c r="I54" s="46"/>
      <c r="J54" s="48"/>
    </row>
    <row r="55" ht="375">
      <c r="A55" s="37" t="s">
        <v>227</v>
      </c>
      <c r="B55" s="45"/>
      <c r="C55" s="46"/>
      <c r="D55" s="46"/>
      <c r="E55" s="39" t="s">
        <v>1203</v>
      </c>
      <c r="F55" s="46"/>
      <c r="G55" s="46"/>
      <c r="H55" s="46"/>
      <c r="I55" s="46"/>
      <c r="J55" s="48"/>
    </row>
    <row r="56">
      <c r="A56" s="37" t="s">
        <v>219</v>
      </c>
      <c r="B56" s="37">
        <v>12</v>
      </c>
      <c r="C56" s="38" t="s">
        <v>1204</v>
      </c>
      <c r="D56" s="37" t="s">
        <v>221</v>
      </c>
      <c r="E56" s="39" t="s">
        <v>1205</v>
      </c>
      <c r="F56" s="40" t="s">
        <v>223</v>
      </c>
      <c r="G56" s="41">
        <v>14</v>
      </c>
      <c r="H56" s="42">
        <v>0</v>
      </c>
      <c r="I56" s="43">
        <f>ROUND(G56*H56,P4)</f>
        <v>0</v>
      </c>
      <c r="J56" s="37"/>
      <c r="O56" s="44">
        <f>I56*0.21</f>
        <v>0</v>
      </c>
      <c r="P56">
        <v>3</v>
      </c>
    </row>
    <row r="57">
      <c r="A57" s="37" t="s">
        <v>224</v>
      </c>
      <c r="B57" s="45"/>
      <c r="C57" s="46"/>
      <c r="D57" s="46"/>
      <c r="E57" s="47" t="s">
        <v>221</v>
      </c>
      <c r="F57" s="46"/>
      <c r="G57" s="46"/>
      <c r="H57" s="46"/>
      <c r="I57" s="46"/>
      <c r="J57" s="48"/>
    </row>
    <row r="58" ht="135">
      <c r="A58" s="37" t="s">
        <v>225</v>
      </c>
      <c r="B58" s="45"/>
      <c r="C58" s="46"/>
      <c r="D58" s="46"/>
      <c r="E58" s="49" t="s">
        <v>1376</v>
      </c>
      <c r="F58" s="46"/>
      <c r="G58" s="46"/>
      <c r="H58" s="46"/>
      <c r="I58" s="46"/>
      <c r="J58" s="48"/>
    </row>
    <row r="59" ht="390">
      <c r="A59" s="37" t="s">
        <v>227</v>
      </c>
      <c r="B59" s="45"/>
      <c r="C59" s="46"/>
      <c r="D59" s="46"/>
      <c r="E59" s="39" t="s">
        <v>1207</v>
      </c>
      <c r="F59" s="46"/>
      <c r="G59" s="46"/>
      <c r="H59" s="46"/>
      <c r="I59" s="46"/>
      <c r="J59" s="48"/>
    </row>
    <row r="60">
      <c r="A60" s="37" t="s">
        <v>219</v>
      </c>
      <c r="B60" s="37">
        <v>13</v>
      </c>
      <c r="C60" s="38" t="s">
        <v>1208</v>
      </c>
      <c r="D60" s="37" t="s">
        <v>221</v>
      </c>
      <c r="E60" s="39" t="s">
        <v>1209</v>
      </c>
      <c r="F60" s="40" t="s">
        <v>805</v>
      </c>
      <c r="G60" s="41">
        <v>6812</v>
      </c>
      <c r="H60" s="42">
        <v>0</v>
      </c>
      <c r="I60" s="43">
        <f>ROUND(G60*H60,P4)</f>
        <v>0</v>
      </c>
      <c r="J60" s="37"/>
      <c r="O60" s="44">
        <f>I60*0.21</f>
        <v>0</v>
      </c>
      <c r="P60">
        <v>3</v>
      </c>
    </row>
    <row r="61">
      <c r="A61" s="37" t="s">
        <v>224</v>
      </c>
      <c r="B61" s="45"/>
      <c r="C61" s="46"/>
      <c r="D61" s="46"/>
      <c r="E61" s="47" t="s">
        <v>221</v>
      </c>
      <c r="F61" s="46"/>
      <c r="G61" s="46"/>
      <c r="H61" s="46"/>
      <c r="I61" s="46"/>
      <c r="J61" s="48"/>
    </row>
    <row r="62" ht="135">
      <c r="A62" s="37" t="s">
        <v>225</v>
      </c>
      <c r="B62" s="45"/>
      <c r="C62" s="46"/>
      <c r="D62" s="46"/>
      <c r="E62" s="49" t="s">
        <v>1377</v>
      </c>
      <c r="F62" s="46"/>
      <c r="G62" s="46"/>
      <c r="H62" s="46"/>
      <c r="I62" s="46"/>
      <c r="J62" s="48"/>
    </row>
    <row r="63" ht="30">
      <c r="A63" s="37" t="s">
        <v>227</v>
      </c>
      <c r="B63" s="45"/>
      <c r="C63" s="46"/>
      <c r="D63" s="46"/>
      <c r="E63" s="39" t="s">
        <v>1211</v>
      </c>
      <c r="F63" s="46"/>
      <c r="G63" s="46"/>
      <c r="H63" s="46"/>
      <c r="I63" s="46"/>
      <c r="J63" s="48"/>
    </row>
    <row r="64">
      <c r="A64" s="37" t="s">
        <v>219</v>
      </c>
      <c r="B64" s="37">
        <v>14</v>
      </c>
      <c r="C64" s="38" t="s">
        <v>1212</v>
      </c>
      <c r="D64" s="37" t="s">
        <v>221</v>
      </c>
      <c r="E64" s="39" t="s">
        <v>1213</v>
      </c>
      <c r="F64" s="40" t="s">
        <v>805</v>
      </c>
      <c r="G64" s="41">
        <v>2213.3330000000001</v>
      </c>
      <c r="H64" s="42">
        <v>0</v>
      </c>
      <c r="I64" s="43">
        <f>ROUND(G64*H64,P4)</f>
        <v>0</v>
      </c>
      <c r="J64" s="37"/>
      <c r="O64" s="44">
        <f>I64*0.21</f>
        <v>0</v>
      </c>
      <c r="P64">
        <v>3</v>
      </c>
    </row>
    <row r="65">
      <c r="A65" s="37" t="s">
        <v>224</v>
      </c>
      <c r="B65" s="45"/>
      <c r="C65" s="46"/>
      <c r="D65" s="46"/>
      <c r="E65" s="47" t="s">
        <v>221</v>
      </c>
      <c r="F65" s="46"/>
      <c r="G65" s="46"/>
      <c r="H65" s="46"/>
      <c r="I65" s="46"/>
      <c r="J65" s="48"/>
    </row>
    <row r="66" ht="90">
      <c r="A66" s="37" t="s">
        <v>225</v>
      </c>
      <c r="B66" s="45"/>
      <c r="C66" s="46"/>
      <c r="D66" s="46"/>
      <c r="E66" s="49" t="s">
        <v>1378</v>
      </c>
      <c r="F66" s="46"/>
      <c r="G66" s="46"/>
      <c r="H66" s="46"/>
      <c r="I66" s="46"/>
      <c r="J66" s="48"/>
    </row>
    <row r="67" ht="45">
      <c r="A67" s="37" t="s">
        <v>227</v>
      </c>
      <c r="B67" s="45"/>
      <c r="C67" s="46"/>
      <c r="D67" s="46"/>
      <c r="E67" s="39" t="s">
        <v>1215</v>
      </c>
      <c r="F67" s="46"/>
      <c r="G67" s="46"/>
      <c r="H67" s="46"/>
      <c r="I67" s="46"/>
      <c r="J67" s="48"/>
    </row>
    <row r="68">
      <c r="A68" s="37" t="s">
        <v>219</v>
      </c>
      <c r="B68" s="37">
        <v>15</v>
      </c>
      <c r="C68" s="38" t="s">
        <v>1216</v>
      </c>
      <c r="D68" s="37" t="s">
        <v>221</v>
      </c>
      <c r="E68" s="39" t="s">
        <v>1217</v>
      </c>
      <c r="F68" s="40" t="s">
        <v>805</v>
      </c>
      <c r="G68" s="41">
        <v>2340</v>
      </c>
      <c r="H68" s="42">
        <v>0</v>
      </c>
      <c r="I68" s="43">
        <f>ROUND(G68*H68,P4)</f>
        <v>0</v>
      </c>
      <c r="J68" s="37"/>
      <c r="O68" s="44">
        <f>I68*0.21</f>
        <v>0</v>
      </c>
      <c r="P68">
        <v>3</v>
      </c>
    </row>
    <row r="69">
      <c r="A69" s="37" t="s">
        <v>224</v>
      </c>
      <c r="B69" s="45"/>
      <c r="C69" s="46"/>
      <c r="D69" s="46"/>
      <c r="E69" s="47" t="s">
        <v>221</v>
      </c>
      <c r="F69" s="46"/>
      <c r="G69" s="46"/>
      <c r="H69" s="46"/>
      <c r="I69" s="46"/>
      <c r="J69" s="48"/>
    </row>
    <row r="70" ht="135">
      <c r="A70" s="37" t="s">
        <v>225</v>
      </c>
      <c r="B70" s="45"/>
      <c r="C70" s="46"/>
      <c r="D70" s="46"/>
      <c r="E70" s="49" t="s">
        <v>1379</v>
      </c>
      <c r="F70" s="46"/>
      <c r="G70" s="46"/>
      <c r="H70" s="46"/>
      <c r="I70" s="46"/>
      <c r="J70" s="48"/>
    </row>
    <row r="71" ht="30">
      <c r="A71" s="37" t="s">
        <v>227</v>
      </c>
      <c r="B71" s="45"/>
      <c r="C71" s="46"/>
      <c r="D71" s="46"/>
      <c r="E71" s="39" t="s">
        <v>1219</v>
      </c>
      <c r="F71" s="46"/>
      <c r="G71" s="46"/>
      <c r="H71" s="46"/>
      <c r="I71" s="46"/>
      <c r="J71" s="48"/>
    </row>
    <row r="72">
      <c r="A72" s="37" t="s">
        <v>219</v>
      </c>
      <c r="B72" s="37">
        <v>16</v>
      </c>
      <c r="C72" s="38" t="s">
        <v>1220</v>
      </c>
      <c r="D72" s="37" t="s">
        <v>221</v>
      </c>
      <c r="E72" s="39" t="s">
        <v>1221</v>
      </c>
      <c r="F72" s="40" t="s">
        <v>805</v>
      </c>
      <c r="G72" s="41">
        <v>2340</v>
      </c>
      <c r="H72" s="42">
        <v>0</v>
      </c>
      <c r="I72" s="43">
        <f>ROUND(G72*H72,P4)</f>
        <v>0</v>
      </c>
      <c r="J72" s="37"/>
      <c r="O72" s="44">
        <f>I72*0.21</f>
        <v>0</v>
      </c>
      <c r="P72">
        <v>3</v>
      </c>
    </row>
    <row r="73">
      <c r="A73" s="37" t="s">
        <v>224</v>
      </c>
      <c r="B73" s="45"/>
      <c r="C73" s="46"/>
      <c r="D73" s="46"/>
      <c r="E73" s="47" t="s">
        <v>221</v>
      </c>
      <c r="F73" s="46"/>
      <c r="G73" s="46"/>
      <c r="H73" s="46"/>
      <c r="I73" s="46"/>
      <c r="J73" s="48"/>
    </row>
    <row r="74" ht="135">
      <c r="A74" s="37" t="s">
        <v>225</v>
      </c>
      <c r="B74" s="45"/>
      <c r="C74" s="46"/>
      <c r="D74" s="46"/>
      <c r="E74" s="49" t="s">
        <v>1379</v>
      </c>
      <c r="F74" s="46"/>
      <c r="G74" s="46"/>
      <c r="H74" s="46"/>
      <c r="I74" s="46"/>
      <c r="J74" s="48"/>
    </row>
    <row r="75" ht="45">
      <c r="A75" s="37" t="s">
        <v>227</v>
      </c>
      <c r="B75" s="45"/>
      <c r="C75" s="46"/>
      <c r="D75" s="46"/>
      <c r="E75" s="39" t="s">
        <v>1222</v>
      </c>
      <c r="F75" s="46"/>
      <c r="G75" s="46"/>
      <c r="H75" s="46"/>
      <c r="I75" s="46"/>
      <c r="J75" s="48"/>
    </row>
    <row r="76">
      <c r="A76" s="37" t="s">
        <v>219</v>
      </c>
      <c r="B76" s="37">
        <v>17</v>
      </c>
      <c r="C76" s="38" t="s">
        <v>1223</v>
      </c>
      <c r="D76" s="37" t="s">
        <v>221</v>
      </c>
      <c r="E76" s="39" t="s">
        <v>1224</v>
      </c>
      <c r="F76" s="40" t="s">
        <v>223</v>
      </c>
      <c r="G76" s="41">
        <v>23.399999999999999</v>
      </c>
      <c r="H76" s="42">
        <v>0</v>
      </c>
      <c r="I76" s="43">
        <f>ROUND(G76*H76,P4)</f>
        <v>0</v>
      </c>
      <c r="J76" s="37"/>
      <c r="O76" s="44">
        <f>I76*0.21</f>
        <v>0</v>
      </c>
      <c r="P76">
        <v>3</v>
      </c>
    </row>
    <row r="77">
      <c r="A77" s="37" t="s">
        <v>224</v>
      </c>
      <c r="B77" s="45"/>
      <c r="C77" s="46"/>
      <c r="D77" s="46"/>
      <c r="E77" s="47" t="s">
        <v>221</v>
      </c>
      <c r="F77" s="46"/>
      <c r="G77" s="46"/>
      <c r="H77" s="46"/>
      <c r="I77" s="46"/>
      <c r="J77" s="48"/>
    </row>
    <row r="78" ht="120">
      <c r="A78" s="37" t="s">
        <v>225</v>
      </c>
      <c r="B78" s="45"/>
      <c r="C78" s="46"/>
      <c r="D78" s="46"/>
      <c r="E78" s="49" t="s">
        <v>1380</v>
      </c>
      <c r="F78" s="46"/>
      <c r="G78" s="46"/>
      <c r="H78" s="46"/>
      <c r="I78" s="46"/>
      <c r="J78" s="48"/>
    </row>
    <row r="79" ht="45">
      <c r="A79" s="37" t="s">
        <v>227</v>
      </c>
      <c r="B79" s="45"/>
      <c r="C79" s="46"/>
      <c r="D79" s="46"/>
      <c r="E79" s="39" t="s">
        <v>1226</v>
      </c>
      <c r="F79" s="46"/>
      <c r="G79" s="46"/>
      <c r="H79" s="46"/>
      <c r="I79" s="46"/>
      <c r="J79" s="48"/>
    </row>
    <row r="80">
      <c r="A80" s="37" t="s">
        <v>219</v>
      </c>
      <c r="B80" s="37">
        <v>18</v>
      </c>
      <c r="C80" s="38" t="s">
        <v>1227</v>
      </c>
      <c r="D80" s="37" t="s">
        <v>221</v>
      </c>
      <c r="E80" s="39" t="s">
        <v>1228</v>
      </c>
      <c r="F80" s="40" t="s">
        <v>837</v>
      </c>
      <c r="G80" s="41">
        <v>1</v>
      </c>
      <c r="H80" s="42">
        <v>0</v>
      </c>
      <c r="I80" s="43">
        <f>ROUND(G80*H80,P4)</f>
        <v>0</v>
      </c>
      <c r="J80" s="37"/>
      <c r="O80" s="44">
        <f>I80*0.21</f>
        <v>0</v>
      </c>
      <c r="P80">
        <v>3</v>
      </c>
    </row>
    <row r="81">
      <c r="A81" s="37" t="s">
        <v>224</v>
      </c>
      <c r="B81" s="45"/>
      <c r="C81" s="46"/>
      <c r="D81" s="46"/>
      <c r="E81" s="47" t="s">
        <v>221</v>
      </c>
      <c r="F81" s="46"/>
      <c r="G81" s="46"/>
      <c r="H81" s="46"/>
      <c r="I81" s="46"/>
      <c r="J81" s="48"/>
    </row>
    <row r="82" ht="75">
      <c r="A82" s="37" t="s">
        <v>225</v>
      </c>
      <c r="B82" s="45"/>
      <c r="C82" s="46"/>
      <c r="D82" s="46"/>
      <c r="E82" s="49" t="s">
        <v>1229</v>
      </c>
      <c r="F82" s="46"/>
      <c r="G82" s="46"/>
      <c r="H82" s="46"/>
      <c r="I82" s="46"/>
      <c r="J82" s="48"/>
    </row>
    <row r="83" ht="180">
      <c r="A83" s="37" t="s">
        <v>227</v>
      </c>
      <c r="B83" s="45"/>
      <c r="C83" s="46"/>
      <c r="D83" s="46"/>
      <c r="E83" s="39" t="s">
        <v>1230</v>
      </c>
      <c r="F83" s="46"/>
      <c r="G83" s="46"/>
      <c r="H83" s="46"/>
      <c r="I83" s="46"/>
      <c r="J83" s="48"/>
    </row>
    <row r="84">
      <c r="A84" s="31" t="s">
        <v>216</v>
      </c>
      <c r="B84" s="32"/>
      <c r="C84" s="33" t="s">
        <v>1234</v>
      </c>
      <c r="D84" s="34"/>
      <c r="E84" s="31" t="s">
        <v>1235</v>
      </c>
      <c r="F84" s="34"/>
      <c r="G84" s="34"/>
      <c r="H84" s="34"/>
      <c r="I84" s="35">
        <f>SUMIFS(I85:I116,A85:A116,"P")</f>
        <v>0</v>
      </c>
      <c r="J84" s="36"/>
    </row>
    <row r="85">
      <c r="A85" s="37" t="s">
        <v>219</v>
      </c>
      <c r="B85" s="37">
        <v>19</v>
      </c>
      <c r="C85" s="38" t="s">
        <v>1236</v>
      </c>
      <c r="D85" s="37" t="s">
        <v>221</v>
      </c>
      <c r="E85" s="39" t="s">
        <v>1237</v>
      </c>
      <c r="F85" s="40" t="s">
        <v>223</v>
      </c>
      <c r="G85" s="41">
        <v>190</v>
      </c>
      <c r="H85" s="42">
        <v>0</v>
      </c>
      <c r="I85" s="43">
        <f>ROUND(G85*H85,P4)</f>
        <v>0</v>
      </c>
      <c r="J85" s="37"/>
      <c r="O85" s="44">
        <f>I85*0.21</f>
        <v>0</v>
      </c>
      <c r="P85">
        <v>3</v>
      </c>
    </row>
    <row r="86">
      <c r="A86" s="37" t="s">
        <v>224</v>
      </c>
      <c r="B86" s="45"/>
      <c r="C86" s="46"/>
      <c r="D86" s="46"/>
      <c r="E86" s="47" t="s">
        <v>221</v>
      </c>
      <c r="F86" s="46"/>
      <c r="G86" s="46"/>
      <c r="H86" s="46"/>
      <c r="I86" s="46"/>
      <c r="J86" s="48"/>
    </row>
    <row r="87" ht="75">
      <c r="A87" s="37" t="s">
        <v>225</v>
      </c>
      <c r="B87" s="45"/>
      <c r="C87" s="46"/>
      <c r="D87" s="46"/>
      <c r="E87" s="49" t="s">
        <v>1381</v>
      </c>
      <c r="F87" s="46"/>
      <c r="G87" s="46"/>
      <c r="H87" s="46"/>
      <c r="I87" s="46"/>
      <c r="J87" s="48"/>
    </row>
    <row r="88" ht="45">
      <c r="A88" s="37" t="s">
        <v>227</v>
      </c>
      <c r="B88" s="45"/>
      <c r="C88" s="46"/>
      <c r="D88" s="46"/>
      <c r="E88" s="39" t="s">
        <v>1239</v>
      </c>
      <c r="F88" s="46"/>
      <c r="G88" s="46"/>
      <c r="H88" s="46"/>
      <c r="I88" s="46"/>
      <c r="J88" s="48"/>
    </row>
    <row r="89">
      <c r="A89" s="37" t="s">
        <v>219</v>
      </c>
      <c r="B89" s="37">
        <v>20</v>
      </c>
      <c r="C89" s="38" t="s">
        <v>1240</v>
      </c>
      <c r="D89" s="37" t="s">
        <v>221</v>
      </c>
      <c r="E89" s="39" t="s">
        <v>1241</v>
      </c>
      <c r="F89" s="40" t="s">
        <v>805</v>
      </c>
      <c r="G89" s="41">
        <v>1326</v>
      </c>
      <c r="H89" s="42">
        <v>0</v>
      </c>
      <c r="I89" s="43">
        <f>ROUND(G89*H89,P4)</f>
        <v>0</v>
      </c>
      <c r="J89" s="37"/>
      <c r="O89" s="44">
        <f>I89*0.21</f>
        <v>0</v>
      </c>
      <c r="P89">
        <v>3</v>
      </c>
    </row>
    <row r="90">
      <c r="A90" s="37" t="s">
        <v>224</v>
      </c>
      <c r="B90" s="45"/>
      <c r="C90" s="46"/>
      <c r="D90" s="46"/>
      <c r="E90" s="47" t="s">
        <v>221</v>
      </c>
      <c r="F90" s="46"/>
      <c r="G90" s="46"/>
      <c r="H90" s="46"/>
      <c r="I90" s="46"/>
      <c r="J90" s="48"/>
    </row>
    <row r="91" ht="150">
      <c r="A91" s="37" t="s">
        <v>225</v>
      </c>
      <c r="B91" s="45"/>
      <c r="C91" s="46"/>
      <c r="D91" s="46"/>
      <c r="E91" s="49" t="s">
        <v>1382</v>
      </c>
      <c r="F91" s="46"/>
      <c r="G91" s="46"/>
      <c r="H91" s="46"/>
      <c r="I91" s="46"/>
      <c r="J91" s="48"/>
    </row>
    <row r="92" ht="120">
      <c r="A92" s="37" t="s">
        <v>227</v>
      </c>
      <c r="B92" s="45"/>
      <c r="C92" s="46"/>
      <c r="D92" s="46"/>
      <c r="E92" s="39" t="s">
        <v>1243</v>
      </c>
      <c r="F92" s="46"/>
      <c r="G92" s="46"/>
      <c r="H92" s="46"/>
      <c r="I92" s="46"/>
      <c r="J92" s="48"/>
    </row>
    <row r="93">
      <c r="A93" s="37" t="s">
        <v>219</v>
      </c>
      <c r="B93" s="37">
        <v>21</v>
      </c>
      <c r="C93" s="38" t="s">
        <v>1383</v>
      </c>
      <c r="D93" s="37" t="s">
        <v>221</v>
      </c>
      <c r="E93" s="39" t="s">
        <v>1384</v>
      </c>
      <c r="F93" s="40" t="s">
        <v>462</v>
      </c>
      <c r="G93" s="41">
        <v>335.77999999999997</v>
      </c>
      <c r="H93" s="42">
        <v>0</v>
      </c>
      <c r="I93" s="43">
        <f>ROUND(G93*H93,P4)</f>
        <v>0</v>
      </c>
      <c r="J93" s="37"/>
      <c r="O93" s="44">
        <f>I93*0.21</f>
        <v>0</v>
      </c>
      <c r="P93">
        <v>3</v>
      </c>
    </row>
    <row r="94">
      <c r="A94" s="37" t="s">
        <v>224</v>
      </c>
      <c r="B94" s="45"/>
      <c r="C94" s="46"/>
      <c r="D94" s="46"/>
      <c r="E94" s="47" t="s">
        <v>221</v>
      </c>
      <c r="F94" s="46"/>
      <c r="G94" s="46"/>
      <c r="H94" s="46"/>
      <c r="I94" s="46"/>
      <c r="J94" s="48"/>
    </row>
    <row r="95" ht="210">
      <c r="A95" s="37" t="s">
        <v>225</v>
      </c>
      <c r="B95" s="45"/>
      <c r="C95" s="46"/>
      <c r="D95" s="46"/>
      <c r="E95" s="49" t="s">
        <v>1385</v>
      </c>
      <c r="F95" s="46"/>
      <c r="G95" s="46"/>
      <c r="H95" s="46"/>
      <c r="I95" s="46"/>
      <c r="J95" s="48"/>
    </row>
    <row r="96" ht="409.5">
      <c r="A96" s="37" t="s">
        <v>227</v>
      </c>
      <c r="B96" s="45"/>
      <c r="C96" s="46"/>
      <c r="D96" s="46"/>
      <c r="E96" s="39" t="s">
        <v>1386</v>
      </c>
      <c r="F96" s="46"/>
      <c r="G96" s="46"/>
      <c r="H96" s="46"/>
      <c r="I96" s="46"/>
      <c r="J96" s="48"/>
    </row>
    <row r="97">
      <c r="A97" s="37" t="s">
        <v>219</v>
      </c>
      <c r="B97" s="37">
        <v>22</v>
      </c>
      <c r="C97" s="38" t="s">
        <v>1387</v>
      </c>
      <c r="D97" s="37" t="s">
        <v>221</v>
      </c>
      <c r="E97" s="39" t="s">
        <v>1388</v>
      </c>
      <c r="F97" s="40" t="s">
        <v>462</v>
      </c>
      <c r="G97" s="41">
        <v>335.77999999999997</v>
      </c>
      <c r="H97" s="42">
        <v>0</v>
      </c>
      <c r="I97" s="43">
        <f>ROUND(G97*H97,P4)</f>
        <v>0</v>
      </c>
      <c r="J97" s="37"/>
      <c r="O97" s="44">
        <f>I97*0.21</f>
        <v>0</v>
      </c>
      <c r="P97">
        <v>3</v>
      </c>
    </row>
    <row r="98">
      <c r="A98" s="37" t="s">
        <v>224</v>
      </c>
      <c r="B98" s="45"/>
      <c r="C98" s="46"/>
      <c r="D98" s="46"/>
      <c r="E98" s="47" t="s">
        <v>221</v>
      </c>
      <c r="F98" s="46"/>
      <c r="G98" s="46"/>
      <c r="H98" s="46"/>
      <c r="I98" s="46"/>
      <c r="J98" s="48"/>
    </row>
    <row r="99" ht="210">
      <c r="A99" s="37" t="s">
        <v>225</v>
      </c>
      <c r="B99" s="45"/>
      <c r="C99" s="46"/>
      <c r="D99" s="46"/>
      <c r="E99" s="49" t="s">
        <v>1385</v>
      </c>
      <c r="F99" s="46"/>
      <c r="G99" s="46"/>
      <c r="H99" s="46"/>
      <c r="I99" s="46"/>
      <c r="J99" s="48"/>
    </row>
    <row r="100">
      <c r="A100" s="37" t="s">
        <v>227</v>
      </c>
      <c r="B100" s="45"/>
      <c r="C100" s="46"/>
      <c r="D100" s="46"/>
      <c r="E100" s="39" t="s">
        <v>1389</v>
      </c>
      <c r="F100" s="46"/>
      <c r="G100" s="46"/>
      <c r="H100" s="46"/>
      <c r="I100" s="46"/>
      <c r="J100" s="48"/>
    </row>
    <row r="101">
      <c r="A101" s="37" t="s">
        <v>219</v>
      </c>
      <c r="B101" s="37">
        <v>23</v>
      </c>
      <c r="C101" s="38" t="s">
        <v>1390</v>
      </c>
      <c r="D101" s="37" t="s">
        <v>221</v>
      </c>
      <c r="E101" s="39" t="s">
        <v>1391</v>
      </c>
      <c r="F101" s="40" t="s">
        <v>223</v>
      </c>
      <c r="G101" s="41">
        <v>1</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ht="75">
      <c r="A103" s="37" t="s">
        <v>225</v>
      </c>
      <c r="B103" s="45"/>
      <c r="C103" s="46"/>
      <c r="D103" s="46"/>
      <c r="E103" s="49" t="s">
        <v>1392</v>
      </c>
      <c r="F103" s="46"/>
      <c r="G103" s="46"/>
      <c r="H103" s="46"/>
      <c r="I103" s="46"/>
      <c r="J103" s="48"/>
    </row>
    <row r="104" ht="409.5">
      <c r="A104" s="37" t="s">
        <v>227</v>
      </c>
      <c r="B104" s="45"/>
      <c r="C104" s="46"/>
      <c r="D104" s="46"/>
      <c r="E104" s="39" t="s">
        <v>1393</v>
      </c>
      <c r="F104" s="46"/>
      <c r="G104" s="46"/>
      <c r="H104" s="46"/>
      <c r="I104" s="46"/>
      <c r="J104" s="48"/>
    </row>
    <row r="105">
      <c r="A105" s="37" t="s">
        <v>219</v>
      </c>
      <c r="B105" s="37">
        <v>24</v>
      </c>
      <c r="C105" s="38" t="s">
        <v>1394</v>
      </c>
      <c r="D105" s="37" t="s">
        <v>221</v>
      </c>
      <c r="E105" s="39" t="s">
        <v>1395</v>
      </c>
      <c r="F105" s="40" t="s">
        <v>805</v>
      </c>
      <c r="G105" s="41">
        <v>2760</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ht="60">
      <c r="A107" s="37" t="s">
        <v>225</v>
      </c>
      <c r="B107" s="45"/>
      <c r="C107" s="46"/>
      <c r="D107" s="46"/>
      <c r="E107" s="49" t="s">
        <v>1396</v>
      </c>
      <c r="F107" s="46"/>
      <c r="G107" s="46"/>
      <c r="H107" s="46"/>
      <c r="I107" s="46"/>
      <c r="J107" s="48"/>
    </row>
    <row r="108" ht="180">
      <c r="A108" s="37" t="s">
        <v>227</v>
      </c>
      <c r="B108" s="45"/>
      <c r="C108" s="46"/>
      <c r="D108" s="46"/>
      <c r="E108" s="39" t="s">
        <v>1397</v>
      </c>
      <c r="F108" s="46"/>
      <c r="G108" s="46"/>
      <c r="H108" s="46"/>
      <c r="I108" s="46"/>
      <c r="J108" s="48"/>
    </row>
    <row r="109">
      <c r="A109" s="37" t="s">
        <v>219</v>
      </c>
      <c r="B109" s="37">
        <v>25</v>
      </c>
      <c r="C109" s="38" t="s">
        <v>1398</v>
      </c>
      <c r="D109" s="37" t="s">
        <v>221</v>
      </c>
      <c r="E109" s="39" t="s">
        <v>1399</v>
      </c>
      <c r="F109" s="40" t="s">
        <v>805</v>
      </c>
      <c r="G109" s="41">
        <v>15622</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60">
      <c r="A111" s="37" t="s">
        <v>225</v>
      </c>
      <c r="B111" s="45"/>
      <c r="C111" s="46"/>
      <c r="D111" s="46"/>
      <c r="E111" s="49" t="s">
        <v>1400</v>
      </c>
      <c r="F111" s="46"/>
      <c r="G111" s="46"/>
      <c r="H111" s="46"/>
      <c r="I111" s="46"/>
      <c r="J111" s="48"/>
    </row>
    <row r="112" ht="120">
      <c r="A112" s="37" t="s">
        <v>227</v>
      </c>
      <c r="B112" s="45"/>
      <c r="C112" s="46"/>
      <c r="D112" s="46"/>
      <c r="E112" s="39" t="s">
        <v>1401</v>
      </c>
      <c r="F112" s="46"/>
      <c r="G112" s="46"/>
      <c r="H112" s="46"/>
      <c r="I112" s="46"/>
      <c r="J112" s="48"/>
    </row>
    <row r="113">
      <c r="A113" s="37" t="s">
        <v>219</v>
      </c>
      <c r="B113" s="37">
        <v>26</v>
      </c>
      <c r="C113" s="38" t="s">
        <v>1402</v>
      </c>
      <c r="D113" s="37" t="s">
        <v>221</v>
      </c>
      <c r="E113" s="39" t="s">
        <v>1403</v>
      </c>
      <c r="F113" s="40" t="s">
        <v>805</v>
      </c>
      <c r="G113" s="41">
        <v>130</v>
      </c>
      <c r="H113" s="42">
        <v>0</v>
      </c>
      <c r="I113" s="43">
        <f>ROUND(G113*H113,P4)</f>
        <v>0</v>
      </c>
      <c r="J113" s="37"/>
      <c r="O113" s="44">
        <f>I113*0.21</f>
        <v>0</v>
      </c>
      <c r="P113">
        <v>3</v>
      </c>
    </row>
    <row r="114">
      <c r="A114" s="37" t="s">
        <v>224</v>
      </c>
      <c r="B114" s="45"/>
      <c r="C114" s="46"/>
      <c r="D114" s="46"/>
      <c r="E114" s="39" t="s">
        <v>1403</v>
      </c>
      <c r="F114" s="46"/>
      <c r="G114" s="46"/>
      <c r="H114" s="46"/>
      <c r="I114" s="46"/>
      <c r="J114" s="48"/>
    </row>
    <row r="115" ht="75">
      <c r="A115" s="37" t="s">
        <v>225</v>
      </c>
      <c r="B115" s="45"/>
      <c r="C115" s="46"/>
      <c r="D115" s="46"/>
      <c r="E115" s="49" t="s">
        <v>1404</v>
      </c>
      <c r="F115" s="46"/>
      <c r="G115" s="46"/>
      <c r="H115" s="46"/>
      <c r="I115" s="46"/>
      <c r="J115" s="48"/>
    </row>
    <row r="116">
      <c r="A116" s="37" t="s">
        <v>227</v>
      </c>
      <c r="B116" s="45"/>
      <c r="C116" s="46"/>
      <c r="D116" s="46"/>
      <c r="E116" s="47" t="s">
        <v>221</v>
      </c>
      <c r="F116" s="46"/>
      <c r="G116" s="46"/>
      <c r="H116" s="46"/>
      <c r="I116" s="46"/>
      <c r="J116" s="48"/>
    </row>
    <row r="117">
      <c r="A117" s="31" t="s">
        <v>216</v>
      </c>
      <c r="B117" s="32"/>
      <c r="C117" s="33" t="s">
        <v>1405</v>
      </c>
      <c r="D117" s="34"/>
      <c r="E117" s="31" t="s">
        <v>1406</v>
      </c>
      <c r="F117" s="34"/>
      <c r="G117" s="34"/>
      <c r="H117" s="34"/>
      <c r="I117" s="35">
        <f>SUMIFS(I118:I125,A118:A125,"P")</f>
        <v>0</v>
      </c>
      <c r="J117" s="36"/>
    </row>
    <row r="118">
      <c r="A118" s="37" t="s">
        <v>219</v>
      </c>
      <c r="B118" s="37">
        <v>27</v>
      </c>
      <c r="C118" s="38" t="s">
        <v>1407</v>
      </c>
      <c r="D118" s="37" t="s">
        <v>221</v>
      </c>
      <c r="E118" s="39" t="s">
        <v>1408</v>
      </c>
      <c r="F118" s="40" t="s">
        <v>223</v>
      </c>
      <c r="G118" s="41">
        <v>39.100000000000001</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ht="90">
      <c r="A120" s="37" t="s">
        <v>225</v>
      </c>
      <c r="B120" s="45"/>
      <c r="C120" s="46"/>
      <c r="D120" s="46"/>
      <c r="E120" s="49" t="s">
        <v>1409</v>
      </c>
      <c r="F120" s="46"/>
      <c r="G120" s="46"/>
      <c r="H120" s="46"/>
      <c r="I120" s="46"/>
      <c r="J120" s="48"/>
    </row>
    <row r="121" ht="330">
      <c r="A121" s="37" t="s">
        <v>227</v>
      </c>
      <c r="B121" s="45"/>
      <c r="C121" s="46"/>
      <c r="D121" s="46"/>
      <c r="E121" s="39" t="s">
        <v>1410</v>
      </c>
      <c r="F121" s="46"/>
      <c r="G121" s="46"/>
      <c r="H121" s="46"/>
      <c r="I121" s="46"/>
      <c r="J121" s="48"/>
    </row>
    <row r="122">
      <c r="A122" s="37" t="s">
        <v>219</v>
      </c>
      <c r="B122" s="37">
        <v>28</v>
      </c>
      <c r="C122" s="38" t="s">
        <v>1411</v>
      </c>
      <c r="D122" s="37" t="s">
        <v>221</v>
      </c>
      <c r="E122" s="39" t="s">
        <v>1412</v>
      </c>
      <c r="F122" s="40" t="s">
        <v>1413</v>
      </c>
      <c r="G122" s="41">
        <v>800</v>
      </c>
      <c r="H122" s="42">
        <v>0</v>
      </c>
      <c r="I122" s="43">
        <f>ROUND(G122*H122,P4)</f>
        <v>0</v>
      </c>
      <c r="J122" s="37"/>
      <c r="O122" s="44">
        <f>I122*0.21</f>
        <v>0</v>
      </c>
      <c r="P122">
        <v>3</v>
      </c>
    </row>
    <row r="123">
      <c r="A123" s="37" t="s">
        <v>224</v>
      </c>
      <c r="B123" s="45"/>
      <c r="C123" s="46"/>
      <c r="D123" s="46"/>
      <c r="E123" s="47" t="s">
        <v>221</v>
      </c>
      <c r="F123" s="46"/>
      <c r="G123" s="46"/>
      <c r="H123" s="46"/>
      <c r="I123" s="46"/>
      <c r="J123" s="48"/>
    </row>
    <row r="124" ht="105">
      <c r="A124" s="37" t="s">
        <v>225</v>
      </c>
      <c r="B124" s="45"/>
      <c r="C124" s="46"/>
      <c r="D124" s="46"/>
      <c r="E124" s="49" t="s">
        <v>1414</v>
      </c>
      <c r="F124" s="46"/>
      <c r="G124" s="46"/>
      <c r="H124" s="46"/>
      <c r="I124" s="46"/>
      <c r="J124" s="48"/>
    </row>
    <row r="125" ht="375">
      <c r="A125" s="37" t="s">
        <v>227</v>
      </c>
      <c r="B125" s="45"/>
      <c r="C125" s="46"/>
      <c r="D125" s="46"/>
      <c r="E125" s="39" t="s">
        <v>1415</v>
      </c>
      <c r="F125" s="46"/>
      <c r="G125" s="46"/>
      <c r="H125" s="46"/>
      <c r="I125" s="46"/>
      <c r="J125" s="48"/>
    </row>
    <row r="126">
      <c r="A126" s="31" t="s">
        <v>216</v>
      </c>
      <c r="B126" s="32"/>
      <c r="C126" s="33" t="s">
        <v>1244</v>
      </c>
      <c r="D126" s="34"/>
      <c r="E126" s="31" t="s">
        <v>1245</v>
      </c>
      <c r="F126" s="34"/>
      <c r="G126" s="34"/>
      <c r="H126" s="34"/>
      <c r="I126" s="35">
        <f>SUMIFS(I127:I150,A127:A150,"P")</f>
        <v>0</v>
      </c>
      <c r="J126" s="36"/>
    </row>
    <row r="127">
      <c r="A127" s="37" t="s">
        <v>219</v>
      </c>
      <c r="B127" s="37">
        <v>29</v>
      </c>
      <c r="C127" s="38" t="s">
        <v>1416</v>
      </c>
      <c r="D127" s="37" t="s">
        <v>221</v>
      </c>
      <c r="E127" s="39" t="s">
        <v>1417</v>
      </c>
      <c r="F127" s="40" t="s">
        <v>223</v>
      </c>
      <c r="G127" s="41">
        <v>15</v>
      </c>
      <c r="H127" s="42">
        <v>0</v>
      </c>
      <c r="I127" s="43">
        <f>ROUND(G127*H127,P4)</f>
        <v>0</v>
      </c>
      <c r="J127" s="37"/>
      <c r="O127" s="44">
        <f>I127*0.21</f>
        <v>0</v>
      </c>
      <c r="P127">
        <v>3</v>
      </c>
    </row>
    <row r="128">
      <c r="A128" s="37" t="s">
        <v>224</v>
      </c>
      <c r="B128" s="45"/>
      <c r="C128" s="46"/>
      <c r="D128" s="46"/>
      <c r="E128" s="47" t="s">
        <v>221</v>
      </c>
      <c r="F128" s="46"/>
      <c r="G128" s="46"/>
      <c r="H128" s="46"/>
      <c r="I128" s="46"/>
      <c r="J128" s="48"/>
    </row>
    <row r="129" ht="75">
      <c r="A129" s="37" t="s">
        <v>225</v>
      </c>
      <c r="B129" s="45"/>
      <c r="C129" s="46"/>
      <c r="D129" s="46"/>
      <c r="E129" s="49" t="s">
        <v>1418</v>
      </c>
      <c r="F129" s="46"/>
      <c r="G129" s="46"/>
      <c r="H129" s="46"/>
      <c r="I129" s="46"/>
      <c r="J129" s="48"/>
    </row>
    <row r="130" ht="409.5">
      <c r="A130" s="37" t="s">
        <v>227</v>
      </c>
      <c r="B130" s="45"/>
      <c r="C130" s="46"/>
      <c r="D130" s="46"/>
      <c r="E130" s="39" t="s">
        <v>1249</v>
      </c>
      <c r="F130" s="46"/>
      <c r="G130" s="46"/>
      <c r="H130" s="46"/>
      <c r="I130" s="46"/>
      <c r="J130" s="48"/>
    </row>
    <row r="131">
      <c r="A131" s="37" t="s">
        <v>219</v>
      </c>
      <c r="B131" s="37">
        <v>30</v>
      </c>
      <c r="C131" s="38" t="s">
        <v>1250</v>
      </c>
      <c r="D131" s="37" t="s">
        <v>221</v>
      </c>
      <c r="E131" s="39" t="s">
        <v>1251</v>
      </c>
      <c r="F131" s="40" t="s">
        <v>223</v>
      </c>
      <c r="G131" s="41">
        <v>1</v>
      </c>
      <c r="H131" s="42">
        <v>0</v>
      </c>
      <c r="I131" s="43">
        <f>ROUND(G131*H131,P4)</f>
        <v>0</v>
      </c>
      <c r="J131" s="37"/>
      <c r="O131" s="44">
        <f>I131*0.21</f>
        <v>0</v>
      </c>
      <c r="P131">
        <v>3</v>
      </c>
    </row>
    <row r="132">
      <c r="A132" s="37" t="s">
        <v>224</v>
      </c>
      <c r="B132" s="45"/>
      <c r="C132" s="46"/>
      <c r="D132" s="46"/>
      <c r="E132" s="47" t="s">
        <v>221</v>
      </c>
      <c r="F132" s="46"/>
      <c r="G132" s="46"/>
      <c r="H132" s="46"/>
      <c r="I132" s="46"/>
      <c r="J132" s="48"/>
    </row>
    <row r="133" ht="75">
      <c r="A133" s="37" t="s">
        <v>225</v>
      </c>
      <c r="B133" s="45"/>
      <c r="C133" s="46"/>
      <c r="D133" s="46"/>
      <c r="E133" s="49" t="s">
        <v>1419</v>
      </c>
      <c r="F133" s="46"/>
      <c r="G133" s="46"/>
      <c r="H133" s="46"/>
      <c r="I133" s="46"/>
      <c r="J133" s="48"/>
    </row>
    <row r="134" ht="409.5">
      <c r="A134" s="37" t="s">
        <v>227</v>
      </c>
      <c r="B134" s="45"/>
      <c r="C134" s="46"/>
      <c r="D134" s="46"/>
      <c r="E134" s="39" t="s">
        <v>1249</v>
      </c>
      <c r="F134" s="46"/>
      <c r="G134" s="46"/>
      <c r="H134" s="46"/>
      <c r="I134" s="46"/>
      <c r="J134" s="48"/>
    </row>
    <row r="135">
      <c r="A135" s="37" t="s">
        <v>219</v>
      </c>
      <c r="B135" s="37">
        <v>31</v>
      </c>
      <c r="C135" s="38" t="s">
        <v>1257</v>
      </c>
      <c r="D135" s="37" t="s">
        <v>221</v>
      </c>
      <c r="E135" s="39" t="s">
        <v>1258</v>
      </c>
      <c r="F135" s="40" t="s">
        <v>223</v>
      </c>
      <c r="G135" s="41">
        <v>1</v>
      </c>
      <c r="H135" s="42">
        <v>0</v>
      </c>
      <c r="I135" s="43">
        <f>ROUND(G135*H135,P4)</f>
        <v>0</v>
      </c>
      <c r="J135" s="37"/>
      <c r="O135" s="44">
        <f>I135*0.21</f>
        <v>0</v>
      </c>
      <c r="P135">
        <v>3</v>
      </c>
    </row>
    <row r="136">
      <c r="A136" s="37" t="s">
        <v>224</v>
      </c>
      <c r="B136" s="45"/>
      <c r="C136" s="46"/>
      <c r="D136" s="46"/>
      <c r="E136" s="47" t="s">
        <v>221</v>
      </c>
      <c r="F136" s="46"/>
      <c r="G136" s="46"/>
      <c r="H136" s="46"/>
      <c r="I136" s="46"/>
      <c r="J136" s="48"/>
    </row>
    <row r="137" ht="75">
      <c r="A137" s="37" t="s">
        <v>225</v>
      </c>
      <c r="B137" s="45"/>
      <c r="C137" s="46"/>
      <c r="D137" s="46"/>
      <c r="E137" s="49" t="s">
        <v>1420</v>
      </c>
      <c r="F137" s="46"/>
      <c r="G137" s="46"/>
      <c r="H137" s="46"/>
      <c r="I137" s="46"/>
      <c r="J137" s="48"/>
    </row>
    <row r="138" ht="60">
      <c r="A138" s="37" t="s">
        <v>227</v>
      </c>
      <c r="B138" s="45"/>
      <c r="C138" s="46"/>
      <c r="D138" s="46"/>
      <c r="E138" s="39" t="s">
        <v>1260</v>
      </c>
      <c r="F138" s="46"/>
      <c r="G138" s="46"/>
      <c r="H138" s="46"/>
      <c r="I138" s="46"/>
      <c r="J138" s="48"/>
    </row>
    <row r="139">
      <c r="A139" s="37" t="s">
        <v>219</v>
      </c>
      <c r="B139" s="37">
        <v>32</v>
      </c>
      <c r="C139" s="38" t="s">
        <v>1261</v>
      </c>
      <c r="D139" s="37" t="s">
        <v>221</v>
      </c>
      <c r="E139" s="39" t="s">
        <v>1262</v>
      </c>
      <c r="F139" s="40" t="s">
        <v>223</v>
      </c>
      <c r="G139" s="41">
        <v>33</v>
      </c>
      <c r="H139" s="42">
        <v>0</v>
      </c>
      <c r="I139" s="43">
        <f>ROUND(G139*H139,P4)</f>
        <v>0</v>
      </c>
      <c r="J139" s="37"/>
      <c r="O139" s="44">
        <f>I139*0.21</f>
        <v>0</v>
      </c>
      <c r="P139">
        <v>3</v>
      </c>
    </row>
    <row r="140">
      <c r="A140" s="37" t="s">
        <v>224</v>
      </c>
      <c r="B140" s="45"/>
      <c r="C140" s="46"/>
      <c r="D140" s="46"/>
      <c r="E140" s="47" t="s">
        <v>221</v>
      </c>
      <c r="F140" s="46"/>
      <c r="G140" s="46"/>
      <c r="H140" s="46"/>
      <c r="I140" s="46"/>
      <c r="J140" s="48"/>
    </row>
    <row r="141" ht="255">
      <c r="A141" s="37" t="s">
        <v>225</v>
      </c>
      <c r="B141" s="45"/>
      <c r="C141" s="46"/>
      <c r="D141" s="46"/>
      <c r="E141" s="49" t="s">
        <v>1421</v>
      </c>
      <c r="F141" s="46"/>
      <c r="G141" s="46"/>
      <c r="H141" s="46"/>
      <c r="I141" s="46"/>
      <c r="J141" s="48"/>
    </row>
    <row r="142" ht="60">
      <c r="A142" s="37" t="s">
        <v>227</v>
      </c>
      <c r="B142" s="45"/>
      <c r="C142" s="46"/>
      <c r="D142" s="46"/>
      <c r="E142" s="39" t="s">
        <v>1260</v>
      </c>
      <c r="F142" s="46"/>
      <c r="G142" s="46"/>
      <c r="H142" s="46"/>
      <c r="I142" s="46"/>
      <c r="J142" s="48"/>
    </row>
    <row r="143" ht="30">
      <c r="A143" s="37" t="s">
        <v>219</v>
      </c>
      <c r="B143" s="37">
        <v>33</v>
      </c>
      <c r="C143" s="38" t="s">
        <v>1422</v>
      </c>
      <c r="D143" s="37" t="s">
        <v>221</v>
      </c>
      <c r="E143" s="39" t="s">
        <v>1423</v>
      </c>
      <c r="F143" s="40" t="s">
        <v>223</v>
      </c>
      <c r="G143" s="41">
        <v>169</v>
      </c>
      <c r="H143" s="42">
        <v>0</v>
      </c>
      <c r="I143" s="43">
        <f>ROUND(G143*H143,P4)</f>
        <v>0</v>
      </c>
      <c r="J143" s="37"/>
      <c r="O143" s="44">
        <f>I143*0.21</f>
        <v>0</v>
      </c>
      <c r="P143">
        <v>3</v>
      </c>
    </row>
    <row r="144">
      <c r="A144" s="37" t="s">
        <v>224</v>
      </c>
      <c r="B144" s="45"/>
      <c r="C144" s="46"/>
      <c r="D144" s="46"/>
      <c r="E144" s="47" t="s">
        <v>221</v>
      </c>
      <c r="F144" s="46"/>
      <c r="G144" s="46"/>
      <c r="H144" s="46"/>
      <c r="I144" s="46"/>
      <c r="J144" s="48"/>
    </row>
    <row r="145" ht="75">
      <c r="A145" s="37" t="s">
        <v>225</v>
      </c>
      <c r="B145" s="45"/>
      <c r="C145" s="46"/>
      <c r="D145" s="46"/>
      <c r="E145" s="49" t="s">
        <v>1424</v>
      </c>
      <c r="F145" s="46"/>
      <c r="G145" s="46"/>
      <c r="H145" s="46"/>
      <c r="I145" s="46"/>
      <c r="J145" s="48"/>
    </row>
    <row r="146" ht="45">
      <c r="A146" s="37" t="s">
        <v>227</v>
      </c>
      <c r="B146" s="45"/>
      <c r="C146" s="46"/>
      <c r="D146" s="46"/>
      <c r="E146" s="39" t="s">
        <v>1425</v>
      </c>
      <c r="F146" s="46"/>
      <c r="G146" s="46"/>
      <c r="H146" s="46"/>
      <c r="I146" s="46"/>
      <c r="J146" s="48"/>
    </row>
    <row r="147">
      <c r="A147" s="37" t="s">
        <v>219</v>
      </c>
      <c r="B147" s="37">
        <v>34</v>
      </c>
      <c r="C147" s="38" t="s">
        <v>1264</v>
      </c>
      <c r="D147" s="37" t="s">
        <v>221</v>
      </c>
      <c r="E147" s="39" t="s">
        <v>1265</v>
      </c>
      <c r="F147" s="40" t="s">
        <v>223</v>
      </c>
      <c r="G147" s="41">
        <v>1.6000000000000001</v>
      </c>
      <c r="H147" s="42">
        <v>0</v>
      </c>
      <c r="I147" s="43">
        <f>ROUND(G147*H147,P4)</f>
        <v>0</v>
      </c>
      <c r="J147" s="37"/>
      <c r="O147" s="44">
        <f>I147*0.21</f>
        <v>0</v>
      </c>
      <c r="P147">
        <v>3</v>
      </c>
    </row>
    <row r="148">
      <c r="A148" s="37" t="s">
        <v>224</v>
      </c>
      <c r="B148" s="45"/>
      <c r="C148" s="46"/>
      <c r="D148" s="46"/>
      <c r="E148" s="47" t="s">
        <v>221</v>
      </c>
      <c r="F148" s="46"/>
      <c r="G148" s="46"/>
      <c r="H148" s="46"/>
      <c r="I148" s="46"/>
      <c r="J148" s="48"/>
    </row>
    <row r="149" ht="90">
      <c r="A149" s="37" t="s">
        <v>225</v>
      </c>
      <c r="B149" s="45"/>
      <c r="C149" s="46"/>
      <c r="D149" s="46"/>
      <c r="E149" s="49" t="s">
        <v>1426</v>
      </c>
      <c r="F149" s="46"/>
      <c r="G149" s="46"/>
      <c r="H149" s="46"/>
      <c r="I149" s="46"/>
      <c r="J149" s="48"/>
    </row>
    <row r="150" ht="150">
      <c r="A150" s="37" t="s">
        <v>227</v>
      </c>
      <c r="B150" s="45"/>
      <c r="C150" s="46"/>
      <c r="D150" s="46"/>
      <c r="E150" s="39" t="s">
        <v>1267</v>
      </c>
      <c r="F150" s="46"/>
      <c r="G150" s="46"/>
      <c r="H150" s="46"/>
      <c r="I150" s="46"/>
      <c r="J150" s="48"/>
    </row>
    <row r="151">
      <c r="A151" s="31" t="s">
        <v>216</v>
      </c>
      <c r="B151" s="32"/>
      <c r="C151" s="33" t="s">
        <v>1274</v>
      </c>
      <c r="D151" s="34"/>
      <c r="E151" s="31" t="s">
        <v>1275</v>
      </c>
      <c r="F151" s="34"/>
      <c r="G151" s="34"/>
      <c r="H151" s="34"/>
      <c r="I151" s="35">
        <f>SUMIFS(I152:I167,A152:A167,"P")</f>
        <v>0</v>
      </c>
      <c r="J151" s="36"/>
    </row>
    <row r="152" ht="30">
      <c r="A152" s="37" t="s">
        <v>219</v>
      </c>
      <c r="B152" s="37">
        <v>35</v>
      </c>
      <c r="C152" s="38" t="s">
        <v>1276</v>
      </c>
      <c r="D152" s="37" t="s">
        <v>221</v>
      </c>
      <c r="E152" s="39" t="s">
        <v>1277</v>
      </c>
      <c r="F152" s="40" t="s">
        <v>223</v>
      </c>
      <c r="G152" s="41">
        <v>326</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ht="90">
      <c r="A154" s="37" t="s">
        <v>225</v>
      </c>
      <c r="B154" s="45"/>
      <c r="C154" s="46"/>
      <c r="D154" s="46"/>
      <c r="E154" s="49" t="s">
        <v>1427</v>
      </c>
      <c r="F154" s="46"/>
      <c r="G154" s="46"/>
      <c r="H154" s="46"/>
      <c r="I154" s="46"/>
      <c r="J154" s="48"/>
    </row>
    <row r="155" ht="345">
      <c r="A155" s="37" t="s">
        <v>227</v>
      </c>
      <c r="B155" s="45"/>
      <c r="C155" s="46"/>
      <c r="D155" s="46"/>
      <c r="E155" s="39" t="s">
        <v>1279</v>
      </c>
      <c r="F155" s="46"/>
      <c r="G155" s="46"/>
      <c r="H155" s="46"/>
      <c r="I155" s="46"/>
      <c r="J155" s="48"/>
    </row>
    <row r="156" ht="30">
      <c r="A156" s="37" t="s">
        <v>219</v>
      </c>
      <c r="B156" s="37">
        <v>36</v>
      </c>
      <c r="C156" s="38" t="s">
        <v>1428</v>
      </c>
      <c r="D156" s="37" t="s">
        <v>221</v>
      </c>
      <c r="E156" s="39" t="s">
        <v>1429</v>
      </c>
      <c r="F156" s="40" t="s">
        <v>223</v>
      </c>
      <c r="G156" s="41">
        <v>2029</v>
      </c>
      <c r="H156" s="42">
        <v>0</v>
      </c>
      <c r="I156" s="43">
        <f>ROUND(G156*H156,P4)</f>
        <v>0</v>
      </c>
      <c r="J156" s="37"/>
      <c r="O156" s="44">
        <f>I156*0.21</f>
        <v>0</v>
      </c>
      <c r="P156">
        <v>3</v>
      </c>
    </row>
    <row r="157">
      <c r="A157" s="37" t="s">
        <v>224</v>
      </c>
      <c r="B157" s="45"/>
      <c r="C157" s="46"/>
      <c r="D157" s="46"/>
      <c r="E157" s="47" t="s">
        <v>221</v>
      </c>
      <c r="F157" s="46"/>
      <c r="G157" s="46"/>
      <c r="H157" s="46"/>
      <c r="I157" s="46"/>
      <c r="J157" s="48"/>
    </row>
    <row r="158" ht="75">
      <c r="A158" s="37" t="s">
        <v>225</v>
      </c>
      <c r="B158" s="45"/>
      <c r="C158" s="46"/>
      <c r="D158" s="46"/>
      <c r="E158" s="49" t="s">
        <v>1430</v>
      </c>
      <c r="F158" s="46"/>
      <c r="G158" s="46"/>
      <c r="H158" s="46"/>
      <c r="I158" s="46"/>
      <c r="J158" s="48"/>
    </row>
    <row r="159" ht="409.5">
      <c r="A159" s="37" t="s">
        <v>227</v>
      </c>
      <c r="B159" s="45"/>
      <c r="C159" s="46"/>
      <c r="D159" s="46"/>
      <c r="E159" s="39" t="s">
        <v>1431</v>
      </c>
      <c r="F159" s="46"/>
      <c r="G159" s="46"/>
      <c r="H159" s="46"/>
      <c r="I159" s="46"/>
      <c r="J159" s="48"/>
    </row>
    <row r="160" ht="30">
      <c r="A160" s="37" t="s">
        <v>219</v>
      </c>
      <c r="B160" s="37">
        <v>37</v>
      </c>
      <c r="C160" s="38" t="s">
        <v>1284</v>
      </c>
      <c r="D160" s="37" t="s">
        <v>221</v>
      </c>
      <c r="E160" s="39" t="s">
        <v>1285</v>
      </c>
      <c r="F160" s="40" t="s">
        <v>223</v>
      </c>
      <c r="G160" s="41">
        <v>361</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ht="90">
      <c r="A162" s="37" t="s">
        <v>225</v>
      </c>
      <c r="B162" s="45"/>
      <c r="C162" s="46"/>
      <c r="D162" s="46"/>
      <c r="E162" s="49" t="s">
        <v>1432</v>
      </c>
      <c r="F162" s="46"/>
      <c r="G162" s="46"/>
      <c r="H162" s="46"/>
      <c r="I162" s="46"/>
      <c r="J162" s="48"/>
    </row>
    <row r="163" ht="360">
      <c r="A163" s="37" t="s">
        <v>227</v>
      </c>
      <c r="B163" s="45"/>
      <c r="C163" s="46"/>
      <c r="D163" s="46"/>
      <c r="E163" s="39" t="s">
        <v>1287</v>
      </c>
      <c r="F163" s="46"/>
      <c r="G163" s="46"/>
      <c r="H163" s="46"/>
      <c r="I163" s="46"/>
      <c r="J163" s="48"/>
    </row>
    <row r="164" ht="30">
      <c r="A164" s="37" t="s">
        <v>219</v>
      </c>
      <c r="B164" s="37">
        <v>38</v>
      </c>
      <c r="C164" s="38" t="s">
        <v>1292</v>
      </c>
      <c r="D164" s="37" t="s">
        <v>221</v>
      </c>
      <c r="E164" s="39" t="s">
        <v>1293</v>
      </c>
      <c r="F164" s="40" t="s">
        <v>805</v>
      </c>
      <c r="G164" s="41">
        <v>1294</v>
      </c>
      <c r="H164" s="42">
        <v>0</v>
      </c>
      <c r="I164" s="43">
        <f>ROUND(G164*H164,P4)</f>
        <v>0</v>
      </c>
      <c r="J164" s="37"/>
      <c r="O164" s="44">
        <f>I164*0.21</f>
        <v>0</v>
      </c>
      <c r="P164">
        <v>3</v>
      </c>
    </row>
    <row r="165">
      <c r="A165" s="37" t="s">
        <v>224</v>
      </c>
      <c r="B165" s="45"/>
      <c r="C165" s="46"/>
      <c r="D165" s="46"/>
      <c r="E165" s="47" t="s">
        <v>221</v>
      </c>
      <c r="F165" s="46"/>
      <c r="G165" s="46"/>
      <c r="H165" s="46"/>
      <c r="I165" s="46"/>
      <c r="J165" s="48"/>
    </row>
    <row r="166" ht="90">
      <c r="A166" s="37" t="s">
        <v>225</v>
      </c>
      <c r="B166" s="45"/>
      <c r="C166" s="46"/>
      <c r="D166" s="46"/>
      <c r="E166" s="49" t="s">
        <v>1433</v>
      </c>
      <c r="F166" s="46"/>
      <c r="G166" s="46"/>
      <c r="H166" s="46"/>
      <c r="I166" s="46"/>
      <c r="J166" s="48"/>
    </row>
    <row r="167" ht="225">
      <c r="A167" s="37" t="s">
        <v>227</v>
      </c>
      <c r="B167" s="45"/>
      <c r="C167" s="46"/>
      <c r="D167" s="46"/>
      <c r="E167" s="39" t="s">
        <v>1295</v>
      </c>
      <c r="F167" s="46"/>
      <c r="G167" s="46"/>
      <c r="H167" s="46"/>
      <c r="I167" s="46"/>
      <c r="J167" s="48"/>
    </row>
    <row r="168">
      <c r="A168" s="31" t="s">
        <v>216</v>
      </c>
      <c r="B168" s="32"/>
      <c r="C168" s="33" t="s">
        <v>958</v>
      </c>
      <c r="D168" s="34"/>
      <c r="E168" s="31" t="s">
        <v>242</v>
      </c>
      <c r="F168" s="34"/>
      <c r="G168" s="34"/>
      <c r="H168" s="34"/>
      <c r="I168" s="35">
        <f>SUMIFS(I169:I172,A169:A172,"P")</f>
        <v>0</v>
      </c>
      <c r="J168" s="36"/>
    </row>
    <row r="169" ht="30">
      <c r="A169" s="37" t="s">
        <v>219</v>
      </c>
      <c r="B169" s="37">
        <v>39</v>
      </c>
      <c r="C169" s="38" t="s">
        <v>1434</v>
      </c>
      <c r="D169" s="37" t="s">
        <v>221</v>
      </c>
      <c r="E169" s="39" t="s">
        <v>1435</v>
      </c>
      <c r="F169" s="40" t="s">
        <v>805</v>
      </c>
      <c r="G169" s="41">
        <v>579</v>
      </c>
      <c r="H169" s="42">
        <v>0</v>
      </c>
      <c r="I169" s="43">
        <f>ROUND(G169*H169,P4)</f>
        <v>0</v>
      </c>
      <c r="J169" s="37"/>
      <c r="O169" s="44">
        <f>I169*0.21</f>
        <v>0</v>
      </c>
      <c r="P169">
        <v>3</v>
      </c>
    </row>
    <row r="170">
      <c r="A170" s="37" t="s">
        <v>224</v>
      </c>
      <c r="B170" s="45"/>
      <c r="C170" s="46"/>
      <c r="D170" s="46"/>
      <c r="E170" s="47" t="s">
        <v>221</v>
      </c>
      <c r="F170" s="46"/>
      <c r="G170" s="46"/>
      <c r="H170" s="46"/>
      <c r="I170" s="46"/>
      <c r="J170" s="48"/>
    </row>
    <row r="171" ht="105">
      <c r="A171" s="37" t="s">
        <v>225</v>
      </c>
      <c r="B171" s="45"/>
      <c r="C171" s="46"/>
      <c r="D171" s="46"/>
      <c r="E171" s="49" t="s">
        <v>1436</v>
      </c>
      <c r="F171" s="46"/>
      <c r="G171" s="46"/>
      <c r="H171" s="46"/>
      <c r="I171" s="46"/>
      <c r="J171" s="48"/>
    </row>
    <row r="172" ht="270">
      <c r="A172" s="37" t="s">
        <v>227</v>
      </c>
      <c r="B172" s="45"/>
      <c r="C172" s="46"/>
      <c r="D172" s="46"/>
      <c r="E172" s="39" t="s">
        <v>1437</v>
      </c>
      <c r="F172" s="46"/>
      <c r="G172" s="46"/>
      <c r="H172" s="46"/>
      <c r="I172" s="46"/>
      <c r="J172" s="48"/>
    </row>
    <row r="173">
      <c r="A173" s="31" t="s">
        <v>216</v>
      </c>
      <c r="B173" s="32"/>
      <c r="C173" s="33" t="s">
        <v>445</v>
      </c>
      <c r="D173" s="34"/>
      <c r="E173" s="31" t="s">
        <v>1296</v>
      </c>
      <c r="F173" s="34"/>
      <c r="G173" s="34"/>
      <c r="H173" s="34"/>
      <c r="I173" s="35">
        <f>SUMIFS(I174:I213,A174:A213,"P")</f>
        <v>0</v>
      </c>
      <c r="J173" s="36"/>
    </row>
    <row r="174">
      <c r="A174" s="37" t="s">
        <v>219</v>
      </c>
      <c r="B174" s="37">
        <v>40</v>
      </c>
      <c r="C174" s="38" t="s">
        <v>1297</v>
      </c>
      <c r="D174" s="37" t="s">
        <v>221</v>
      </c>
      <c r="E174" s="39" t="s">
        <v>1298</v>
      </c>
      <c r="F174" s="40" t="s">
        <v>234</v>
      </c>
      <c r="G174" s="41">
        <v>30</v>
      </c>
      <c r="H174" s="42">
        <v>0</v>
      </c>
      <c r="I174" s="43">
        <f>ROUND(G174*H174,P4)</f>
        <v>0</v>
      </c>
      <c r="J174" s="37"/>
      <c r="O174" s="44">
        <f>I174*0.21</f>
        <v>0</v>
      </c>
      <c r="P174">
        <v>3</v>
      </c>
    </row>
    <row r="175">
      <c r="A175" s="37" t="s">
        <v>224</v>
      </c>
      <c r="B175" s="45"/>
      <c r="C175" s="46"/>
      <c r="D175" s="46"/>
      <c r="E175" s="47" t="s">
        <v>221</v>
      </c>
      <c r="F175" s="46"/>
      <c r="G175" s="46"/>
      <c r="H175" s="46"/>
      <c r="I175" s="46"/>
      <c r="J175" s="48"/>
    </row>
    <row r="176" ht="60">
      <c r="A176" s="37" t="s">
        <v>225</v>
      </c>
      <c r="B176" s="45"/>
      <c r="C176" s="46"/>
      <c r="D176" s="46"/>
      <c r="E176" s="49" t="s">
        <v>1438</v>
      </c>
      <c r="F176" s="46"/>
      <c r="G176" s="46"/>
      <c r="H176" s="46"/>
      <c r="I176" s="46"/>
      <c r="J176" s="48"/>
    </row>
    <row r="177" ht="330">
      <c r="A177" s="37" t="s">
        <v>227</v>
      </c>
      <c r="B177" s="45"/>
      <c r="C177" s="46"/>
      <c r="D177" s="46"/>
      <c r="E177" s="39" t="s">
        <v>1300</v>
      </c>
      <c r="F177" s="46"/>
      <c r="G177" s="46"/>
      <c r="H177" s="46"/>
      <c r="I177" s="46"/>
      <c r="J177" s="48"/>
    </row>
    <row r="178">
      <c r="A178" s="37" t="s">
        <v>219</v>
      </c>
      <c r="B178" s="37">
        <v>41</v>
      </c>
      <c r="C178" s="38" t="s">
        <v>1301</v>
      </c>
      <c r="D178" s="37" t="s">
        <v>221</v>
      </c>
      <c r="E178" s="39" t="s">
        <v>1302</v>
      </c>
      <c r="F178" s="40" t="s">
        <v>234</v>
      </c>
      <c r="G178" s="41">
        <v>215</v>
      </c>
      <c r="H178" s="42">
        <v>0</v>
      </c>
      <c r="I178" s="43">
        <f>ROUND(G178*H178,P4)</f>
        <v>0</v>
      </c>
      <c r="J178" s="37"/>
      <c r="O178" s="44">
        <f>I178*0.21</f>
        <v>0</v>
      </c>
      <c r="P178">
        <v>3</v>
      </c>
    </row>
    <row r="179">
      <c r="A179" s="37" t="s">
        <v>224</v>
      </c>
      <c r="B179" s="45"/>
      <c r="C179" s="46"/>
      <c r="D179" s="46"/>
      <c r="E179" s="47" t="s">
        <v>221</v>
      </c>
      <c r="F179" s="46"/>
      <c r="G179" s="46"/>
      <c r="H179" s="46"/>
      <c r="I179" s="46"/>
      <c r="J179" s="48"/>
    </row>
    <row r="180" ht="75">
      <c r="A180" s="37" t="s">
        <v>225</v>
      </c>
      <c r="B180" s="45"/>
      <c r="C180" s="46"/>
      <c r="D180" s="46"/>
      <c r="E180" s="49" t="s">
        <v>1439</v>
      </c>
      <c r="F180" s="46"/>
      <c r="G180" s="46"/>
      <c r="H180" s="46"/>
      <c r="I180" s="46"/>
      <c r="J180" s="48"/>
    </row>
    <row r="181" ht="315">
      <c r="A181" s="37" t="s">
        <v>227</v>
      </c>
      <c r="B181" s="45"/>
      <c r="C181" s="46"/>
      <c r="D181" s="46"/>
      <c r="E181" s="39" t="s">
        <v>1304</v>
      </c>
      <c r="F181" s="46"/>
      <c r="G181" s="46"/>
      <c r="H181" s="46"/>
      <c r="I181" s="46"/>
      <c r="J181" s="48"/>
    </row>
    <row r="182">
      <c r="A182" s="37" t="s">
        <v>219</v>
      </c>
      <c r="B182" s="37">
        <v>42</v>
      </c>
      <c r="C182" s="38" t="s">
        <v>447</v>
      </c>
      <c r="D182" s="37" t="s">
        <v>221</v>
      </c>
      <c r="E182" s="39" t="s">
        <v>448</v>
      </c>
      <c r="F182" s="40" t="s">
        <v>234</v>
      </c>
      <c r="G182" s="41">
        <v>386</v>
      </c>
      <c r="H182" s="42">
        <v>0</v>
      </c>
      <c r="I182" s="43">
        <f>ROUND(G182*H182,P4)</f>
        <v>0</v>
      </c>
      <c r="J182" s="37"/>
      <c r="O182" s="44">
        <f>I182*0.21</f>
        <v>0</v>
      </c>
      <c r="P182">
        <v>3</v>
      </c>
    </row>
    <row r="183">
      <c r="A183" s="37" t="s">
        <v>224</v>
      </c>
      <c r="B183" s="45"/>
      <c r="C183" s="46"/>
      <c r="D183" s="46"/>
      <c r="E183" s="47" t="s">
        <v>221</v>
      </c>
      <c r="F183" s="46"/>
      <c r="G183" s="46"/>
      <c r="H183" s="46"/>
      <c r="I183" s="46"/>
      <c r="J183" s="48"/>
    </row>
    <row r="184" ht="75">
      <c r="A184" s="37" t="s">
        <v>225</v>
      </c>
      <c r="B184" s="45"/>
      <c r="C184" s="46"/>
      <c r="D184" s="46"/>
      <c r="E184" s="49" t="s">
        <v>1440</v>
      </c>
      <c r="F184" s="46"/>
      <c r="G184" s="46"/>
      <c r="H184" s="46"/>
      <c r="I184" s="46"/>
      <c r="J184" s="48"/>
    </row>
    <row r="185" ht="300">
      <c r="A185" s="37" t="s">
        <v>227</v>
      </c>
      <c r="B185" s="45"/>
      <c r="C185" s="46"/>
      <c r="D185" s="46"/>
      <c r="E185" s="39" t="s">
        <v>450</v>
      </c>
      <c r="F185" s="46"/>
      <c r="G185" s="46"/>
      <c r="H185" s="46"/>
      <c r="I185" s="46"/>
      <c r="J185" s="48"/>
    </row>
    <row r="186">
      <c r="A186" s="37" t="s">
        <v>219</v>
      </c>
      <c r="B186" s="37">
        <v>43</v>
      </c>
      <c r="C186" s="38" t="s">
        <v>1306</v>
      </c>
      <c r="D186" s="37" t="s">
        <v>221</v>
      </c>
      <c r="E186" s="39" t="s">
        <v>1307</v>
      </c>
      <c r="F186" s="40" t="s">
        <v>245</v>
      </c>
      <c r="G186" s="41">
        <v>2</v>
      </c>
      <c r="H186" s="42">
        <v>0</v>
      </c>
      <c r="I186" s="43">
        <f>ROUND(G186*H186,P4)</f>
        <v>0</v>
      </c>
      <c r="J186" s="37"/>
      <c r="O186" s="44">
        <f>I186*0.21</f>
        <v>0</v>
      </c>
      <c r="P186">
        <v>3</v>
      </c>
    </row>
    <row r="187">
      <c r="A187" s="37" t="s">
        <v>224</v>
      </c>
      <c r="B187" s="45"/>
      <c r="C187" s="46"/>
      <c r="D187" s="46"/>
      <c r="E187" s="47" t="s">
        <v>221</v>
      </c>
      <c r="F187" s="46"/>
      <c r="G187" s="46"/>
      <c r="H187" s="46"/>
      <c r="I187" s="46"/>
      <c r="J187" s="48"/>
    </row>
    <row r="188" ht="105">
      <c r="A188" s="37" t="s">
        <v>225</v>
      </c>
      <c r="B188" s="45"/>
      <c r="C188" s="46"/>
      <c r="D188" s="46"/>
      <c r="E188" s="49" t="s">
        <v>1441</v>
      </c>
      <c r="F188" s="46"/>
      <c r="G188" s="46"/>
      <c r="H188" s="46"/>
      <c r="I188" s="46"/>
      <c r="J188" s="48"/>
    </row>
    <row r="189" ht="409.5">
      <c r="A189" s="37" t="s">
        <v>227</v>
      </c>
      <c r="B189" s="45"/>
      <c r="C189" s="46"/>
      <c r="D189" s="46"/>
      <c r="E189" s="39" t="s">
        <v>1309</v>
      </c>
      <c r="F189" s="46"/>
      <c r="G189" s="46"/>
      <c r="H189" s="46"/>
      <c r="I189" s="46"/>
      <c r="J189" s="48"/>
    </row>
    <row r="190">
      <c r="A190" s="37" t="s">
        <v>219</v>
      </c>
      <c r="B190" s="37">
        <v>44</v>
      </c>
      <c r="C190" s="38" t="s">
        <v>1310</v>
      </c>
      <c r="D190" s="37" t="s">
        <v>221</v>
      </c>
      <c r="E190" s="39" t="s">
        <v>1311</v>
      </c>
      <c r="F190" s="40" t="s">
        <v>245</v>
      </c>
      <c r="G190" s="41">
        <v>8</v>
      </c>
      <c r="H190" s="42">
        <v>0</v>
      </c>
      <c r="I190" s="43">
        <f>ROUND(G190*H190,P4)</f>
        <v>0</v>
      </c>
      <c r="J190" s="37"/>
      <c r="O190" s="44">
        <f>I190*0.21</f>
        <v>0</v>
      </c>
      <c r="P190">
        <v>3</v>
      </c>
    </row>
    <row r="191">
      <c r="A191" s="37" t="s">
        <v>224</v>
      </c>
      <c r="B191" s="45"/>
      <c r="C191" s="46"/>
      <c r="D191" s="46"/>
      <c r="E191" s="47" t="s">
        <v>221</v>
      </c>
      <c r="F191" s="46"/>
      <c r="G191" s="46"/>
      <c r="H191" s="46"/>
      <c r="I191" s="46"/>
      <c r="J191" s="48"/>
    </row>
    <row r="192" ht="105">
      <c r="A192" s="37" t="s">
        <v>225</v>
      </c>
      <c r="B192" s="45"/>
      <c r="C192" s="46"/>
      <c r="D192" s="46"/>
      <c r="E192" s="49" t="s">
        <v>1442</v>
      </c>
      <c r="F192" s="46"/>
      <c r="G192" s="46"/>
      <c r="H192" s="46"/>
      <c r="I192" s="46"/>
      <c r="J192" s="48"/>
    </row>
    <row r="193" ht="105">
      <c r="A193" s="37" t="s">
        <v>227</v>
      </c>
      <c r="B193" s="45"/>
      <c r="C193" s="46"/>
      <c r="D193" s="46"/>
      <c r="E193" s="39" t="s">
        <v>1313</v>
      </c>
      <c r="F193" s="46"/>
      <c r="G193" s="46"/>
      <c r="H193" s="46"/>
      <c r="I193" s="46"/>
      <c r="J193" s="48"/>
    </row>
    <row r="194">
      <c r="A194" s="37" t="s">
        <v>219</v>
      </c>
      <c r="B194" s="37">
        <v>45</v>
      </c>
      <c r="C194" s="38" t="s">
        <v>1314</v>
      </c>
      <c r="D194" s="37" t="s">
        <v>221</v>
      </c>
      <c r="E194" s="39" t="s">
        <v>1315</v>
      </c>
      <c r="F194" s="40" t="s">
        <v>245</v>
      </c>
      <c r="G194" s="41">
        <v>2</v>
      </c>
      <c r="H194" s="42">
        <v>0</v>
      </c>
      <c r="I194" s="43">
        <f>ROUND(G194*H194,P4)</f>
        <v>0</v>
      </c>
      <c r="J194" s="37"/>
      <c r="O194" s="44">
        <f>I194*0.21</f>
        <v>0</v>
      </c>
      <c r="P194">
        <v>3</v>
      </c>
    </row>
    <row r="195">
      <c r="A195" s="37" t="s">
        <v>224</v>
      </c>
      <c r="B195" s="45"/>
      <c r="C195" s="46"/>
      <c r="D195" s="46"/>
      <c r="E195" s="47" t="s">
        <v>221</v>
      </c>
      <c r="F195" s="46"/>
      <c r="G195" s="46"/>
      <c r="H195" s="46"/>
      <c r="I195" s="46"/>
      <c r="J195" s="48"/>
    </row>
    <row r="196" ht="90">
      <c r="A196" s="37" t="s">
        <v>225</v>
      </c>
      <c r="B196" s="45"/>
      <c r="C196" s="46"/>
      <c r="D196" s="46"/>
      <c r="E196" s="49" t="s">
        <v>1443</v>
      </c>
      <c r="F196" s="46"/>
      <c r="G196" s="46"/>
      <c r="H196" s="46"/>
      <c r="I196" s="46"/>
      <c r="J196" s="48"/>
    </row>
    <row r="197" ht="195">
      <c r="A197" s="37" t="s">
        <v>227</v>
      </c>
      <c r="B197" s="45"/>
      <c r="C197" s="46"/>
      <c r="D197" s="46"/>
      <c r="E197" s="39" t="s">
        <v>1317</v>
      </c>
      <c r="F197" s="46"/>
      <c r="G197" s="46"/>
      <c r="H197" s="46"/>
      <c r="I197" s="46"/>
      <c r="J197" s="48"/>
    </row>
    <row r="198">
      <c r="A198" s="37" t="s">
        <v>219</v>
      </c>
      <c r="B198" s="37">
        <v>46</v>
      </c>
      <c r="C198" s="38" t="s">
        <v>1444</v>
      </c>
      <c r="D198" s="37" t="s">
        <v>221</v>
      </c>
      <c r="E198" s="39" t="s">
        <v>1445</v>
      </c>
      <c r="F198" s="40" t="s">
        <v>245</v>
      </c>
      <c r="G198" s="41">
        <v>92</v>
      </c>
      <c r="H198" s="42">
        <v>0</v>
      </c>
      <c r="I198" s="43">
        <f>ROUND(G198*H198,P4)</f>
        <v>0</v>
      </c>
      <c r="J198" s="37"/>
      <c r="O198" s="44">
        <f>I198*0.21</f>
        <v>0</v>
      </c>
      <c r="P198">
        <v>3</v>
      </c>
    </row>
    <row r="199">
      <c r="A199" s="37" t="s">
        <v>224</v>
      </c>
      <c r="B199" s="45"/>
      <c r="C199" s="46"/>
      <c r="D199" s="46"/>
      <c r="E199" s="47" t="s">
        <v>221</v>
      </c>
      <c r="F199" s="46"/>
      <c r="G199" s="46"/>
      <c r="H199" s="46"/>
      <c r="I199" s="46"/>
      <c r="J199" s="48"/>
    </row>
    <row r="200" ht="60">
      <c r="A200" s="37" t="s">
        <v>225</v>
      </c>
      <c r="B200" s="45"/>
      <c r="C200" s="46"/>
      <c r="D200" s="46"/>
      <c r="E200" s="49" t="s">
        <v>1446</v>
      </c>
      <c r="F200" s="46"/>
      <c r="G200" s="46"/>
      <c r="H200" s="46"/>
      <c r="I200" s="46"/>
      <c r="J200" s="48"/>
    </row>
    <row r="201" ht="60">
      <c r="A201" s="37" t="s">
        <v>227</v>
      </c>
      <c r="B201" s="45"/>
      <c r="C201" s="46"/>
      <c r="D201" s="46"/>
      <c r="E201" s="39" t="s">
        <v>1447</v>
      </c>
      <c r="F201" s="46"/>
      <c r="G201" s="46"/>
      <c r="H201" s="46"/>
      <c r="I201" s="46"/>
      <c r="J201" s="48"/>
    </row>
    <row r="202">
      <c r="A202" s="37" t="s">
        <v>219</v>
      </c>
      <c r="B202" s="37">
        <v>47</v>
      </c>
      <c r="C202" s="38" t="s">
        <v>1318</v>
      </c>
      <c r="D202" s="37" t="s">
        <v>221</v>
      </c>
      <c r="E202" s="39" t="s">
        <v>1319</v>
      </c>
      <c r="F202" s="40" t="s">
        <v>223</v>
      </c>
      <c r="G202" s="41">
        <v>12</v>
      </c>
      <c r="H202" s="42">
        <v>0</v>
      </c>
      <c r="I202" s="43">
        <f>ROUND(G202*H202,P4)</f>
        <v>0</v>
      </c>
      <c r="J202" s="37"/>
      <c r="O202" s="44">
        <f>I202*0.21</f>
        <v>0</v>
      </c>
      <c r="P202">
        <v>3</v>
      </c>
    </row>
    <row r="203">
      <c r="A203" s="37" t="s">
        <v>224</v>
      </c>
      <c r="B203" s="45"/>
      <c r="C203" s="46"/>
      <c r="D203" s="46"/>
      <c r="E203" s="47" t="s">
        <v>221</v>
      </c>
      <c r="F203" s="46"/>
      <c r="G203" s="46"/>
      <c r="H203" s="46"/>
      <c r="I203" s="46"/>
      <c r="J203" s="48"/>
    </row>
    <row r="204" ht="60">
      <c r="A204" s="37" t="s">
        <v>225</v>
      </c>
      <c r="B204" s="45"/>
      <c r="C204" s="46"/>
      <c r="D204" s="46"/>
      <c r="E204" s="49" t="s">
        <v>1448</v>
      </c>
      <c r="F204" s="46"/>
      <c r="G204" s="46"/>
      <c r="H204" s="46"/>
      <c r="I204" s="46"/>
      <c r="J204" s="48"/>
    </row>
    <row r="205" ht="409.5">
      <c r="A205" s="37" t="s">
        <v>227</v>
      </c>
      <c r="B205" s="45"/>
      <c r="C205" s="46"/>
      <c r="D205" s="46"/>
      <c r="E205" s="39" t="s">
        <v>1249</v>
      </c>
      <c r="F205" s="46"/>
      <c r="G205" s="46"/>
      <c r="H205" s="46"/>
      <c r="I205" s="46"/>
      <c r="J205" s="48"/>
    </row>
    <row r="206">
      <c r="A206" s="37" t="s">
        <v>219</v>
      </c>
      <c r="B206" s="37">
        <v>48</v>
      </c>
      <c r="C206" s="38" t="s">
        <v>1321</v>
      </c>
      <c r="D206" s="37" t="s">
        <v>221</v>
      </c>
      <c r="E206" s="39" t="s">
        <v>1322</v>
      </c>
      <c r="F206" s="40" t="s">
        <v>223</v>
      </c>
      <c r="G206" s="41">
        <v>10</v>
      </c>
      <c r="H206" s="42">
        <v>0</v>
      </c>
      <c r="I206" s="43">
        <f>ROUND(G206*H206,P4)</f>
        <v>0</v>
      </c>
      <c r="J206" s="37"/>
      <c r="O206" s="44">
        <f>I206*0.21</f>
        <v>0</v>
      </c>
      <c r="P206">
        <v>3</v>
      </c>
    </row>
    <row r="207">
      <c r="A207" s="37" t="s">
        <v>224</v>
      </c>
      <c r="B207" s="45"/>
      <c r="C207" s="46"/>
      <c r="D207" s="46"/>
      <c r="E207" s="47" t="s">
        <v>221</v>
      </c>
      <c r="F207" s="46"/>
      <c r="G207" s="46"/>
      <c r="H207" s="46"/>
      <c r="I207" s="46"/>
      <c r="J207" s="48"/>
    </row>
    <row r="208" ht="75">
      <c r="A208" s="37" t="s">
        <v>225</v>
      </c>
      <c r="B208" s="45"/>
      <c r="C208" s="46"/>
      <c r="D208" s="46"/>
      <c r="E208" s="49" t="s">
        <v>1449</v>
      </c>
      <c r="F208" s="46"/>
      <c r="G208" s="46"/>
      <c r="H208" s="46"/>
      <c r="I208" s="46"/>
      <c r="J208" s="48"/>
    </row>
    <row r="209" ht="409.5">
      <c r="A209" s="37" t="s">
        <v>227</v>
      </c>
      <c r="B209" s="45"/>
      <c r="C209" s="46"/>
      <c r="D209" s="46"/>
      <c r="E209" s="39" t="s">
        <v>1249</v>
      </c>
      <c r="F209" s="46"/>
      <c r="G209" s="46"/>
      <c r="H209" s="46"/>
      <c r="I209" s="46"/>
      <c r="J209" s="48"/>
    </row>
    <row r="210" ht="30">
      <c r="A210" s="37" t="s">
        <v>219</v>
      </c>
      <c r="B210" s="37">
        <v>49</v>
      </c>
      <c r="C210" s="38" t="s">
        <v>1324</v>
      </c>
      <c r="D210" s="37" t="s">
        <v>221</v>
      </c>
      <c r="E210" s="39" t="s">
        <v>1325</v>
      </c>
      <c r="F210" s="40" t="s">
        <v>245</v>
      </c>
      <c r="G210" s="41">
        <v>10</v>
      </c>
      <c r="H210" s="42">
        <v>0</v>
      </c>
      <c r="I210" s="43">
        <f>ROUND(G210*H210,P4)</f>
        <v>0</v>
      </c>
      <c r="J210" s="37"/>
      <c r="O210" s="44">
        <f>I210*0.21</f>
        <v>0</v>
      </c>
      <c r="P210">
        <v>3</v>
      </c>
    </row>
    <row r="211">
      <c r="A211" s="37" t="s">
        <v>224</v>
      </c>
      <c r="B211" s="45"/>
      <c r="C211" s="46"/>
      <c r="D211" s="46"/>
      <c r="E211" s="47" t="s">
        <v>221</v>
      </c>
      <c r="F211" s="46"/>
      <c r="G211" s="46"/>
      <c r="H211" s="46"/>
      <c r="I211" s="46"/>
      <c r="J211" s="48"/>
    </row>
    <row r="212" ht="75">
      <c r="A212" s="37" t="s">
        <v>225</v>
      </c>
      <c r="B212" s="45"/>
      <c r="C212" s="46"/>
      <c r="D212" s="46"/>
      <c r="E212" s="49" t="s">
        <v>1450</v>
      </c>
      <c r="F212" s="46"/>
      <c r="G212" s="46"/>
      <c r="H212" s="46"/>
      <c r="I212" s="46"/>
      <c r="J212" s="48"/>
    </row>
    <row r="213" ht="30">
      <c r="A213" s="37" t="s">
        <v>227</v>
      </c>
      <c r="B213" s="45"/>
      <c r="C213" s="46"/>
      <c r="D213" s="46"/>
      <c r="E213" s="39" t="s">
        <v>1327</v>
      </c>
      <c r="F213" s="46"/>
      <c r="G213" s="46"/>
      <c r="H213" s="46"/>
      <c r="I213" s="46"/>
      <c r="J213" s="48"/>
    </row>
    <row r="214">
      <c r="A214" s="31" t="s">
        <v>216</v>
      </c>
      <c r="B214" s="32"/>
      <c r="C214" s="33" t="s">
        <v>1017</v>
      </c>
      <c r="D214" s="34"/>
      <c r="E214" s="31" t="s">
        <v>1018</v>
      </c>
      <c r="F214" s="34"/>
      <c r="G214" s="34"/>
      <c r="H214" s="34"/>
      <c r="I214" s="35">
        <f>SUMIFS(I215:I226,A215:A226,"P")</f>
        <v>0</v>
      </c>
      <c r="J214" s="36"/>
    </row>
    <row r="215">
      <c r="A215" s="37" t="s">
        <v>219</v>
      </c>
      <c r="B215" s="37">
        <v>50</v>
      </c>
      <c r="C215" s="38" t="s">
        <v>1451</v>
      </c>
      <c r="D215" s="37" t="s">
        <v>221</v>
      </c>
      <c r="E215" s="39" t="s">
        <v>1452</v>
      </c>
      <c r="F215" s="40" t="s">
        <v>245</v>
      </c>
      <c r="G215" s="41">
        <v>1</v>
      </c>
      <c r="H215" s="42">
        <v>0</v>
      </c>
      <c r="I215" s="43">
        <f>ROUND(G215*H215,P4)</f>
        <v>0</v>
      </c>
      <c r="J215" s="37"/>
      <c r="O215" s="44">
        <f>I215*0.21</f>
        <v>0</v>
      </c>
      <c r="P215">
        <v>3</v>
      </c>
    </row>
    <row r="216">
      <c r="A216" s="37" t="s">
        <v>224</v>
      </c>
      <c r="B216" s="45"/>
      <c r="C216" s="46"/>
      <c r="D216" s="46"/>
      <c r="E216" s="47" t="s">
        <v>221</v>
      </c>
      <c r="F216" s="46"/>
      <c r="G216" s="46"/>
      <c r="H216" s="46"/>
      <c r="I216" s="46"/>
      <c r="J216" s="48"/>
    </row>
    <row r="217" ht="60">
      <c r="A217" s="37" t="s">
        <v>225</v>
      </c>
      <c r="B217" s="45"/>
      <c r="C217" s="46"/>
      <c r="D217" s="46"/>
      <c r="E217" s="49" t="s">
        <v>1453</v>
      </c>
      <c r="F217" s="46"/>
      <c r="G217" s="46"/>
      <c r="H217" s="46"/>
      <c r="I217" s="46"/>
      <c r="J217" s="48"/>
    </row>
    <row r="218" ht="165">
      <c r="A218" s="37" t="s">
        <v>227</v>
      </c>
      <c r="B218" s="45"/>
      <c r="C218" s="46"/>
      <c r="D218" s="46"/>
      <c r="E218" s="39" t="s">
        <v>1055</v>
      </c>
      <c r="F218" s="46"/>
      <c r="G218" s="46"/>
      <c r="H218" s="46"/>
      <c r="I218" s="46"/>
      <c r="J218" s="48"/>
    </row>
    <row r="219">
      <c r="A219" s="37" t="s">
        <v>219</v>
      </c>
      <c r="B219" s="37">
        <v>51</v>
      </c>
      <c r="C219" s="38" t="s">
        <v>1340</v>
      </c>
      <c r="D219" s="37" t="s">
        <v>221</v>
      </c>
      <c r="E219" s="39" t="s">
        <v>1341</v>
      </c>
      <c r="F219" s="40" t="s">
        <v>223</v>
      </c>
      <c r="G219" s="41">
        <v>85.727000000000004</v>
      </c>
      <c r="H219" s="42">
        <v>0</v>
      </c>
      <c r="I219" s="43">
        <f>ROUND(G219*H219,P4)</f>
        <v>0</v>
      </c>
      <c r="J219" s="37"/>
      <c r="O219" s="44">
        <f>I219*0.21</f>
        <v>0</v>
      </c>
      <c r="P219">
        <v>3</v>
      </c>
    </row>
    <row r="220">
      <c r="A220" s="37" t="s">
        <v>224</v>
      </c>
      <c r="B220" s="45"/>
      <c r="C220" s="46"/>
      <c r="D220" s="46"/>
      <c r="E220" s="47" t="s">
        <v>221</v>
      </c>
      <c r="F220" s="46"/>
      <c r="G220" s="46"/>
      <c r="H220" s="46"/>
      <c r="I220" s="46"/>
      <c r="J220" s="48"/>
    </row>
    <row r="221" ht="135">
      <c r="A221" s="37" t="s">
        <v>225</v>
      </c>
      <c r="B221" s="45"/>
      <c r="C221" s="46"/>
      <c r="D221" s="46"/>
      <c r="E221" s="49" t="s">
        <v>1454</v>
      </c>
      <c r="F221" s="46"/>
      <c r="G221" s="46"/>
      <c r="H221" s="46"/>
      <c r="I221" s="46"/>
      <c r="J221" s="48"/>
    </row>
    <row r="222" ht="150">
      <c r="A222" s="37" t="s">
        <v>227</v>
      </c>
      <c r="B222" s="45"/>
      <c r="C222" s="46"/>
      <c r="D222" s="46"/>
      <c r="E222" s="39" t="s">
        <v>1343</v>
      </c>
      <c r="F222" s="46"/>
      <c r="G222" s="46"/>
      <c r="H222" s="46"/>
      <c r="I222" s="46"/>
      <c r="J222" s="48"/>
    </row>
    <row r="223">
      <c r="A223" s="37" t="s">
        <v>219</v>
      </c>
      <c r="B223" s="37">
        <v>52</v>
      </c>
      <c r="C223" s="38" t="s">
        <v>1455</v>
      </c>
      <c r="D223" s="37" t="s">
        <v>221</v>
      </c>
      <c r="E223" s="39" t="s">
        <v>1456</v>
      </c>
      <c r="F223" s="40" t="s">
        <v>234</v>
      </c>
      <c r="G223" s="41">
        <v>105</v>
      </c>
      <c r="H223" s="42">
        <v>0</v>
      </c>
      <c r="I223" s="43">
        <f>ROUND(G223*H223,P4)</f>
        <v>0</v>
      </c>
      <c r="J223" s="37"/>
      <c r="O223" s="44">
        <f>I223*0.21</f>
        <v>0</v>
      </c>
      <c r="P223">
        <v>3</v>
      </c>
    </row>
    <row r="224">
      <c r="A224" s="37" t="s">
        <v>224</v>
      </c>
      <c r="B224" s="45"/>
      <c r="C224" s="46"/>
      <c r="D224" s="46"/>
      <c r="E224" s="47" t="s">
        <v>221</v>
      </c>
      <c r="F224" s="46"/>
      <c r="G224" s="46"/>
      <c r="H224" s="46"/>
      <c r="I224" s="46"/>
      <c r="J224" s="48"/>
    </row>
    <row r="225" ht="75">
      <c r="A225" s="37" t="s">
        <v>225</v>
      </c>
      <c r="B225" s="45"/>
      <c r="C225" s="46"/>
      <c r="D225" s="46"/>
      <c r="E225" s="49" t="s">
        <v>1457</v>
      </c>
      <c r="F225" s="46"/>
      <c r="G225" s="46"/>
      <c r="H225" s="46"/>
      <c r="I225" s="46"/>
      <c r="J225" s="48"/>
    </row>
    <row r="226" ht="195">
      <c r="A226" s="37" t="s">
        <v>227</v>
      </c>
      <c r="B226" s="45"/>
      <c r="C226" s="46"/>
      <c r="D226" s="46"/>
      <c r="E226" s="39" t="s">
        <v>1458</v>
      </c>
      <c r="F226" s="46"/>
      <c r="G226" s="46"/>
      <c r="H226" s="46"/>
      <c r="I226" s="46"/>
      <c r="J226" s="48"/>
    </row>
    <row r="227">
      <c r="A227" s="31" t="s">
        <v>216</v>
      </c>
      <c r="B227" s="32"/>
      <c r="C227" s="33" t="s">
        <v>457</v>
      </c>
      <c r="D227" s="34"/>
      <c r="E227" s="31" t="s">
        <v>458</v>
      </c>
      <c r="F227" s="34"/>
      <c r="G227" s="34"/>
      <c r="H227" s="34"/>
      <c r="I227" s="35">
        <f>SUMIFS(I228:I239,A228:A239,"P")</f>
        <v>0</v>
      </c>
      <c r="J227" s="36"/>
    </row>
    <row r="228" ht="45">
      <c r="A228" s="37" t="s">
        <v>219</v>
      </c>
      <c r="B228" s="37">
        <v>53</v>
      </c>
      <c r="C228" s="38" t="s">
        <v>459</v>
      </c>
      <c r="D228" s="37" t="s">
        <v>460</v>
      </c>
      <c r="E228" s="39" t="s">
        <v>1348</v>
      </c>
      <c r="F228" s="40" t="s">
        <v>462</v>
      </c>
      <c r="G228" s="41">
        <v>15431</v>
      </c>
      <c r="H228" s="42">
        <v>0</v>
      </c>
      <c r="I228" s="43">
        <f>ROUND(G228*H228,P4)</f>
        <v>0</v>
      </c>
      <c r="J228" s="37"/>
      <c r="O228" s="44">
        <f>I228*0.21</f>
        <v>0</v>
      </c>
      <c r="P228">
        <v>3</v>
      </c>
    </row>
    <row r="229">
      <c r="A229" s="37" t="s">
        <v>224</v>
      </c>
      <c r="B229" s="45"/>
      <c r="C229" s="46"/>
      <c r="D229" s="46"/>
      <c r="E229" s="39" t="s">
        <v>463</v>
      </c>
      <c r="F229" s="46"/>
      <c r="G229" s="46"/>
      <c r="H229" s="46"/>
      <c r="I229" s="46"/>
      <c r="J229" s="48"/>
    </row>
    <row r="230" ht="90">
      <c r="A230" s="37" t="s">
        <v>225</v>
      </c>
      <c r="B230" s="45"/>
      <c r="C230" s="46"/>
      <c r="D230" s="46"/>
      <c r="E230" s="49" t="s">
        <v>1459</v>
      </c>
      <c r="F230" s="46"/>
      <c r="G230" s="46"/>
      <c r="H230" s="46"/>
      <c r="I230" s="46"/>
      <c r="J230" s="48"/>
    </row>
    <row r="231" ht="120">
      <c r="A231" s="37" t="s">
        <v>227</v>
      </c>
      <c r="B231" s="45"/>
      <c r="C231" s="46"/>
      <c r="D231" s="46"/>
      <c r="E231" s="39" t="s">
        <v>1128</v>
      </c>
      <c r="F231" s="46"/>
      <c r="G231" s="46"/>
      <c r="H231" s="46"/>
      <c r="I231" s="46"/>
      <c r="J231" s="48"/>
    </row>
    <row r="232" ht="60">
      <c r="A232" s="37" t="s">
        <v>219</v>
      </c>
      <c r="B232" s="37">
        <v>54</v>
      </c>
      <c r="C232" s="38" t="s">
        <v>1350</v>
      </c>
      <c r="D232" s="37" t="s">
        <v>1351</v>
      </c>
      <c r="E232" s="39" t="s">
        <v>1352</v>
      </c>
      <c r="F232" s="40" t="s">
        <v>462</v>
      </c>
      <c r="G232" s="41">
        <v>208</v>
      </c>
      <c r="H232" s="42">
        <v>0</v>
      </c>
      <c r="I232" s="43">
        <f>ROUND(G232*H232,P4)</f>
        <v>0</v>
      </c>
      <c r="J232" s="37"/>
      <c r="O232" s="44">
        <f>I232*0.21</f>
        <v>0</v>
      </c>
      <c r="P232">
        <v>3</v>
      </c>
    </row>
    <row r="233">
      <c r="A233" s="37" t="s">
        <v>224</v>
      </c>
      <c r="B233" s="45"/>
      <c r="C233" s="46"/>
      <c r="D233" s="46"/>
      <c r="E233" s="39" t="s">
        <v>463</v>
      </c>
      <c r="F233" s="46"/>
      <c r="G233" s="46"/>
      <c r="H233" s="46"/>
      <c r="I233" s="46"/>
      <c r="J233" s="48"/>
    </row>
    <row r="234" ht="120">
      <c r="A234" s="37" t="s">
        <v>225</v>
      </c>
      <c r="B234" s="45"/>
      <c r="C234" s="46"/>
      <c r="D234" s="46"/>
      <c r="E234" s="49" t="s">
        <v>1460</v>
      </c>
      <c r="F234" s="46"/>
      <c r="G234" s="46"/>
      <c r="H234" s="46"/>
      <c r="I234" s="46"/>
      <c r="J234" s="48"/>
    </row>
    <row r="235" ht="120">
      <c r="A235" s="37" t="s">
        <v>227</v>
      </c>
      <c r="B235" s="45"/>
      <c r="C235" s="46"/>
      <c r="D235" s="46"/>
      <c r="E235" s="39" t="s">
        <v>1128</v>
      </c>
      <c r="F235" s="46"/>
      <c r="G235" s="46"/>
      <c r="H235" s="46"/>
      <c r="I235" s="46"/>
      <c r="J235" s="48"/>
    </row>
    <row r="236" ht="30">
      <c r="A236" s="37" t="s">
        <v>219</v>
      </c>
      <c r="B236" s="37">
        <v>55</v>
      </c>
      <c r="C236" s="38" t="s">
        <v>1153</v>
      </c>
      <c r="D236" s="37" t="s">
        <v>1154</v>
      </c>
      <c r="E236" s="39" t="s">
        <v>1155</v>
      </c>
      <c r="F236" s="40" t="s">
        <v>462</v>
      </c>
      <c r="G236" s="41">
        <v>338</v>
      </c>
      <c r="H236" s="42">
        <v>0</v>
      </c>
      <c r="I236" s="43">
        <f>ROUND(G236*H236,P4)</f>
        <v>0</v>
      </c>
      <c r="J236" s="37"/>
      <c r="O236" s="44">
        <f>I236*0.21</f>
        <v>0</v>
      </c>
      <c r="P236">
        <v>3</v>
      </c>
    </row>
    <row r="237">
      <c r="A237" s="37" t="s">
        <v>224</v>
      </c>
      <c r="B237" s="45"/>
      <c r="C237" s="46"/>
      <c r="D237" s="46"/>
      <c r="E237" s="39" t="s">
        <v>463</v>
      </c>
      <c r="F237" s="46"/>
      <c r="G237" s="46"/>
      <c r="H237" s="46"/>
      <c r="I237" s="46"/>
      <c r="J237" s="48"/>
    </row>
    <row r="238" ht="135">
      <c r="A238" s="37" t="s">
        <v>225</v>
      </c>
      <c r="B238" s="45"/>
      <c r="C238" s="46"/>
      <c r="D238" s="46"/>
      <c r="E238" s="49" t="s">
        <v>1461</v>
      </c>
      <c r="F238" s="46"/>
      <c r="G238" s="46"/>
      <c r="H238" s="46"/>
      <c r="I238" s="46"/>
      <c r="J238" s="48"/>
    </row>
    <row r="239" ht="120">
      <c r="A239" s="37" t="s">
        <v>227</v>
      </c>
      <c r="B239" s="45"/>
      <c r="C239" s="46"/>
      <c r="D239" s="46"/>
      <c r="E239" s="39" t="s">
        <v>1128</v>
      </c>
      <c r="F239" s="46"/>
      <c r="G239" s="46"/>
      <c r="H239" s="46"/>
      <c r="I239" s="46"/>
      <c r="J239" s="48"/>
    </row>
    <row r="240">
      <c r="A240" s="31" t="s">
        <v>216</v>
      </c>
      <c r="B240" s="32"/>
      <c r="C240" s="33" t="s">
        <v>1462</v>
      </c>
      <c r="D240" s="34"/>
      <c r="E240" s="31" t="s">
        <v>1463</v>
      </c>
      <c r="F240" s="34"/>
      <c r="G240" s="34"/>
      <c r="H240" s="34"/>
      <c r="I240" s="35">
        <f>SUMIFS(I241:I244,A241:A244,"P")</f>
        <v>0</v>
      </c>
      <c r="J240" s="36"/>
    </row>
    <row r="241">
      <c r="A241" s="37" t="s">
        <v>219</v>
      </c>
      <c r="B241" s="37">
        <v>56</v>
      </c>
      <c r="C241" s="38" t="s">
        <v>1464</v>
      </c>
      <c r="D241" s="37" t="s">
        <v>221</v>
      </c>
      <c r="E241" s="39" t="s">
        <v>1465</v>
      </c>
      <c r="F241" s="40" t="s">
        <v>1466</v>
      </c>
      <c r="G241" s="41">
        <v>1</v>
      </c>
      <c r="H241" s="42">
        <v>0</v>
      </c>
      <c r="I241" s="43">
        <f>ROUND(G241*H241,P4)</f>
        <v>0</v>
      </c>
      <c r="J241" s="37"/>
      <c r="O241" s="44">
        <f>I241*0.21</f>
        <v>0</v>
      </c>
      <c r="P241">
        <v>3</v>
      </c>
    </row>
    <row r="242">
      <c r="A242" s="37" t="s">
        <v>224</v>
      </c>
      <c r="B242" s="45"/>
      <c r="C242" s="46"/>
      <c r="D242" s="46"/>
      <c r="E242" s="47" t="s">
        <v>221</v>
      </c>
      <c r="F242" s="46"/>
      <c r="G242" s="46"/>
      <c r="H242" s="46"/>
      <c r="I242" s="46"/>
      <c r="J242" s="48"/>
    </row>
    <row r="243" ht="75">
      <c r="A243" s="37" t="s">
        <v>225</v>
      </c>
      <c r="B243" s="45"/>
      <c r="C243" s="46"/>
      <c r="D243" s="46"/>
      <c r="E243" s="49" t="s">
        <v>1467</v>
      </c>
      <c r="F243" s="46"/>
      <c r="G243" s="46"/>
      <c r="H243" s="46"/>
      <c r="I243" s="46"/>
      <c r="J243" s="48"/>
    </row>
    <row r="244" ht="60">
      <c r="A244" s="37" t="s">
        <v>227</v>
      </c>
      <c r="B244" s="50"/>
      <c r="C244" s="51"/>
      <c r="D244" s="51"/>
      <c r="E244" s="39" t="s">
        <v>983</v>
      </c>
      <c r="F244" s="51"/>
      <c r="G244" s="51"/>
      <c r="H244" s="51"/>
      <c r="I244" s="51"/>
      <c r="J244" s="52"/>
    </row>
  </sheetData>
  <sheetProtection sheet="1" objects="1" scenarios="1" spinCount="100000" saltValue="e6FO+IilaZWAcXOnhKZBlrkhdGKJhQrBE+KxdbszZ8YQgY6STk24gCYETuyDbxx5FHgwvRsVqcXm+ZcUaWlf4w==" hashValue="Aat1+DiYYIWd0kxqdtrvxO9v/iSmQmxbIikUnRDKLHIUXP9TSpP4lBebeb4oYiiktqCTg7NRMOmS41n6DpMaYg=="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1468</v>
      </c>
      <c r="I3" s="25">
        <f>SUMIFS(I11:I95,A11:A95,"SD")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1469</v>
      </c>
      <c r="D6" s="22"/>
      <c r="E6" s="23" t="s">
        <v>122</v>
      </c>
      <c r="F6" s="17"/>
      <c r="G6" s="17"/>
      <c r="H6" s="17"/>
      <c r="I6" s="17"/>
      <c r="J6" s="19"/>
    </row>
    <row r="7">
      <c r="A7" s="3" t="s">
        <v>203</v>
      </c>
      <c r="B7" s="20" t="s">
        <v>204</v>
      </c>
      <c r="C7" s="21" t="s">
        <v>1468</v>
      </c>
      <c r="D7" s="22"/>
      <c r="E7" s="23" t="s">
        <v>124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SUMIFS(I12:I19,A12:A19,"P")</f>
        <v>0</v>
      </c>
      <c r="J11" s="36"/>
    </row>
    <row r="12">
      <c r="A12" s="37" t="s">
        <v>219</v>
      </c>
      <c r="B12" s="37">
        <v>1</v>
      </c>
      <c r="C12" s="38" t="s">
        <v>1170</v>
      </c>
      <c r="D12" s="37" t="s">
        <v>221</v>
      </c>
      <c r="E12" s="39" t="s">
        <v>1171</v>
      </c>
      <c r="F12" s="40" t="s">
        <v>223</v>
      </c>
      <c r="G12" s="41">
        <v>163.708</v>
      </c>
      <c r="H12" s="42">
        <v>0</v>
      </c>
      <c r="I12" s="43">
        <f>ROUND(G12*H12,P4)</f>
        <v>0</v>
      </c>
      <c r="J12" s="37"/>
      <c r="O12" s="44">
        <f>I12*0.21</f>
        <v>0</v>
      </c>
      <c r="P12">
        <v>3</v>
      </c>
    </row>
    <row r="13">
      <c r="A13" s="37" t="s">
        <v>224</v>
      </c>
      <c r="B13" s="45"/>
      <c r="C13" s="46"/>
      <c r="D13" s="46"/>
      <c r="E13" s="39" t="s">
        <v>1171</v>
      </c>
      <c r="F13" s="46"/>
      <c r="G13" s="46"/>
      <c r="H13" s="46"/>
      <c r="I13" s="46"/>
      <c r="J13" s="48"/>
    </row>
    <row r="14" ht="60">
      <c r="A14" s="37" t="s">
        <v>225</v>
      </c>
      <c r="B14" s="45"/>
      <c r="C14" s="46"/>
      <c r="D14" s="46"/>
      <c r="E14" s="49" t="s">
        <v>1470</v>
      </c>
      <c r="F14" s="46"/>
      <c r="G14" s="46"/>
      <c r="H14" s="46"/>
      <c r="I14" s="46"/>
      <c r="J14" s="48"/>
    </row>
    <row r="15" ht="345">
      <c r="A15" s="37" t="s">
        <v>227</v>
      </c>
      <c r="B15" s="45"/>
      <c r="C15" s="46"/>
      <c r="D15" s="46"/>
      <c r="E15" s="39" t="s">
        <v>1471</v>
      </c>
      <c r="F15" s="46"/>
      <c r="G15" s="46"/>
      <c r="H15" s="46"/>
      <c r="I15" s="46"/>
      <c r="J15" s="48"/>
    </row>
    <row r="16">
      <c r="A16" s="37" t="s">
        <v>219</v>
      </c>
      <c r="B16" s="37">
        <v>2</v>
      </c>
      <c r="C16" s="38" t="s">
        <v>1208</v>
      </c>
      <c r="D16" s="37" t="s">
        <v>221</v>
      </c>
      <c r="E16" s="39" t="s">
        <v>1209</v>
      </c>
      <c r="F16" s="40" t="s">
        <v>805</v>
      </c>
      <c r="G16" s="41">
        <v>545.69399999999996</v>
      </c>
      <c r="H16" s="42">
        <v>0</v>
      </c>
      <c r="I16" s="43">
        <f>ROUND(G16*H16,P4)</f>
        <v>0</v>
      </c>
      <c r="J16" s="37"/>
      <c r="O16" s="44">
        <f>I16*0.21</f>
        <v>0</v>
      </c>
      <c r="P16">
        <v>3</v>
      </c>
    </row>
    <row r="17">
      <c r="A17" s="37" t="s">
        <v>224</v>
      </c>
      <c r="B17" s="45"/>
      <c r="C17" s="46"/>
      <c r="D17" s="46"/>
      <c r="E17" s="39" t="s">
        <v>1209</v>
      </c>
      <c r="F17" s="46"/>
      <c r="G17" s="46"/>
      <c r="H17" s="46"/>
      <c r="I17" s="46"/>
      <c r="J17" s="48"/>
    </row>
    <row r="18" ht="60">
      <c r="A18" s="37" t="s">
        <v>225</v>
      </c>
      <c r="B18" s="45"/>
      <c r="C18" s="46"/>
      <c r="D18" s="46"/>
      <c r="E18" s="49" t="s">
        <v>1472</v>
      </c>
      <c r="F18" s="46"/>
      <c r="G18" s="46"/>
      <c r="H18" s="46"/>
      <c r="I18" s="46"/>
      <c r="J18" s="48"/>
    </row>
    <row r="19" ht="30">
      <c r="A19" s="37" t="s">
        <v>227</v>
      </c>
      <c r="B19" s="45"/>
      <c r="C19" s="46"/>
      <c r="D19" s="46"/>
      <c r="E19" s="39" t="s">
        <v>1473</v>
      </c>
      <c r="F19" s="46"/>
      <c r="G19" s="46"/>
      <c r="H19" s="46"/>
      <c r="I19" s="46"/>
      <c r="J19" s="48"/>
    </row>
    <row r="20">
      <c r="A20" s="31" t="s">
        <v>216</v>
      </c>
      <c r="B20" s="32"/>
      <c r="C20" s="33" t="s">
        <v>1234</v>
      </c>
      <c r="D20" s="34"/>
      <c r="E20" s="31" t="s">
        <v>1235</v>
      </c>
      <c r="F20" s="34"/>
      <c r="G20" s="34"/>
      <c r="H20" s="34"/>
      <c r="I20" s="35">
        <f>SUMIFS(I21:I28,A21:A28,"P")</f>
        <v>0</v>
      </c>
      <c r="J20" s="36"/>
    </row>
    <row r="21">
      <c r="A21" s="37" t="s">
        <v>219</v>
      </c>
      <c r="B21" s="37">
        <v>3</v>
      </c>
      <c r="C21" s="38" t="s">
        <v>1474</v>
      </c>
      <c r="D21" s="37" t="s">
        <v>221</v>
      </c>
      <c r="E21" s="39" t="s">
        <v>1475</v>
      </c>
      <c r="F21" s="40" t="s">
        <v>223</v>
      </c>
      <c r="G21" s="41">
        <v>163.708</v>
      </c>
      <c r="H21" s="42">
        <v>0</v>
      </c>
      <c r="I21" s="43">
        <f>ROUND(G21*H21,P4)</f>
        <v>0</v>
      </c>
      <c r="J21" s="37"/>
      <c r="O21" s="44">
        <f>I21*0.21</f>
        <v>0</v>
      </c>
      <c r="P21">
        <v>3</v>
      </c>
    </row>
    <row r="22">
      <c r="A22" s="37" t="s">
        <v>224</v>
      </c>
      <c r="B22" s="45"/>
      <c r="C22" s="46"/>
      <c r="D22" s="46"/>
      <c r="E22" s="39" t="s">
        <v>1475</v>
      </c>
      <c r="F22" s="46"/>
      <c r="G22" s="46"/>
      <c r="H22" s="46"/>
      <c r="I22" s="46"/>
      <c r="J22" s="48"/>
    </row>
    <row r="23" ht="60">
      <c r="A23" s="37" t="s">
        <v>225</v>
      </c>
      <c r="B23" s="45"/>
      <c r="C23" s="46"/>
      <c r="D23" s="46"/>
      <c r="E23" s="49" t="s">
        <v>1470</v>
      </c>
      <c r="F23" s="46"/>
      <c r="G23" s="46"/>
      <c r="H23" s="46"/>
      <c r="I23" s="46"/>
      <c r="J23" s="48"/>
    </row>
    <row r="24" ht="60">
      <c r="A24" s="37" t="s">
        <v>227</v>
      </c>
      <c r="B24" s="45"/>
      <c r="C24" s="46"/>
      <c r="D24" s="46"/>
      <c r="E24" s="39" t="s">
        <v>1476</v>
      </c>
      <c r="F24" s="46"/>
      <c r="G24" s="46"/>
      <c r="H24" s="46"/>
      <c r="I24" s="46"/>
      <c r="J24" s="48"/>
    </row>
    <row r="25">
      <c r="A25" s="37" t="s">
        <v>219</v>
      </c>
      <c r="B25" s="37">
        <v>4</v>
      </c>
      <c r="C25" s="38" t="s">
        <v>1240</v>
      </c>
      <c r="D25" s="37" t="s">
        <v>221</v>
      </c>
      <c r="E25" s="39" t="s">
        <v>1241</v>
      </c>
      <c r="F25" s="40" t="s">
        <v>805</v>
      </c>
      <c r="G25" s="41">
        <v>545.69399999999996</v>
      </c>
      <c r="H25" s="42">
        <v>0</v>
      </c>
      <c r="I25" s="43">
        <f>ROUND(G25*H25,P4)</f>
        <v>0</v>
      </c>
      <c r="J25" s="37"/>
      <c r="O25" s="44">
        <f>I25*0.21</f>
        <v>0</v>
      </c>
      <c r="P25">
        <v>3</v>
      </c>
    </row>
    <row r="26">
      <c r="A26" s="37" t="s">
        <v>224</v>
      </c>
      <c r="B26" s="45"/>
      <c r="C26" s="46"/>
      <c r="D26" s="46"/>
      <c r="E26" s="39" t="s">
        <v>1241</v>
      </c>
      <c r="F26" s="46"/>
      <c r="G26" s="46"/>
      <c r="H26" s="46"/>
      <c r="I26" s="46"/>
      <c r="J26" s="48"/>
    </row>
    <row r="27" ht="75">
      <c r="A27" s="37" t="s">
        <v>225</v>
      </c>
      <c r="B27" s="45"/>
      <c r="C27" s="46"/>
      <c r="D27" s="46"/>
      <c r="E27" s="49" t="s">
        <v>1477</v>
      </c>
      <c r="F27" s="46"/>
      <c r="G27" s="46"/>
      <c r="H27" s="46"/>
      <c r="I27" s="46"/>
      <c r="J27" s="48"/>
    </row>
    <row r="28" ht="75">
      <c r="A28" s="37" t="s">
        <v>227</v>
      </c>
      <c r="B28" s="45"/>
      <c r="C28" s="46"/>
      <c r="D28" s="46"/>
      <c r="E28" s="39" t="s">
        <v>1478</v>
      </c>
      <c r="F28" s="46"/>
      <c r="G28" s="46"/>
      <c r="H28" s="46"/>
      <c r="I28" s="46"/>
      <c r="J28" s="48"/>
    </row>
    <row r="29">
      <c r="A29" s="31" t="s">
        <v>216</v>
      </c>
      <c r="B29" s="32"/>
      <c r="C29" s="33" t="s">
        <v>1268</v>
      </c>
      <c r="D29" s="34"/>
      <c r="E29" s="31" t="s">
        <v>1269</v>
      </c>
      <c r="F29" s="34"/>
      <c r="G29" s="34"/>
      <c r="H29" s="34"/>
      <c r="I29" s="35">
        <f>SUMIFS(I30:I49,A30:A49,"P")</f>
        <v>0</v>
      </c>
      <c r="J29" s="36"/>
    </row>
    <row r="30">
      <c r="A30" s="37" t="s">
        <v>219</v>
      </c>
      <c r="B30" s="37">
        <v>5</v>
      </c>
      <c r="C30" s="38" t="s">
        <v>1479</v>
      </c>
      <c r="D30" s="37" t="s">
        <v>221</v>
      </c>
      <c r="E30" s="39" t="s">
        <v>1480</v>
      </c>
      <c r="F30" s="40" t="s">
        <v>805</v>
      </c>
      <c r="G30" s="41">
        <v>496.35700000000003</v>
      </c>
      <c r="H30" s="42">
        <v>0</v>
      </c>
      <c r="I30" s="43">
        <f>ROUND(G30*H30,P4)</f>
        <v>0</v>
      </c>
      <c r="J30" s="37"/>
      <c r="O30" s="44">
        <f>I30*0.21</f>
        <v>0</v>
      </c>
      <c r="P30">
        <v>3</v>
      </c>
    </row>
    <row r="31">
      <c r="A31" s="37" t="s">
        <v>224</v>
      </c>
      <c r="B31" s="45"/>
      <c r="C31" s="46"/>
      <c r="D31" s="46"/>
      <c r="E31" s="39" t="s">
        <v>1480</v>
      </c>
      <c r="F31" s="46"/>
      <c r="G31" s="46"/>
      <c r="H31" s="46"/>
      <c r="I31" s="46"/>
      <c r="J31" s="48"/>
    </row>
    <row r="32" ht="75">
      <c r="A32" s="37" t="s">
        <v>225</v>
      </c>
      <c r="B32" s="45"/>
      <c r="C32" s="46"/>
      <c r="D32" s="46"/>
      <c r="E32" s="49" t="s">
        <v>1481</v>
      </c>
      <c r="F32" s="46"/>
      <c r="G32" s="46"/>
      <c r="H32" s="46"/>
      <c r="I32" s="46"/>
      <c r="J32" s="48"/>
    </row>
    <row r="33" ht="60">
      <c r="A33" s="37" t="s">
        <v>227</v>
      </c>
      <c r="B33" s="45"/>
      <c r="C33" s="46"/>
      <c r="D33" s="46"/>
      <c r="E33" s="39" t="s">
        <v>1482</v>
      </c>
      <c r="F33" s="46"/>
      <c r="G33" s="46"/>
      <c r="H33" s="46"/>
      <c r="I33" s="46"/>
      <c r="J33" s="48"/>
    </row>
    <row r="34">
      <c r="A34" s="37" t="s">
        <v>219</v>
      </c>
      <c r="B34" s="37">
        <v>6</v>
      </c>
      <c r="C34" s="38" t="s">
        <v>1483</v>
      </c>
      <c r="D34" s="37" t="s">
        <v>221</v>
      </c>
      <c r="E34" s="39" t="s">
        <v>1484</v>
      </c>
      <c r="F34" s="40" t="s">
        <v>805</v>
      </c>
      <c r="G34" s="41">
        <v>401.49400000000003</v>
      </c>
      <c r="H34" s="42">
        <v>0</v>
      </c>
      <c r="I34" s="43">
        <f>ROUND(G34*H34,P4)</f>
        <v>0</v>
      </c>
      <c r="J34" s="37"/>
      <c r="O34" s="44">
        <f>I34*0.21</f>
        <v>0</v>
      </c>
      <c r="P34">
        <v>3</v>
      </c>
    </row>
    <row r="35">
      <c r="A35" s="37" t="s">
        <v>224</v>
      </c>
      <c r="B35" s="45"/>
      <c r="C35" s="46"/>
      <c r="D35" s="46"/>
      <c r="E35" s="39" t="s">
        <v>1484</v>
      </c>
      <c r="F35" s="46"/>
      <c r="G35" s="46"/>
      <c r="H35" s="46"/>
      <c r="I35" s="46"/>
      <c r="J35" s="48"/>
    </row>
    <row r="36" ht="120">
      <c r="A36" s="37" t="s">
        <v>225</v>
      </c>
      <c r="B36" s="45"/>
      <c r="C36" s="46"/>
      <c r="D36" s="46"/>
      <c r="E36" s="49" t="s">
        <v>1485</v>
      </c>
      <c r="F36" s="46"/>
      <c r="G36" s="46"/>
      <c r="H36" s="46"/>
      <c r="I36" s="46"/>
      <c r="J36" s="48"/>
    </row>
    <row r="37" ht="150">
      <c r="A37" s="37" t="s">
        <v>227</v>
      </c>
      <c r="B37" s="45"/>
      <c r="C37" s="46"/>
      <c r="D37" s="46"/>
      <c r="E37" s="39" t="s">
        <v>1486</v>
      </c>
      <c r="F37" s="46"/>
      <c r="G37" s="46"/>
      <c r="H37" s="46"/>
      <c r="I37" s="46"/>
      <c r="J37" s="48"/>
    </row>
    <row r="38">
      <c r="A38" s="37" t="s">
        <v>219</v>
      </c>
      <c r="B38" s="37">
        <v>7</v>
      </c>
      <c r="C38" s="38" t="s">
        <v>1487</v>
      </c>
      <c r="D38" s="37" t="s">
        <v>221</v>
      </c>
      <c r="E38" s="39" t="s">
        <v>1488</v>
      </c>
      <c r="F38" s="40" t="s">
        <v>805</v>
      </c>
      <c r="G38" s="41">
        <v>21.835999999999999</v>
      </c>
      <c r="H38" s="42">
        <v>0</v>
      </c>
      <c r="I38" s="43">
        <f>ROUND(G38*H38,P4)</f>
        <v>0</v>
      </c>
      <c r="J38" s="37"/>
      <c r="O38" s="44">
        <f>I38*0.21</f>
        <v>0</v>
      </c>
      <c r="P38">
        <v>3</v>
      </c>
    </row>
    <row r="39">
      <c r="A39" s="37" t="s">
        <v>224</v>
      </c>
      <c r="B39" s="45"/>
      <c r="C39" s="46"/>
      <c r="D39" s="46"/>
      <c r="E39" s="39" t="s">
        <v>1488</v>
      </c>
      <c r="F39" s="46"/>
      <c r="G39" s="46"/>
      <c r="H39" s="46"/>
      <c r="I39" s="46"/>
      <c r="J39" s="48"/>
    </row>
    <row r="40" ht="90">
      <c r="A40" s="37" t="s">
        <v>225</v>
      </c>
      <c r="B40" s="45"/>
      <c r="C40" s="46"/>
      <c r="D40" s="46"/>
      <c r="E40" s="49" t="s">
        <v>1489</v>
      </c>
      <c r="F40" s="46"/>
      <c r="G40" s="46"/>
      <c r="H40" s="46"/>
      <c r="I40" s="46"/>
      <c r="J40" s="48"/>
    </row>
    <row r="41" ht="150">
      <c r="A41" s="37" t="s">
        <v>227</v>
      </c>
      <c r="B41" s="45"/>
      <c r="C41" s="46"/>
      <c r="D41" s="46"/>
      <c r="E41" s="39" t="s">
        <v>1486</v>
      </c>
      <c r="F41" s="46"/>
      <c r="G41" s="46"/>
      <c r="H41" s="46"/>
      <c r="I41" s="46"/>
      <c r="J41" s="48"/>
    </row>
    <row r="42" ht="30">
      <c r="A42" s="37" t="s">
        <v>219</v>
      </c>
      <c r="B42" s="37">
        <v>8</v>
      </c>
      <c r="C42" s="38" t="s">
        <v>1490</v>
      </c>
      <c r="D42" s="37" t="s">
        <v>221</v>
      </c>
      <c r="E42" s="39" t="s">
        <v>1491</v>
      </c>
      <c r="F42" s="40" t="s">
        <v>805</v>
      </c>
      <c r="G42" s="41">
        <v>41.612000000000002</v>
      </c>
      <c r="H42" s="42">
        <v>0</v>
      </c>
      <c r="I42" s="43">
        <f>ROUND(G42*H42,P4)</f>
        <v>0</v>
      </c>
      <c r="J42" s="37"/>
      <c r="O42" s="44">
        <f>I42*0.21</f>
        <v>0</v>
      </c>
      <c r="P42">
        <v>3</v>
      </c>
    </row>
    <row r="43" ht="30">
      <c r="A43" s="37" t="s">
        <v>224</v>
      </c>
      <c r="B43" s="45"/>
      <c r="C43" s="46"/>
      <c r="D43" s="46"/>
      <c r="E43" s="39" t="s">
        <v>1491</v>
      </c>
      <c r="F43" s="46"/>
      <c r="G43" s="46"/>
      <c r="H43" s="46"/>
      <c r="I43" s="46"/>
      <c r="J43" s="48"/>
    </row>
    <row r="44" ht="90">
      <c r="A44" s="37" t="s">
        <v>225</v>
      </c>
      <c r="B44" s="45"/>
      <c r="C44" s="46"/>
      <c r="D44" s="46"/>
      <c r="E44" s="49" t="s">
        <v>1492</v>
      </c>
      <c r="F44" s="46"/>
      <c r="G44" s="46"/>
      <c r="H44" s="46"/>
      <c r="I44" s="46"/>
      <c r="J44" s="48"/>
    </row>
    <row r="45" ht="150">
      <c r="A45" s="37" t="s">
        <v>227</v>
      </c>
      <c r="B45" s="45"/>
      <c r="C45" s="46"/>
      <c r="D45" s="46"/>
      <c r="E45" s="39" t="s">
        <v>1486</v>
      </c>
      <c r="F45" s="46"/>
      <c r="G45" s="46"/>
      <c r="H45" s="46"/>
      <c r="I45" s="46"/>
      <c r="J45" s="48"/>
    </row>
    <row r="46" ht="30">
      <c r="A46" s="37" t="s">
        <v>219</v>
      </c>
      <c r="B46" s="37">
        <v>9</v>
      </c>
      <c r="C46" s="38" t="s">
        <v>1493</v>
      </c>
      <c r="D46" s="37" t="s">
        <v>221</v>
      </c>
      <c r="E46" s="39" t="s">
        <v>1494</v>
      </c>
      <c r="F46" s="40" t="s">
        <v>805</v>
      </c>
      <c r="G46" s="41">
        <v>31.414999999999999</v>
      </c>
      <c r="H46" s="42">
        <v>0</v>
      </c>
      <c r="I46" s="43">
        <f>ROUND(G46*H46,P4)</f>
        <v>0</v>
      </c>
      <c r="J46" s="37"/>
      <c r="O46" s="44">
        <f>I46*0.21</f>
        <v>0</v>
      </c>
      <c r="P46">
        <v>3</v>
      </c>
    </row>
    <row r="47" ht="30">
      <c r="A47" s="37" t="s">
        <v>224</v>
      </c>
      <c r="B47" s="45"/>
      <c r="C47" s="46"/>
      <c r="D47" s="46"/>
      <c r="E47" s="39" t="s">
        <v>1494</v>
      </c>
      <c r="F47" s="46"/>
      <c r="G47" s="46"/>
      <c r="H47" s="46"/>
      <c r="I47" s="46"/>
      <c r="J47" s="48"/>
    </row>
    <row r="48" ht="90">
      <c r="A48" s="37" t="s">
        <v>225</v>
      </c>
      <c r="B48" s="45"/>
      <c r="C48" s="46"/>
      <c r="D48" s="46"/>
      <c r="E48" s="49" t="s">
        <v>1495</v>
      </c>
      <c r="F48" s="46"/>
      <c r="G48" s="46"/>
      <c r="H48" s="46"/>
      <c r="I48" s="46"/>
      <c r="J48" s="48"/>
    </row>
    <row r="49" ht="150">
      <c r="A49" s="37" t="s">
        <v>227</v>
      </c>
      <c r="B49" s="45"/>
      <c r="C49" s="46"/>
      <c r="D49" s="46"/>
      <c r="E49" s="39" t="s">
        <v>1486</v>
      </c>
      <c r="F49" s="46"/>
      <c r="G49" s="46"/>
      <c r="H49" s="46"/>
      <c r="I49" s="46"/>
      <c r="J49" s="48"/>
    </row>
    <row r="50">
      <c r="A50" s="31" t="s">
        <v>216</v>
      </c>
      <c r="B50" s="32"/>
      <c r="C50" s="33" t="s">
        <v>1496</v>
      </c>
      <c r="D50" s="34"/>
      <c r="E50" s="31" t="s">
        <v>1497</v>
      </c>
      <c r="F50" s="34"/>
      <c r="G50" s="34"/>
      <c r="H50" s="34"/>
      <c r="I50" s="35">
        <f>SUMIFS(I51:I90,A51:A90,"P")</f>
        <v>0</v>
      </c>
      <c r="J50" s="36"/>
    </row>
    <row r="51">
      <c r="A51" s="37" t="s">
        <v>219</v>
      </c>
      <c r="B51" s="37">
        <v>10</v>
      </c>
      <c r="C51" s="38" t="s">
        <v>1498</v>
      </c>
      <c r="D51" s="37" t="s">
        <v>221</v>
      </c>
      <c r="E51" s="39" t="s">
        <v>1499</v>
      </c>
      <c r="F51" s="40" t="s">
        <v>234</v>
      </c>
      <c r="G51" s="41">
        <v>27.719999999999999</v>
      </c>
      <c r="H51" s="42">
        <v>0</v>
      </c>
      <c r="I51" s="43">
        <f>ROUND(G51*H51,P4)</f>
        <v>0</v>
      </c>
      <c r="J51" s="37"/>
      <c r="O51" s="44">
        <f>I51*0.21</f>
        <v>0</v>
      </c>
      <c r="P51">
        <v>3</v>
      </c>
    </row>
    <row r="52">
      <c r="A52" s="37" t="s">
        <v>224</v>
      </c>
      <c r="B52" s="45"/>
      <c r="C52" s="46"/>
      <c r="D52" s="46"/>
      <c r="E52" s="39" t="s">
        <v>1499</v>
      </c>
      <c r="F52" s="46"/>
      <c r="G52" s="46"/>
      <c r="H52" s="46"/>
      <c r="I52" s="46"/>
      <c r="J52" s="48"/>
    </row>
    <row r="53" ht="75">
      <c r="A53" s="37" t="s">
        <v>225</v>
      </c>
      <c r="B53" s="45"/>
      <c r="C53" s="46"/>
      <c r="D53" s="46"/>
      <c r="E53" s="49" t="s">
        <v>1500</v>
      </c>
      <c r="F53" s="46"/>
      <c r="G53" s="46"/>
      <c r="H53" s="46"/>
      <c r="I53" s="46"/>
      <c r="J53" s="48"/>
    </row>
    <row r="54" ht="75">
      <c r="A54" s="37" t="s">
        <v>227</v>
      </c>
      <c r="B54" s="45"/>
      <c r="C54" s="46"/>
      <c r="D54" s="46"/>
      <c r="E54" s="39" t="s">
        <v>1501</v>
      </c>
      <c r="F54" s="46"/>
      <c r="G54" s="46"/>
      <c r="H54" s="46"/>
      <c r="I54" s="46"/>
      <c r="J54" s="48"/>
    </row>
    <row r="55" ht="30">
      <c r="A55" s="37" t="s">
        <v>219</v>
      </c>
      <c r="B55" s="37">
        <v>11</v>
      </c>
      <c r="C55" s="38" t="s">
        <v>1502</v>
      </c>
      <c r="D55" s="37" t="s">
        <v>221</v>
      </c>
      <c r="E55" s="39" t="s">
        <v>1503</v>
      </c>
      <c r="F55" s="40" t="s">
        <v>245</v>
      </c>
      <c r="G55" s="41">
        <v>2</v>
      </c>
      <c r="H55" s="42">
        <v>0</v>
      </c>
      <c r="I55" s="43">
        <f>ROUND(G55*H55,P4)</f>
        <v>0</v>
      </c>
      <c r="J55" s="37"/>
      <c r="O55" s="44">
        <f>I55*0.21</f>
        <v>0</v>
      </c>
      <c r="P55">
        <v>3</v>
      </c>
    </row>
    <row r="56" ht="30">
      <c r="A56" s="37" t="s">
        <v>224</v>
      </c>
      <c r="B56" s="45"/>
      <c r="C56" s="46"/>
      <c r="D56" s="46"/>
      <c r="E56" s="39" t="s">
        <v>1503</v>
      </c>
      <c r="F56" s="46"/>
      <c r="G56" s="46"/>
      <c r="H56" s="46"/>
      <c r="I56" s="46"/>
      <c r="J56" s="48"/>
    </row>
    <row r="57" ht="60">
      <c r="A57" s="37" t="s">
        <v>225</v>
      </c>
      <c r="B57" s="45"/>
      <c r="C57" s="46"/>
      <c r="D57" s="46"/>
      <c r="E57" s="49" t="s">
        <v>1504</v>
      </c>
      <c r="F57" s="46"/>
      <c r="G57" s="46"/>
      <c r="H57" s="46"/>
      <c r="I57" s="46"/>
      <c r="J57" s="48"/>
    </row>
    <row r="58" ht="30">
      <c r="A58" s="37" t="s">
        <v>227</v>
      </c>
      <c r="B58" s="45"/>
      <c r="C58" s="46"/>
      <c r="D58" s="46"/>
      <c r="E58" s="39" t="s">
        <v>1505</v>
      </c>
      <c r="F58" s="46"/>
      <c r="G58" s="46"/>
      <c r="H58" s="46"/>
      <c r="I58" s="46"/>
      <c r="J58" s="48"/>
    </row>
    <row r="59" ht="30">
      <c r="A59" s="37" t="s">
        <v>219</v>
      </c>
      <c r="B59" s="37">
        <v>12</v>
      </c>
      <c r="C59" s="38" t="s">
        <v>1506</v>
      </c>
      <c r="D59" s="37" t="s">
        <v>221</v>
      </c>
      <c r="E59" s="39" t="s">
        <v>1507</v>
      </c>
      <c r="F59" s="40" t="s">
        <v>245</v>
      </c>
      <c r="G59" s="41">
        <v>2</v>
      </c>
      <c r="H59" s="42">
        <v>0</v>
      </c>
      <c r="I59" s="43">
        <f>ROUND(G59*H59,P4)</f>
        <v>0</v>
      </c>
      <c r="J59" s="37"/>
      <c r="O59" s="44">
        <f>I59*0.21</f>
        <v>0</v>
      </c>
      <c r="P59">
        <v>3</v>
      </c>
    </row>
    <row r="60" ht="30">
      <c r="A60" s="37" t="s">
        <v>224</v>
      </c>
      <c r="B60" s="45"/>
      <c r="C60" s="46"/>
      <c r="D60" s="46"/>
      <c r="E60" s="39" t="s">
        <v>1507</v>
      </c>
      <c r="F60" s="46"/>
      <c r="G60" s="46"/>
      <c r="H60" s="46"/>
      <c r="I60" s="46"/>
      <c r="J60" s="48"/>
    </row>
    <row r="61" ht="60">
      <c r="A61" s="37" t="s">
        <v>225</v>
      </c>
      <c r="B61" s="45"/>
      <c r="C61" s="46"/>
      <c r="D61" s="46"/>
      <c r="E61" s="49" t="s">
        <v>1508</v>
      </c>
      <c r="F61" s="46"/>
      <c r="G61" s="46"/>
      <c r="H61" s="46"/>
      <c r="I61" s="46"/>
      <c r="J61" s="48"/>
    </row>
    <row r="62" ht="30">
      <c r="A62" s="37" t="s">
        <v>227</v>
      </c>
      <c r="B62" s="45"/>
      <c r="C62" s="46"/>
      <c r="D62" s="46"/>
      <c r="E62" s="39" t="s">
        <v>1509</v>
      </c>
      <c r="F62" s="46"/>
      <c r="G62" s="46"/>
      <c r="H62" s="46"/>
      <c r="I62" s="46"/>
      <c r="J62" s="48"/>
    </row>
    <row r="63">
      <c r="A63" s="37" t="s">
        <v>219</v>
      </c>
      <c r="B63" s="37">
        <v>13</v>
      </c>
      <c r="C63" s="38" t="s">
        <v>1510</v>
      </c>
      <c r="D63" s="37" t="s">
        <v>221</v>
      </c>
      <c r="E63" s="39" t="s">
        <v>1511</v>
      </c>
      <c r="F63" s="40" t="s">
        <v>245</v>
      </c>
      <c r="G63" s="41">
        <v>2</v>
      </c>
      <c r="H63" s="42">
        <v>0</v>
      </c>
      <c r="I63" s="43">
        <f>ROUND(G63*H63,P4)</f>
        <v>0</v>
      </c>
      <c r="J63" s="37"/>
      <c r="O63" s="44">
        <f>I63*0.21</f>
        <v>0</v>
      </c>
      <c r="P63">
        <v>3</v>
      </c>
    </row>
    <row r="64">
      <c r="A64" s="37" t="s">
        <v>224</v>
      </c>
      <c r="B64" s="45"/>
      <c r="C64" s="46"/>
      <c r="D64" s="46"/>
      <c r="E64" s="39" t="s">
        <v>1511</v>
      </c>
      <c r="F64" s="46"/>
      <c r="G64" s="46"/>
      <c r="H64" s="46"/>
      <c r="I64" s="46"/>
      <c r="J64" s="48"/>
    </row>
    <row r="65" ht="60">
      <c r="A65" s="37" t="s">
        <v>225</v>
      </c>
      <c r="B65" s="45"/>
      <c r="C65" s="46"/>
      <c r="D65" s="46"/>
      <c r="E65" s="49" t="s">
        <v>1512</v>
      </c>
      <c r="F65" s="46"/>
      <c r="G65" s="46"/>
      <c r="H65" s="46"/>
      <c r="I65" s="46"/>
      <c r="J65" s="48"/>
    </row>
    <row r="66" ht="60">
      <c r="A66" s="37" t="s">
        <v>227</v>
      </c>
      <c r="B66" s="45"/>
      <c r="C66" s="46"/>
      <c r="D66" s="46"/>
      <c r="E66" s="39" t="s">
        <v>1513</v>
      </c>
      <c r="F66" s="46"/>
      <c r="G66" s="46"/>
      <c r="H66" s="46"/>
      <c r="I66" s="46"/>
      <c r="J66" s="48"/>
    </row>
    <row r="67" ht="30">
      <c r="A67" s="37" t="s">
        <v>219</v>
      </c>
      <c r="B67" s="37">
        <v>14</v>
      </c>
      <c r="C67" s="38" t="s">
        <v>1514</v>
      </c>
      <c r="D67" s="37" t="s">
        <v>221</v>
      </c>
      <c r="E67" s="39" t="s">
        <v>1515</v>
      </c>
      <c r="F67" s="40" t="s">
        <v>234</v>
      </c>
      <c r="G67" s="41">
        <v>122.11499999999999</v>
      </c>
      <c r="H67" s="42">
        <v>0</v>
      </c>
      <c r="I67" s="43">
        <f>ROUND(G67*H67,P4)</f>
        <v>0</v>
      </c>
      <c r="J67" s="37"/>
      <c r="O67" s="44">
        <f>I67*0.21</f>
        <v>0</v>
      </c>
      <c r="P67">
        <v>3</v>
      </c>
    </row>
    <row r="68" ht="30">
      <c r="A68" s="37" t="s">
        <v>224</v>
      </c>
      <c r="B68" s="45"/>
      <c r="C68" s="46"/>
      <c r="D68" s="46"/>
      <c r="E68" s="39" t="s">
        <v>1515</v>
      </c>
      <c r="F68" s="46"/>
      <c r="G68" s="46"/>
      <c r="H68" s="46"/>
      <c r="I68" s="46"/>
      <c r="J68" s="48"/>
    </row>
    <row r="69" ht="60">
      <c r="A69" s="37" t="s">
        <v>225</v>
      </c>
      <c r="B69" s="45"/>
      <c r="C69" s="46"/>
      <c r="D69" s="46"/>
      <c r="E69" s="49" t="s">
        <v>1516</v>
      </c>
      <c r="F69" s="46"/>
      <c r="G69" s="46"/>
      <c r="H69" s="46"/>
      <c r="I69" s="46"/>
      <c r="J69" s="48"/>
    </row>
    <row r="70" ht="45">
      <c r="A70" s="37" t="s">
        <v>227</v>
      </c>
      <c r="B70" s="45"/>
      <c r="C70" s="46"/>
      <c r="D70" s="46"/>
      <c r="E70" s="39" t="s">
        <v>1517</v>
      </c>
      <c r="F70" s="46"/>
      <c r="G70" s="46"/>
      <c r="H70" s="46"/>
      <c r="I70" s="46"/>
      <c r="J70" s="48"/>
    </row>
    <row r="71" ht="30">
      <c r="A71" s="37" t="s">
        <v>219</v>
      </c>
      <c r="B71" s="37">
        <v>15</v>
      </c>
      <c r="C71" s="38" t="s">
        <v>1518</v>
      </c>
      <c r="D71" s="37" t="s">
        <v>221</v>
      </c>
      <c r="E71" s="39" t="s">
        <v>1519</v>
      </c>
      <c r="F71" s="40" t="s">
        <v>234</v>
      </c>
      <c r="G71" s="41">
        <v>211.38999999999999</v>
      </c>
      <c r="H71" s="42">
        <v>0</v>
      </c>
      <c r="I71" s="43">
        <f>ROUND(G71*H71,P4)</f>
        <v>0</v>
      </c>
      <c r="J71" s="37"/>
      <c r="O71" s="44">
        <f>I71*0.21</f>
        <v>0</v>
      </c>
      <c r="P71">
        <v>3</v>
      </c>
    </row>
    <row r="72" ht="30">
      <c r="A72" s="37" t="s">
        <v>224</v>
      </c>
      <c r="B72" s="45"/>
      <c r="C72" s="46"/>
      <c r="D72" s="46"/>
      <c r="E72" s="39" t="s">
        <v>1519</v>
      </c>
      <c r="F72" s="46"/>
      <c r="G72" s="46"/>
      <c r="H72" s="46"/>
      <c r="I72" s="46"/>
      <c r="J72" s="48"/>
    </row>
    <row r="73" ht="150">
      <c r="A73" s="37" t="s">
        <v>225</v>
      </c>
      <c r="B73" s="45"/>
      <c r="C73" s="46"/>
      <c r="D73" s="46"/>
      <c r="E73" s="49" t="s">
        <v>1520</v>
      </c>
      <c r="F73" s="46"/>
      <c r="G73" s="46"/>
      <c r="H73" s="46"/>
      <c r="I73" s="46"/>
      <c r="J73" s="48"/>
    </row>
    <row r="74" ht="45">
      <c r="A74" s="37" t="s">
        <v>227</v>
      </c>
      <c r="B74" s="45"/>
      <c r="C74" s="46"/>
      <c r="D74" s="46"/>
      <c r="E74" s="39" t="s">
        <v>1517</v>
      </c>
      <c r="F74" s="46"/>
      <c r="G74" s="46"/>
      <c r="H74" s="46"/>
      <c r="I74" s="46"/>
      <c r="J74" s="48"/>
    </row>
    <row r="75">
      <c r="A75" s="37" t="s">
        <v>219</v>
      </c>
      <c r="B75" s="37">
        <v>16</v>
      </c>
      <c r="C75" s="38" t="s">
        <v>1521</v>
      </c>
      <c r="D75" s="37" t="s">
        <v>221</v>
      </c>
      <c r="E75" s="39" t="s">
        <v>1522</v>
      </c>
      <c r="F75" s="40" t="s">
        <v>234</v>
      </c>
      <c r="G75" s="41">
        <v>110</v>
      </c>
      <c r="H75" s="42">
        <v>0</v>
      </c>
      <c r="I75" s="43">
        <f>ROUND(G75*H75,P4)</f>
        <v>0</v>
      </c>
      <c r="J75" s="37"/>
      <c r="O75" s="44">
        <f>I75*0.21</f>
        <v>0</v>
      </c>
      <c r="P75">
        <v>3</v>
      </c>
    </row>
    <row r="76">
      <c r="A76" s="37" t="s">
        <v>224</v>
      </c>
      <c r="B76" s="45"/>
      <c r="C76" s="46"/>
      <c r="D76" s="46"/>
      <c r="E76" s="39" t="s">
        <v>1522</v>
      </c>
      <c r="F76" s="46"/>
      <c r="G76" s="46"/>
      <c r="H76" s="46"/>
      <c r="I76" s="46"/>
      <c r="J76" s="48"/>
    </row>
    <row r="77" ht="90">
      <c r="A77" s="37" t="s">
        <v>225</v>
      </c>
      <c r="B77" s="45"/>
      <c r="C77" s="46"/>
      <c r="D77" s="46"/>
      <c r="E77" s="49" t="s">
        <v>1523</v>
      </c>
      <c r="F77" s="46"/>
      <c r="G77" s="46"/>
      <c r="H77" s="46"/>
      <c r="I77" s="46"/>
      <c r="J77" s="48"/>
    </row>
    <row r="78" ht="45">
      <c r="A78" s="37" t="s">
        <v>227</v>
      </c>
      <c r="B78" s="45"/>
      <c r="C78" s="46"/>
      <c r="D78" s="46"/>
      <c r="E78" s="39" t="s">
        <v>1517</v>
      </c>
      <c r="F78" s="46"/>
      <c r="G78" s="46"/>
      <c r="H78" s="46"/>
      <c r="I78" s="46"/>
      <c r="J78" s="48"/>
    </row>
    <row r="79" ht="30">
      <c r="A79" s="37" t="s">
        <v>219</v>
      </c>
      <c r="B79" s="37">
        <v>17</v>
      </c>
      <c r="C79" s="38" t="s">
        <v>1524</v>
      </c>
      <c r="D79" s="37" t="s">
        <v>221</v>
      </c>
      <c r="E79" s="39" t="s">
        <v>1525</v>
      </c>
      <c r="F79" s="40" t="s">
        <v>234</v>
      </c>
      <c r="G79" s="41">
        <v>88</v>
      </c>
      <c r="H79" s="42">
        <v>0</v>
      </c>
      <c r="I79" s="43">
        <f>ROUND(G79*H79,P4)</f>
        <v>0</v>
      </c>
      <c r="J79" s="37"/>
      <c r="O79" s="44">
        <f>I79*0.21</f>
        <v>0</v>
      </c>
      <c r="P79">
        <v>3</v>
      </c>
    </row>
    <row r="80" ht="30">
      <c r="A80" s="37" t="s">
        <v>224</v>
      </c>
      <c r="B80" s="45"/>
      <c r="C80" s="46"/>
      <c r="D80" s="46"/>
      <c r="E80" s="39" t="s">
        <v>1525</v>
      </c>
      <c r="F80" s="46"/>
      <c r="G80" s="46"/>
      <c r="H80" s="46"/>
      <c r="I80" s="46"/>
      <c r="J80" s="48"/>
    </row>
    <row r="81" ht="60">
      <c r="A81" s="37" t="s">
        <v>225</v>
      </c>
      <c r="B81" s="45"/>
      <c r="C81" s="46"/>
      <c r="D81" s="46"/>
      <c r="E81" s="49" t="s">
        <v>1526</v>
      </c>
      <c r="F81" s="46"/>
      <c r="G81" s="46"/>
      <c r="H81" s="46"/>
      <c r="I81" s="46"/>
      <c r="J81" s="48"/>
    </row>
    <row r="82" ht="75">
      <c r="A82" s="37" t="s">
        <v>227</v>
      </c>
      <c r="B82" s="45"/>
      <c r="C82" s="46"/>
      <c r="D82" s="46"/>
      <c r="E82" s="39" t="s">
        <v>1527</v>
      </c>
      <c r="F82" s="46"/>
      <c r="G82" s="46"/>
      <c r="H82" s="46"/>
      <c r="I82" s="46"/>
      <c r="J82" s="48"/>
    </row>
    <row r="83" ht="30">
      <c r="A83" s="37" t="s">
        <v>219</v>
      </c>
      <c r="B83" s="37">
        <v>18</v>
      </c>
      <c r="C83" s="38" t="s">
        <v>1528</v>
      </c>
      <c r="D83" s="37" t="s">
        <v>221</v>
      </c>
      <c r="E83" s="39" t="s">
        <v>1529</v>
      </c>
      <c r="F83" s="40" t="s">
        <v>837</v>
      </c>
      <c r="G83" s="41">
        <v>1</v>
      </c>
      <c r="H83" s="42">
        <v>0</v>
      </c>
      <c r="I83" s="43">
        <f>ROUND(G83*H83,P4)</f>
        <v>0</v>
      </c>
      <c r="J83" s="37"/>
      <c r="O83" s="44">
        <f>I83*0.21</f>
        <v>0</v>
      </c>
      <c r="P83">
        <v>3</v>
      </c>
    </row>
    <row r="84" ht="30">
      <c r="A84" s="37" t="s">
        <v>224</v>
      </c>
      <c r="B84" s="45"/>
      <c r="C84" s="46"/>
      <c r="D84" s="46"/>
      <c r="E84" s="39" t="s">
        <v>1529</v>
      </c>
      <c r="F84" s="46"/>
      <c r="G84" s="46"/>
      <c r="H84" s="46"/>
      <c r="I84" s="46"/>
      <c r="J84" s="48"/>
    </row>
    <row r="85" ht="30">
      <c r="A85" s="37" t="s">
        <v>225</v>
      </c>
      <c r="B85" s="45"/>
      <c r="C85" s="46"/>
      <c r="D85" s="46"/>
      <c r="E85" s="49" t="s">
        <v>1530</v>
      </c>
      <c r="F85" s="46"/>
      <c r="G85" s="46"/>
      <c r="H85" s="46"/>
      <c r="I85" s="46"/>
      <c r="J85" s="48"/>
    </row>
    <row r="86">
      <c r="A86" s="37" t="s">
        <v>227</v>
      </c>
      <c r="B86" s="45"/>
      <c r="C86" s="46"/>
      <c r="D86" s="46"/>
      <c r="E86" s="39" t="s">
        <v>1531</v>
      </c>
      <c r="F86" s="46"/>
      <c r="G86" s="46"/>
      <c r="H86" s="46"/>
      <c r="I86" s="46"/>
      <c r="J86" s="48"/>
    </row>
    <row r="87" ht="30">
      <c r="A87" s="37" t="s">
        <v>219</v>
      </c>
      <c r="B87" s="37">
        <v>19</v>
      </c>
      <c r="C87" s="38" t="s">
        <v>1532</v>
      </c>
      <c r="D87" s="37" t="s">
        <v>221</v>
      </c>
      <c r="E87" s="39" t="s">
        <v>1533</v>
      </c>
      <c r="F87" s="40" t="s">
        <v>245</v>
      </c>
      <c r="G87" s="41">
        <v>2</v>
      </c>
      <c r="H87" s="42">
        <v>0</v>
      </c>
      <c r="I87" s="43">
        <f>ROUND(G87*H87,P4)</f>
        <v>0</v>
      </c>
      <c r="J87" s="37"/>
      <c r="O87" s="44">
        <f>I87*0.21</f>
        <v>0</v>
      </c>
      <c r="P87">
        <v>3</v>
      </c>
    </row>
    <row r="88" ht="30">
      <c r="A88" s="37" t="s">
        <v>224</v>
      </c>
      <c r="B88" s="45"/>
      <c r="C88" s="46"/>
      <c r="D88" s="46"/>
      <c r="E88" s="39" t="s">
        <v>1533</v>
      </c>
      <c r="F88" s="46"/>
      <c r="G88" s="46"/>
      <c r="H88" s="46"/>
      <c r="I88" s="46"/>
      <c r="J88" s="48"/>
    </row>
    <row r="89" ht="60">
      <c r="A89" s="37" t="s">
        <v>225</v>
      </c>
      <c r="B89" s="45"/>
      <c r="C89" s="46"/>
      <c r="D89" s="46"/>
      <c r="E89" s="49" t="s">
        <v>1504</v>
      </c>
      <c r="F89" s="46"/>
      <c r="G89" s="46"/>
      <c r="H89" s="46"/>
      <c r="I89" s="46"/>
      <c r="J89" s="48"/>
    </row>
    <row r="90" ht="30">
      <c r="A90" s="37" t="s">
        <v>227</v>
      </c>
      <c r="B90" s="45"/>
      <c r="C90" s="46"/>
      <c r="D90" s="46"/>
      <c r="E90" s="39" t="s">
        <v>1509</v>
      </c>
      <c r="F90" s="46"/>
      <c r="G90" s="46"/>
      <c r="H90" s="46"/>
      <c r="I90" s="46"/>
      <c r="J90" s="48"/>
    </row>
    <row r="91">
      <c r="A91" s="31" t="s">
        <v>216</v>
      </c>
      <c r="B91" s="32"/>
      <c r="C91" s="33" t="s">
        <v>457</v>
      </c>
      <c r="D91" s="34"/>
      <c r="E91" s="31" t="s">
        <v>458</v>
      </c>
      <c r="F91" s="34"/>
      <c r="G91" s="34"/>
      <c r="H91" s="34"/>
      <c r="I91" s="35">
        <f>SUMIFS(I92:I95,A92:A95,"P")</f>
        <v>0</v>
      </c>
      <c r="J91" s="36"/>
    </row>
    <row r="92" ht="45">
      <c r="A92" s="37" t="s">
        <v>219</v>
      </c>
      <c r="B92" s="37">
        <v>20</v>
      </c>
      <c r="C92" s="38" t="s">
        <v>459</v>
      </c>
      <c r="D92" s="37" t="s">
        <v>460</v>
      </c>
      <c r="E92" s="39" t="s">
        <v>1348</v>
      </c>
      <c r="F92" s="40" t="s">
        <v>462</v>
      </c>
      <c r="G92" s="41">
        <v>311.04500000000002</v>
      </c>
      <c r="H92" s="42">
        <v>0</v>
      </c>
      <c r="I92" s="43">
        <f>ROUND(G92*H92,P4)</f>
        <v>0</v>
      </c>
      <c r="J92" s="37"/>
      <c r="O92" s="44">
        <f>I92*0.21</f>
        <v>0</v>
      </c>
      <c r="P92">
        <v>3</v>
      </c>
    </row>
    <row r="93" ht="45">
      <c r="A93" s="37" t="s">
        <v>224</v>
      </c>
      <c r="B93" s="45"/>
      <c r="C93" s="46"/>
      <c r="D93" s="46"/>
      <c r="E93" s="39" t="s">
        <v>1534</v>
      </c>
      <c r="F93" s="46"/>
      <c r="G93" s="46"/>
      <c r="H93" s="46"/>
      <c r="I93" s="46"/>
      <c r="J93" s="48"/>
    </row>
    <row r="94" ht="30">
      <c r="A94" s="37" t="s">
        <v>225</v>
      </c>
      <c r="B94" s="45"/>
      <c r="C94" s="46"/>
      <c r="D94" s="46"/>
      <c r="E94" s="49" t="s">
        <v>1535</v>
      </c>
      <c r="F94" s="46"/>
      <c r="G94" s="46"/>
      <c r="H94" s="46"/>
      <c r="I94" s="46"/>
      <c r="J94" s="48"/>
    </row>
    <row r="95" ht="120">
      <c r="A95" s="37" t="s">
        <v>227</v>
      </c>
      <c r="B95" s="50"/>
      <c r="C95" s="51"/>
      <c r="D95" s="51"/>
      <c r="E95" s="39" t="s">
        <v>1128</v>
      </c>
      <c r="F95" s="51"/>
      <c r="G95" s="51"/>
      <c r="H95" s="51"/>
      <c r="I95" s="51"/>
      <c r="J95" s="52"/>
    </row>
  </sheetData>
  <sheetProtection sheet="1" objects="1" scenarios="1" spinCount="100000" saltValue="MzdMDUv/4nR71RoMQGF90r4+pZZc/aegHnGjmf//tt9eZ8lIDR3SBTKpUt1OLTJxot3xVO2UW2DFywF4S0PDyw==" hashValue="bsb9LeBaWZpsj/+CoD6NS2nPWUQxNG6Sz8nNJ2i4dGVznKHLnOT/LxqVGoDt+gZcqNBZzIvK7NLhh35tG2qa7A=="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1536</v>
      </c>
      <c r="I3" s="25">
        <f>SUMIFS(I11:I53,A11:A53,"SD")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798</v>
      </c>
      <c r="D6" s="22"/>
      <c r="E6" s="23" t="s">
        <v>44</v>
      </c>
      <c r="F6" s="17"/>
      <c r="G6" s="17"/>
      <c r="H6" s="17"/>
      <c r="I6" s="17"/>
      <c r="J6" s="19"/>
    </row>
    <row r="7">
      <c r="A7" s="3" t="s">
        <v>203</v>
      </c>
      <c r="B7" s="20" t="s">
        <v>204</v>
      </c>
      <c r="C7" s="21" t="s">
        <v>1536</v>
      </c>
      <c r="D7" s="22"/>
      <c r="E7" s="23" t="s">
        <v>54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978</v>
      </c>
      <c r="D11" s="34"/>
      <c r="E11" s="31" t="s">
        <v>979</v>
      </c>
      <c r="F11" s="34"/>
      <c r="G11" s="34"/>
      <c r="H11" s="34"/>
      <c r="I11" s="35">
        <f>SUMIFS(I12:I31,A12:A31,"P")</f>
        <v>0</v>
      </c>
      <c r="J11" s="36"/>
    </row>
    <row r="12">
      <c r="A12" s="37" t="s">
        <v>219</v>
      </c>
      <c r="B12" s="37">
        <v>1</v>
      </c>
      <c r="C12" s="38" t="s">
        <v>1537</v>
      </c>
      <c r="D12" s="37" t="s">
        <v>221</v>
      </c>
      <c r="E12" s="39" t="s">
        <v>1538</v>
      </c>
      <c r="F12" s="40" t="s">
        <v>245</v>
      </c>
      <c r="G12" s="41">
        <v>6</v>
      </c>
      <c r="H12" s="42">
        <v>0</v>
      </c>
      <c r="I12" s="43">
        <f>ROUND(G12*H12,P4)</f>
        <v>0</v>
      </c>
      <c r="J12" s="37"/>
      <c r="O12" s="44">
        <f>I12*0.21</f>
        <v>0</v>
      </c>
      <c r="P12">
        <v>3</v>
      </c>
    </row>
    <row r="13">
      <c r="A13" s="37" t="s">
        <v>224</v>
      </c>
      <c r="B13" s="45"/>
      <c r="C13" s="46"/>
      <c r="D13" s="46"/>
      <c r="E13" s="47" t="s">
        <v>221</v>
      </c>
      <c r="F13" s="46"/>
      <c r="G13" s="46"/>
      <c r="H13" s="46"/>
      <c r="I13" s="46"/>
      <c r="J13" s="48"/>
    </row>
    <row r="14" ht="75">
      <c r="A14" s="37" t="s">
        <v>225</v>
      </c>
      <c r="B14" s="45"/>
      <c r="C14" s="46"/>
      <c r="D14" s="46"/>
      <c r="E14" s="49" t="s">
        <v>1539</v>
      </c>
      <c r="F14" s="46"/>
      <c r="G14" s="46"/>
      <c r="H14" s="46"/>
      <c r="I14" s="46"/>
      <c r="J14" s="48"/>
    </row>
    <row r="15" ht="180">
      <c r="A15" s="37" t="s">
        <v>227</v>
      </c>
      <c r="B15" s="45"/>
      <c r="C15" s="46"/>
      <c r="D15" s="46"/>
      <c r="E15" s="39" t="s">
        <v>1540</v>
      </c>
      <c r="F15" s="46"/>
      <c r="G15" s="46"/>
      <c r="H15" s="46"/>
      <c r="I15" s="46"/>
      <c r="J15" s="48"/>
    </row>
    <row r="16">
      <c r="A16" s="37" t="s">
        <v>219</v>
      </c>
      <c r="B16" s="37">
        <v>2</v>
      </c>
      <c r="C16" s="38" t="s">
        <v>1541</v>
      </c>
      <c r="D16" s="37" t="s">
        <v>221</v>
      </c>
      <c r="E16" s="39" t="s">
        <v>1542</v>
      </c>
      <c r="F16" s="40" t="s">
        <v>245</v>
      </c>
      <c r="G16" s="41">
        <v>22</v>
      </c>
      <c r="H16" s="42">
        <v>0</v>
      </c>
      <c r="I16" s="43">
        <f>ROUND(G16*H16,P4)</f>
        <v>0</v>
      </c>
      <c r="J16" s="37"/>
      <c r="O16" s="44">
        <f>I16*0.21</f>
        <v>0</v>
      </c>
      <c r="P16">
        <v>3</v>
      </c>
    </row>
    <row r="17">
      <c r="A17" s="37" t="s">
        <v>224</v>
      </c>
      <c r="B17" s="45"/>
      <c r="C17" s="46"/>
      <c r="D17" s="46"/>
      <c r="E17" s="47" t="s">
        <v>221</v>
      </c>
      <c r="F17" s="46"/>
      <c r="G17" s="46"/>
      <c r="H17" s="46"/>
      <c r="I17" s="46"/>
      <c r="J17" s="48"/>
    </row>
    <row r="18" ht="105">
      <c r="A18" s="37" t="s">
        <v>225</v>
      </c>
      <c r="B18" s="45"/>
      <c r="C18" s="46"/>
      <c r="D18" s="46"/>
      <c r="E18" s="49" t="s">
        <v>1543</v>
      </c>
      <c r="F18" s="46"/>
      <c r="G18" s="46"/>
      <c r="H18" s="46"/>
      <c r="I18" s="46"/>
      <c r="J18" s="48"/>
    </row>
    <row r="19" ht="180">
      <c r="A19" s="37" t="s">
        <v>227</v>
      </c>
      <c r="B19" s="45"/>
      <c r="C19" s="46"/>
      <c r="D19" s="46"/>
      <c r="E19" s="39" t="s">
        <v>1540</v>
      </c>
      <c r="F19" s="46"/>
      <c r="G19" s="46"/>
      <c r="H19" s="46"/>
      <c r="I19" s="46"/>
      <c r="J19" s="48"/>
    </row>
    <row r="20">
      <c r="A20" s="37" t="s">
        <v>219</v>
      </c>
      <c r="B20" s="37">
        <v>3</v>
      </c>
      <c r="C20" s="38" t="s">
        <v>1544</v>
      </c>
      <c r="D20" s="37" t="s">
        <v>221</v>
      </c>
      <c r="E20" s="39" t="s">
        <v>1545</v>
      </c>
      <c r="F20" s="40" t="s">
        <v>245</v>
      </c>
      <c r="G20" s="41">
        <v>12</v>
      </c>
      <c r="H20" s="42">
        <v>0</v>
      </c>
      <c r="I20" s="43">
        <f>ROUND(G20*H20,P4)</f>
        <v>0</v>
      </c>
      <c r="J20" s="37"/>
      <c r="O20" s="44">
        <f>I20*0.21</f>
        <v>0</v>
      </c>
      <c r="P20">
        <v>3</v>
      </c>
    </row>
    <row r="21">
      <c r="A21" s="37" t="s">
        <v>224</v>
      </c>
      <c r="B21" s="45"/>
      <c r="C21" s="46"/>
      <c r="D21" s="46"/>
      <c r="E21" s="47" t="s">
        <v>221</v>
      </c>
      <c r="F21" s="46"/>
      <c r="G21" s="46"/>
      <c r="H21" s="46"/>
      <c r="I21" s="46"/>
      <c r="J21" s="48"/>
    </row>
    <row r="22" ht="60">
      <c r="A22" s="37" t="s">
        <v>225</v>
      </c>
      <c r="B22" s="45"/>
      <c r="C22" s="46"/>
      <c r="D22" s="46"/>
      <c r="E22" s="49" t="s">
        <v>1546</v>
      </c>
      <c r="F22" s="46"/>
      <c r="G22" s="46"/>
      <c r="H22" s="46"/>
      <c r="I22" s="46"/>
      <c r="J22" s="48"/>
    </row>
    <row r="23" ht="180">
      <c r="A23" s="37" t="s">
        <v>227</v>
      </c>
      <c r="B23" s="45"/>
      <c r="C23" s="46"/>
      <c r="D23" s="46"/>
      <c r="E23" s="39" t="s">
        <v>1540</v>
      </c>
      <c r="F23" s="46"/>
      <c r="G23" s="46"/>
      <c r="H23" s="46"/>
      <c r="I23" s="46"/>
      <c r="J23" s="48"/>
    </row>
    <row r="24">
      <c r="A24" s="37" t="s">
        <v>219</v>
      </c>
      <c r="B24" s="37">
        <v>4</v>
      </c>
      <c r="C24" s="38" t="s">
        <v>1547</v>
      </c>
      <c r="D24" s="37" t="s">
        <v>221</v>
      </c>
      <c r="E24" s="39" t="s">
        <v>1548</v>
      </c>
      <c r="F24" s="40" t="s">
        <v>245</v>
      </c>
      <c r="G24" s="41">
        <v>11</v>
      </c>
      <c r="H24" s="42">
        <v>0</v>
      </c>
      <c r="I24" s="43">
        <f>ROUND(G24*H24,P4)</f>
        <v>0</v>
      </c>
      <c r="J24" s="37"/>
      <c r="O24" s="44">
        <f>I24*0.21</f>
        <v>0</v>
      </c>
      <c r="P24">
        <v>3</v>
      </c>
    </row>
    <row r="25">
      <c r="A25" s="37" t="s">
        <v>224</v>
      </c>
      <c r="B25" s="45"/>
      <c r="C25" s="46"/>
      <c r="D25" s="46"/>
      <c r="E25" s="47" t="s">
        <v>221</v>
      </c>
      <c r="F25" s="46"/>
      <c r="G25" s="46"/>
      <c r="H25" s="46"/>
      <c r="I25" s="46"/>
      <c r="J25" s="48"/>
    </row>
    <row r="26" ht="75">
      <c r="A26" s="37" t="s">
        <v>225</v>
      </c>
      <c r="B26" s="45"/>
      <c r="C26" s="46"/>
      <c r="D26" s="46"/>
      <c r="E26" s="49" t="s">
        <v>1549</v>
      </c>
      <c r="F26" s="46"/>
      <c r="G26" s="46"/>
      <c r="H26" s="46"/>
      <c r="I26" s="46"/>
      <c r="J26" s="48"/>
    </row>
    <row r="27" ht="150">
      <c r="A27" s="37" t="s">
        <v>227</v>
      </c>
      <c r="B27" s="45"/>
      <c r="C27" s="46"/>
      <c r="D27" s="46"/>
      <c r="E27" s="39" t="s">
        <v>1550</v>
      </c>
      <c r="F27" s="46"/>
      <c r="G27" s="46"/>
      <c r="H27" s="46"/>
      <c r="I27" s="46"/>
      <c r="J27" s="48"/>
    </row>
    <row r="28">
      <c r="A28" s="37" t="s">
        <v>219</v>
      </c>
      <c r="B28" s="37">
        <v>5</v>
      </c>
      <c r="C28" s="38" t="s">
        <v>1551</v>
      </c>
      <c r="D28" s="37" t="s">
        <v>221</v>
      </c>
      <c r="E28" s="39" t="s">
        <v>1552</v>
      </c>
      <c r="F28" s="40" t="s">
        <v>245</v>
      </c>
      <c r="G28" s="41">
        <v>12</v>
      </c>
      <c r="H28" s="42">
        <v>0</v>
      </c>
      <c r="I28" s="43">
        <f>ROUND(G28*H28,P4)</f>
        <v>0</v>
      </c>
      <c r="J28" s="37"/>
      <c r="O28" s="44">
        <f>I28*0.21</f>
        <v>0</v>
      </c>
      <c r="P28">
        <v>3</v>
      </c>
    </row>
    <row r="29">
      <c r="A29" s="37" t="s">
        <v>224</v>
      </c>
      <c r="B29" s="45"/>
      <c r="C29" s="46"/>
      <c r="D29" s="46"/>
      <c r="E29" s="47" t="s">
        <v>221</v>
      </c>
      <c r="F29" s="46"/>
      <c r="G29" s="46"/>
      <c r="H29" s="46"/>
      <c r="I29" s="46"/>
      <c r="J29" s="48"/>
    </row>
    <row r="30" ht="60">
      <c r="A30" s="37" t="s">
        <v>225</v>
      </c>
      <c r="B30" s="45"/>
      <c r="C30" s="46"/>
      <c r="D30" s="46"/>
      <c r="E30" s="49" t="s">
        <v>1553</v>
      </c>
      <c r="F30" s="46"/>
      <c r="G30" s="46"/>
      <c r="H30" s="46"/>
      <c r="I30" s="46"/>
      <c r="J30" s="48"/>
    </row>
    <row r="31" ht="75">
      <c r="A31" s="37" t="s">
        <v>227</v>
      </c>
      <c r="B31" s="45"/>
      <c r="C31" s="46"/>
      <c r="D31" s="46"/>
      <c r="E31" s="39" t="s">
        <v>1554</v>
      </c>
      <c r="F31" s="46"/>
      <c r="G31" s="46"/>
      <c r="H31" s="46"/>
      <c r="I31" s="46"/>
      <c r="J31" s="48"/>
    </row>
    <row r="32">
      <c r="A32" s="31" t="s">
        <v>216</v>
      </c>
      <c r="B32" s="32"/>
      <c r="C32" s="33" t="s">
        <v>1017</v>
      </c>
      <c r="D32" s="34"/>
      <c r="E32" s="31" t="s">
        <v>1018</v>
      </c>
      <c r="F32" s="34"/>
      <c r="G32" s="34"/>
      <c r="H32" s="34"/>
      <c r="I32" s="35">
        <f>SUMIFS(I33:I44,A33:A44,"P")</f>
        <v>0</v>
      </c>
      <c r="J32" s="36"/>
    </row>
    <row r="33">
      <c r="A33" s="37" t="s">
        <v>219</v>
      </c>
      <c r="B33" s="37">
        <v>6</v>
      </c>
      <c r="C33" s="38" t="s">
        <v>1555</v>
      </c>
      <c r="D33" s="37" t="s">
        <v>221</v>
      </c>
      <c r="E33" s="39" t="s">
        <v>1556</v>
      </c>
      <c r="F33" s="40" t="s">
        <v>245</v>
      </c>
      <c r="G33" s="41">
        <v>28</v>
      </c>
      <c r="H33" s="42">
        <v>0</v>
      </c>
      <c r="I33" s="43">
        <f>ROUND(G33*H33,P4)</f>
        <v>0</v>
      </c>
      <c r="J33" s="37"/>
      <c r="O33" s="44">
        <f>I33*0.21</f>
        <v>0</v>
      </c>
      <c r="P33">
        <v>3</v>
      </c>
    </row>
    <row r="34">
      <c r="A34" s="37" t="s">
        <v>224</v>
      </c>
      <c r="B34" s="45"/>
      <c r="C34" s="46"/>
      <c r="D34" s="46"/>
      <c r="E34" s="47" t="s">
        <v>221</v>
      </c>
      <c r="F34" s="46"/>
      <c r="G34" s="46"/>
      <c r="H34" s="46"/>
      <c r="I34" s="46"/>
      <c r="J34" s="48"/>
    </row>
    <row r="35" ht="75">
      <c r="A35" s="37" t="s">
        <v>225</v>
      </c>
      <c r="B35" s="45"/>
      <c r="C35" s="46"/>
      <c r="D35" s="46"/>
      <c r="E35" s="49" t="s">
        <v>1557</v>
      </c>
      <c r="F35" s="46"/>
      <c r="G35" s="46"/>
      <c r="H35" s="46"/>
      <c r="I35" s="46"/>
      <c r="J35" s="48"/>
    </row>
    <row r="36" ht="165">
      <c r="A36" s="37" t="s">
        <v>227</v>
      </c>
      <c r="B36" s="45"/>
      <c r="C36" s="46"/>
      <c r="D36" s="46"/>
      <c r="E36" s="39" t="s">
        <v>1055</v>
      </c>
      <c r="F36" s="46"/>
      <c r="G36" s="46"/>
      <c r="H36" s="46"/>
      <c r="I36" s="46"/>
      <c r="J36" s="48"/>
    </row>
    <row r="37">
      <c r="A37" s="37" t="s">
        <v>219</v>
      </c>
      <c r="B37" s="37">
        <v>7</v>
      </c>
      <c r="C37" s="38" t="s">
        <v>1340</v>
      </c>
      <c r="D37" s="37" t="s">
        <v>221</v>
      </c>
      <c r="E37" s="39" t="s">
        <v>1341</v>
      </c>
      <c r="F37" s="40" t="s">
        <v>223</v>
      </c>
      <c r="G37" s="41">
        <v>0.27300000000000002</v>
      </c>
      <c r="H37" s="42">
        <v>0</v>
      </c>
      <c r="I37" s="43">
        <f>ROUND(G37*H37,P4)</f>
        <v>0</v>
      </c>
      <c r="J37" s="37"/>
      <c r="O37" s="44">
        <f>I37*0.21</f>
        <v>0</v>
      </c>
      <c r="P37">
        <v>3</v>
      </c>
    </row>
    <row r="38">
      <c r="A38" s="37" t="s">
        <v>224</v>
      </c>
      <c r="B38" s="45"/>
      <c r="C38" s="46"/>
      <c r="D38" s="46"/>
      <c r="E38" s="47" t="s">
        <v>221</v>
      </c>
      <c r="F38" s="46"/>
      <c r="G38" s="46"/>
      <c r="H38" s="46"/>
      <c r="I38" s="46"/>
      <c r="J38" s="48"/>
    </row>
    <row r="39" ht="60">
      <c r="A39" s="37" t="s">
        <v>225</v>
      </c>
      <c r="B39" s="45"/>
      <c r="C39" s="46"/>
      <c r="D39" s="46"/>
      <c r="E39" s="49" t="s">
        <v>1558</v>
      </c>
      <c r="F39" s="46"/>
      <c r="G39" s="46"/>
      <c r="H39" s="46"/>
      <c r="I39" s="46"/>
      <c r="J39" s="48"/>
    </row>
    <row r="40" ht="150">
      <c r="A40" s="37" t="s">
        <v>227</v>
      </c>
      <c r="B40" s="45"/>
      <c r="C40" s="46"/>
      <c r="D40" s="46"/>
      <c r="E40" s="39" t="s">
        <v>1343</v>
      </c>
      <c r="F40" s="46"/>
      <c r="G40" s="46"/>
      <c r="H40" s="46"/>
      <c r="I40" s="46"/>
      <c r="J40" s="48"/>
    </row>
    <row r="41">
      <c r="A41" s="37" t="s">
        <v>219</v>
      </c>
      <c r="B41" s="37">
        <v>8</v>
      </c>
      <c r="C41" s="38" t="s">
        <v>1344</v>
      </c>
      <c r="D41" s="37" t="s">
        <v>221</v>
      </c>
      <c r="E41" s="39" t="s">
        <v>1345</v>
      </c>
      <c r="F41" s="40" t="s">
        <v>462</v>
      </c>
      <c r="G41" s="41">
        <v>0.97999999999999998</v>
      </c>
      <c r="H41" s="42">
        <v>0</v>
      </c>
      <c r="I41" s="43">
        <f>ROUND(G41*H41,P4)</f>
        <v>0</v>
      </c>
      <c r="J41" s="37"/>
      <c r="O41" s="44">
        <f>I41*0.21</f>
        <v>0</v>
      </c>
      <c r="P41">
        <v>3</v>
      </c>
    </row>
    <row r="42">
      <c r="A42" s="37" t="s">
        <v>224</v>
      </c>
      <c r="B42" s="45"/>
      <c r="C42" s="46"/>
      <c r="D42" s="46"/>
      <c r="E42" s="47" t="s">
        <v>221</v>
      </c>
      <c r="F42" s="46"/>
      <c r="G42" s="46"/>
      <c r="H42" s="46"/>
      <c r="I42" s="46"/>
      <c r="J42" s="48"/>
    </row>
    <row r="43" ht="75">
      <c r="A43" s="37" t="s">
        <v>225</v>
      </c>
      <c r="B43" s="45"/>
      <c r="C43" s="46"/>
      <c r="D43" s="46"/>
      <c r="E43" s="49" t="s">
        <v>1559</v>
      </c>
      <c r="F43" s="46"/>
      <c r="G43" s="46"/>
      <c r="H43" s="46"/>
      <c r="I43" s="46"/>
      <c r="J43" s="48"/>
    </row>
    <row r="44" ht="150">
      <c r="A44" s="37" t="s">
        <v>227</v>
      </c>
      <c r="B44" s="45"/>
      <c r="C44" s="46"/>
      <c r="D44" s="46"/>
      <c r="E44" s="39" t="s">
        <v>1347</v>
      </c>
      <c r="F44" s="46"/>
      <c r="G44" s="46"/>
      <c r="H44" s="46"/>
      <c r="I44" s="46"/>
      <c r="J44" s="48"/>
    </row>
    <row r="45">
      <c r="A45" s="31" t="s">
        <v>216</v>
      </c>
      <c r="B45" s="32"/>
      <c r="C45" s="33" t="s">
        <v>457</v>
      </c>
      <c r="D45" s="34"/>
      <c r="E45" s="31" t="s">
        <v>458</v>
      </c>
      <c r="F45" s="34"/>
      <c r="G45" s="34"/>
      <c r="H45" s="34"/>
      <c r="I45" s="35">
        <f>SUMIFS(I46:I53,A46:A53,"P")</f>
        <v>0</v>
      </c>
      <c r="J45" s="36"/>
    </row>
    <row r="46" ht="60">
      <c r="A46" s="37" t="s">
        <v>219</v>
      </c>
      <c r="B46" s="37">
        <v>9</v>
      </c>
      <c r="C46" s="38" t="s">
        <v>1350</v>
      </c>
      <c r="D46" s="37" t="s">
        <v>1351</v>
      </c>
      <c r="E46" s="39" t="s">
        <v>1352</v>
      </c>
      <c r="F46" s="40" t="s">
        <v>462</v>
      </c>
      <c r="G46" s="41">
        <v>0.59999999999999998</v>
      </c>
      <c r="H46" s="42">
        <v>0</v>
      </c>
      <c r="I46" s="43">
        <f>ROUND(G46*H46,P4)</f>
        <v>0</v>
      </c>
      <c r="J46" s="37"/>
      <c r="O46" s="44">
        <f>I46*0.21</f>
        <v>0</v>
      </c>
      <c r="P46">
        <v>3</v>
      </c>
    </row>
    <row r="47">
      <c r="A47" s="37" t="s">
        <v>224</v>
      </c>
      <c r="B47" s="45"/>
      <c r="C47" s="46"/>
      <c r="D47" s="46"/>
      <c r="E47" s="39" t="s">
        <v>463</v>
      </c>
      <c r="F47" s="46"/>
      <c r="G47" s="46"/>
      <c r="H47" s="46"/>
      <c r="I47" s="46"/>
      <c r="J47" s="48"/>
    </row>
    <row r="48" ht="60">
      <c r="A48" s="37" t="s">
        <v>225</v>
      </c>
      <c r="B48" s="45"/>
      <c r="C48" s="46"/>
      <c r="D48" s="46"/>
      <c r="E48" s="49" t="s">
        <v>1560</v>
      </c>
      <c r="F48" s="46"/>
      <c r="G48" s="46"/>
      <c r="H48" s="46"/>
      <c r="I48" s="46"/>
      <c r="J48" s="48"/>
    </row>
    <row r="49" ht="120">
      <c r="A49" s="37" t="s">
        <v>227</v>
      </c>
      <c r="B49" s="45"/>
      <c r="C49" s="46"/>
      <c r="D49" s="46"/>
      <c r="E49" s="39" t="s">
        <v>1128</v>
      </c>
      <c r="F49" s="46"/>
      <c r="G49" s="46"/>
      <c r="H49" s="46"/>
      <c r="I49" s="46"/>
      <c r="J49" s="48"/>
    </row>
    <row r="50" ht="30">
      <c r="A50" s="37" t="s">
        <v>219</v>
      </c>
      <c r="B50" s="37">
        <v>10</v>
      </c>
      <c r="C50" s="38" t="s">
        <v>1153</v>
      </c>
      <c r="D50" s="37" t="s">
        <v>1154</v>
      </c>
      <c r="E50" s="39" t="s">
        <v>1155</v>
      </c>
      <c r="F50" s="40" t="s">
        <v>462</v>
      </c>
      <c r="G50" s="41">
        <v>0.97999999999999998</v>
      </c>
      <c r="H50" s="42">
        <v>0</v>
      </c>
      <c r="I50" s="43">
        <f>ROUND(G50*H50,P4)</f>
        <v>0</v>
      </c>
      <c r="J50" s="37"/>
      <c r="O50" s="44">
        <f>I50*0.21</f>
        <v>0</v>
      </c>
      <c r="P50">
        <v>3</v>
      </c>
    </row>
    <row r="51">
      <c r="A51" s="37" t="s">
        <v>224</v>
      </c>
      <c r="B51" s="45"/>
      <c r="C51" s="46"/>
      <c r="D51" s="46"/>
      <c r="E51" s="39" t="s">
        <v>463</v>
      </c>
      <c r="F51" s="46"/>
      <c r="G51" s="46"/>
      <c r="H51" s="46"/>
      <c r="I51" s="46"/>
      <c r="J51" s="48"/>
    </row>
    <row r="52" ht="75">
      <c r="A52" s="37" t="s">
        <v>225</v>
      </c>
      <c r="B52" s="45"/>
      <c r="C52" s="46"/>
      <c r="D52" s="46"/>
      <c r="E52" s="49" t="s">
        <v>1559</v>
      </c>
      <c r="F52" s="46"/>
      <c r="G52" s="46"/>
      <c r="H52" s="46"/>
      <c r="I52" s="46"/>
      <c r="J52" s="48"/>
    </row>
    <row r="53" ht="120">
      <c r="A53" s="37" t="s">
        <v>227</v>
      </c>
      <c r="B53" s="50"/>
      <c r="C53" s="51"/>
      <c r="D53" s="51"/>
      <c r="E53" s="39" t="s">
        <v>1128</v>
      </c>
      <c r="F53" s="51"/>
      <c r="G53" s="51"/>
      <c r="H53" s="51"/>
      <c r="I53" s="51"/>
      <c r="J53" s="52"/>
    </row>
  </sheetData>
  <sheetProtection sheet="1" objects="1" scenarios="1" spinCount="100000" saltValue="JdcMHg8RPDH3CntCVrc4k/gbNyDpuNq054y4bGlJ4qQg6Jol7lKJaWNLejQkBDdYyWIhp8Hmxv/WaoqBPbqq6w==" hashValue="VG5p2ZzZDE1DmCrvhPiofWVRlyvuaQNKj9ExyzEd+Q1SZ3z8VXfD6gZTad5e2aH4EDwWaTlzU6T/+ISxqp7rDA=="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1561</v>
      </c>
      <c r="I3" s="25">
        <f>SUMIFS(I11:I330,A11:A330,"SD")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1562</v>
      </c>
      <c r="D6" s="22"/>
      <c r="E6" s="23" t="s">
        <v>56</v>
      </c>
      <c r="F6" s="17"/>
      <c r="G6" s="17"/>
      <c r="H6" s="17"/>
      <c r="I6" s="17"/>
      <c r="J6" s="19"/>
    </row>
    <row r="7">
      <c r="A7" s="3" t="s">
        <v>203</v>
      </c>
      <c r="B7" s="20" t="s">
        <v>204</v>
      </c>
      <c r="C7" s="21" t="s">
        <v>1561</v>
      </c>
      <c r="D7" s="22"/>
      <c r="E7" s="23" t="s">
        <v>58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1563</v>
      </c>
      <c r="D11" s="34"/>
      <c r="E11" s="31" t="s">
        <v>1564</v>
      </c>
      <c r="F11" s="34"/>
      <c r="G11" s="34"/>
      <c r="H11" s="34"/>
      <c r="I11" s="35">
        <f>SUMIFS(I12:I43,A12:A43,"P")</f>
        <v>0</v>
      </c>
      <c r="J11" s="36"/>
    </row>
    <row r="12">
      <c r="A12" s="37" t="s">
        <v>219</v>
      </c>
      <c r="B12" s="37">
        <v>1</v>
      </c>
      <c r="C12" s="38" t="s">
        <v>1565</v>
      </c>
      <c r="D12" s="37" t="s">
        <v>221</v>
      </c>
      <c r="E12" s="39" t="s">
        <v>1566</v>
      </c>
      <c r="F12" s="40" t="s">
        <v>837</v>
      </c>
      <c r="G12" s="41">
        <v>1</v>
      </c>
      <c r="H12" s="42">
        <v>0</v>
      </c>
      <c r="I12" s="43">
        <f>ROUND(G12*H12,P4)</f>
        <v>0</v>
      </c>
      <c r="J12" s="37"/>
      <c r="O12" s="44">
        <f>I12*0.21</f>
        <v>0</v>
      </c>
      <c r="P12">
        <v>3</v>
      </c>
    </row>
    <row r="13">
      <c r="A13" s="37" t="s">
        <v>224</v>
      </c>
      <c r="B13" s="45"/>
      <c r="C13" s="46"/>
      <c r="D13" s="46"/>
      <c r="E13" s="47" t="s">
        <v>221</v>
      </c>
      <c r="F13" s="46"/>
      <c r="G13" s="46"/>
      <c r="H13" s="46"/>
      <c r="I13" s="46"/>
      <c r="J13" s="48"/>
    </row>
    <row r="14" ht="60">
      <c r="A14" s="37" t="s">
        <v>225</v>
      </c>
      <c r="B14" s="45"/>
      <c r="C14" s="46"/>
      <c r="D14" s="46"/>
      <c r="E14" s="49" t="s">
        <v>1567</v>
      </c>
      <c r="F14" s="46"/>
      <c r="G14" s="46"/>
      <c r="H14" s="46"/>
      <c r="I14" s="46"/>
      <c r="J14" s="48"/>
    </row>
    <row r="15" ht="30">
      <c r="A15" s="37" t="s">
        <v>227</v>
      </c>
      <c r="B15" s="45"/>
      <c r="C15" s="46"/>
      <c r="D15" s="46"/>
      <c r="E15" s="39" t="s">
        <v>1568</v>
      </c>
      <c r="F15" s="46"/>
      <c r="G15" s="46"/>
      <c r="H15" s="46"/>
      <c r="I15" s="46"/>
      <c r="J15" s="48"/>
    </row>
    <row r="16">
      <c r="A16" s="37" t="s">
        <v>219</v>
      </c>
      <c r="B16" s="37">
        <v>2</v>
      </c>
      <c r="C16" s="38" t="s">
        <v>1569</v>
      </c>
      <c r="D16" s="37" t="s">
        <v>221</v>
      </c>
      <c r="E16" s="39" t="s">
        <v>1570</v>
      </c>
      <c r="F16" s="40" t="s">
        <v>837</v>
      </c>
      <c r="G16" s="41">
        <v>1</v>
      </c>
      <c r="H16" s="42">
        <v>0</v>
      </c>
      <c r="I16" s="43">
        <f>ROUND(G16*H16,P4)</f>
        <v>0</v>
      </c>
      <c r="J16" s="37"/>
      <c r="O16" s="44">
        <f>I16*0.21</f>
        <v>0</v>
      </c>
      <c r="P16">
        <v>3</v>
      </c>
    </row>
    <row r="17">
      <c r="A17" s="37" t="s">
        <v>224</v>
      </c>
      <c r="B17" s="45"/>
      <c r="C17" s="46"/>
      <c r="D17" s="46"/>
      <c r="E17" s="47" t="s">
        <v>221</v>
      </c>
      <c r="F17" s="46"/>
      <c r="G17" s="46"/>
      <c r="H17" s="46"/>
      <c r="I17" s="46"/>
      <c r="J17" s="48"/>
    </row>
    <row r="18" ht="60">
      <c r="A18" s="37" t="s">
        <v>225</v>
      </c>
      <c r="B18" s="45"/>
      <c r="C18" s="46"/>
      <c r="D18" s="46"/>
      <c r="E18" s="49" t="s">
        <v>1571</v>
      </c>
      <c r="F18" s="46"/>
      <c r="G18" s="46"/>
      <c r="H18" s="46"/>
      <c r="I18" s="46"/>
      <c r="J18" s="48"/>
    </row>
    <row r="19" ht="30">
      <c r="A19" s="37" t="s">
        <v>227</v>
      </c>
      <c r="B19" s="45"/>
      <c r="C19" s="46"/>
      <c r="D19" s="46"/>
      <c r="E19" s="39" t="s">
        <v>1572</v>
      </c>
      <c r="F19" s="46"/>
      <c r="G19" s="46"/>
      <c r="H19" s="46"/>
      <c r="I19" s="46"/>
      <c r="J19" s="48"/>
    </row>
    <row r="20">
      <c r="A20" s="37" t="s">
        <v>219</v>
      </c>
      <c r="B20" s="37">
        <v>3</v>
      </c>
      <c r="C20" s="38" t="s">
        <v>1573</v>
      </c>
      <c r="D20" s="37" t="s">
        <v>221</v>
      </c>
      <c r="E20" s="39" t="s">
        <v>1574</v>
      </c>
      <c r="F20" s="40" t="s">
        <v>603</v>
      </c>
      <c r="G20" s="41">
        <v>1</v>
      </c>
      <c r="H20" s="42">
        <v>0</v>
      </c>
      <c r="I20" s="43">
        <f>ROUND(G20*H20,P4)</f>
        <v>0</v>
      </c>
      <c r="J20" s="37"/>
      <c r="O20" s="44">
        <f>I20*0.21</f>
        <v>0</v>
      </c>
      <c r="P20">
        <v>3</v>
      </c>
    </row>
    <row r="21">
      <c r="A21" s="37" t="s">
        <v>224</v>
      </c>
      <c r="B21" s="45"/>
      <c r="C21" s="46"/>
      <c r="D21" s="46"/>
      <c r="E21" s="47" t="s">
        <v>221</v>
      </c>
      <c r="F21" s="46"/>
      <c r="G21" s="46"/>
      <c r="H21" s="46"/>
      <c r="I21" s="46"/>
      <c r="J21" s="48"/>
    </row>
    <row r="22" ht="60">
      <c r="A22" s="37" t="s">
        <v>225</v>
      </c>
      <c r="B22" s="45"/>
      <c r="C22" s="46"/>
      <c r="D22" s="46"/>
      <c r="E22" s="49" t="s">
        <v>1575</v>
      </c>
      <c r="F22" s="46"/>
      <c r="G22" s="46"/>
      <c r="H22" s="46"/>
      <c r="I22" s="46"/>
      <c r="J22" s="48"/>
    </row>
    <row r="23">
      <c r="A23" s="37" t="s">
        <v>227</v>
      </c>
      <c r="B23" s="45"/>
      <c r="C23" s="46"/>
      <c r="D23" s="46"/>
      <c r="E23" s="39" t="s">
        <v>1576</v>
      </c>
      <c r="F23" s="46"/>
      <c r="G23" s="46"/>
      <c r="H23" s="46"/>
      <c r="I23" s="46"/>
      <c r="J23" s="48"/>
    </row>
    <row r="24">
      <c r="A24" s="37" t="s">
        <v>219</v>
      </c>
      <c r="B24" s="37">
        <v>4</v>
      </c>
      <c r="C24" s="38" t="s">
        <v>1577</v>
      </c>
      <c r="D24" s="37" t="s">
        <v>221</v>
      </c>
      <c r="E24" s="39" t="s">
        <v>1578</v>
      </c>
      <c r="F24" s="40" t="s">
        <v>542</v>
      </c>
      <c r="G24" s="41">
        <v>1</v>
      </c>
      <c r="H24" s="42">
        <v>0</v>
      </c>
      <c r="I24" s="43">
        <f>ROUND(G24*H24,P4)</f>
        <v>0</v>
      </c>
      <c r="J24" s="37"/>
      <c r="O24" s="44">
        <f>I24*0.21</f>
        <v>0</v>
      </c>
      <c r="P24">
        <v>3</v>
      </c>
    </row>
    <row r="25">
      <c r="A25" s="37" t="s">
        <v>224</v>
      </c>
      <c r="B25" s="45"/>
      <c r="C25" s="46"/>
      <c r="D25" s="46"/>
      <c r="E25" s="47" t="s">
        <v>221</v>
      </c>
      <c r="F25" s="46"/>
      <c r="G25" s="46"/>
      <c r="H25" s="46"/>
      <c r="I25" s="46"/>
      <c r="J25" s="48"/>
    </row>
    <row r="26" ht="60">
      <c r="A26" s="37" t="s">
        <v>225</v>
      </c>
      <c r="B26" s="45"/>
      <c r="C26" s="46"/>
      <c r="D26" s="46"/>
      <c r="E26" s="49" t="s">
        <v>1579</v>
      </c>
      <c r="F26" s="46"/>
      <c r="G26" s="46"/>
      <c r="H26" s="46"/>
      <c r="I26" s="46"/>
      <c r="J26" s="48"/>
    </row>
    <row r="27">
      <c r="A27" s="37" t="s">
        <v>227</v>
      </c>
      <c r="B27" s="45"/>
      <c r="C27" s="46"/>
      <c r="D27" s="46"/>
      <c r="E27" s="39" t="s">
        <v>1580</v>
      </c>
      <c r="F27" s="46"/>
      <c r="G27" s="46"/>
      <c r="H27" s="46"/>
      <c r="I27" s="46"/>
      <c r="J27" s="48"/>
    </row>
    <row r="28">
      <c r="A28" s="37" t="s">
        <v>219</v>
      </c>
      <c r="B28" s="37">
        <v>5</v>
      </c>
      <c r="C28" s="38" t="s">
        <v>1581</v>
      </c>
      <c r="D28" s="37" t="s">
        <v>221</v>
      </c>
      <c r="E28" s="39" t="s">
        <v>1465</v>
      </c>
      <c r="F28" s="40" t="s">
        <v>542</v>
      </c>
      <c r="G28" s="41">
        <v>1</v>
      </c>
      <c r="H28" s="42">
        <v>0</v>
      </c>
      <c r="I28" s="43">
        <f>ROUND(G28*H28,P4)</f>
        <v>0</v>
      </c>
      <c r="J28" s="37"/>
      <c r="O28" s="44">
        <f>I28*0.21</f>
        <v>0</v>
      </c>
      <c r="P28">
        <v>3</v>
      </c>
    </row>
    <row r="29">
      <c r="A29" s="37" t="s">
        <v>224</v>
      </c>
      <c r="B29" s="45"/>
      <c r="C29" s="46"/>
      <c r="D29" s="46"/>
      <c r="E29" s="47" t="s">
        <v>221</v>
      </c>
      <c r="F29" s="46"/>
      <c r="G29" s="46"/>
      <c r="H29" s="46"/>
      <c r="I29" s="46"/>
      <c r="J29" s="48"/>
    </row>
    <row r="30" ht="60">
      <c r="A30" s="37" t="s">
        <v>225</v>
      </c>
      <c r="B30" s="45"/>
      <c r="C30" s="46"/>
      <c r="D30" s="46"/>
      <c r="E30" s="49" t="s">
        <v>1582</v>
      </c>
      <c r="F30" s="46"/>
      <c r="G30" s="46"/>
      <c r="H30" s="46"/>
      <c r="I30" s="46"/>
      <c r="J30" s="48"/>
    </row>
    <row r="31">
      <c r="A31" s="37" t="s">
        <v>227</v>
      </c>
      <c r="B31" s="45"/>
      <c r="C31" s="46"/>
      <c r="D31" s="46"/>
      <c r="E31" s="39" t="s">
        <v>1580</v>
      </c>
      <c r="F31" s="46"/>
      <c r="G31" s="46"/>
      <c r="H31" s="46"/>
      <c r="I31" s="46"/>
      <c r="J31" s="48"/>
    </row>
    <row r="32">
      <c r="A32" s="37" t="s">
        <v>219</v>
      </c>
      <c r="B32" s="37">
        <v>6</v>
      </c>
      <c r="C32" s="38" t="s">
        <v>1583</v>
      </c>
      <c r="D32" s="37" t="s">
        <v>221</v>
      </c>
      <c r="E32" s="39" t="s">
        <v>1584</v>
      </c>
      <c r="F32" s="40" t="s">
        <v>542</v>
      </c>
      <c r="G32" s="41">
        <v>1</v>
      </c>
      <c r="H32" s="42">
        <v>0</v>
      </c>
      <c r="I32" s="43">
        <f>ROUND(G32*H32,P4)</f>
        <v>0</v>
      </c>
      <c r="J32" s="37"/>
      <c r="O32" s="44">
        <f>I32*0.21</f>
        <v>0</v>
      </c>
      <c r="P32">
        <v>3</v>
      </c>
    </row>
    <row r="33">
      <c r="A33" s="37" t="s">
        <v>224</v>
      </c>
      <c r="B33" s="45"/>
      <c r="C33" s="46"/>
      <c r="D33" s="46"/>
      <c r="E33" s="47" t="s">
        <v>221</v>
      </c>
      <c r="F33" s="46"/>
      <c r="G33" s="46"/>
      <c r="H33" s="46"/>
      <c r="I33" s="46"/>
      <c r="J33" s="48"/>
    </row>
    <row r="34" ht="60">
      <c r="A34" s="37" t="s">
        <v>225</v>
      </c>
      <c r="B34" s="45"/>
      <c r="C34" s="46"/>
      <c r="D34" s="46"/>
      <c r="E34" s="49" t="s">
        <v>1585</v>
      </c>
      <c r="F34" s="46"/>
      <c r="G34" s="46"/>
      <c r="H34" s="46"/>
      <c r="I34" s="46"/>
      <c r="J34" s="48"/>
    </row>
    <row r="35" ht="135">
      <c r="A35" s="37" t="s">
        <v>227</v>
      </c>
      <c r="B35" s="45"/>
      <c r="C35" s="46"/>
      <c r="D35" s="46"/>
      <c r="E35" s="39" t="s">
        <v>1586</v>
      </c>
      <c r="F35" s="46"/>
      <c r="G35" s="46"/>
      <c r="H35" s="46"/>
      <c r="I35" s="46"/>
      <c r="J35" s="48"/>
    </row>
    <row r="36">
      <c r="A36" s="37" t="s">
        <v>219</v>
      </c>
      <c r="B36" s="37">
        <v>7</v>
      </c>
      <c r="C36" s="38" t="s">
        <v>1587</v>
      </c>
      <c r="D36" s="37" t="s">
        <v>221</v>
      </c>
      <c r="E36" s="39" t="s">
        <v>1588</v>
      </c>
      <c r="F36" s="40" t="s">
        <v>603</v>
      </c>
      <c r="G36" s="41">
        <v>1</v>
      </c>
      <c r="H36" s="42">
        <v>0</v>
      </c>
      <c r="I36" s="43">
        <f>ROUND(G36*H36,P4)</f>
        <v>0</v>
      </c>
      <c r="J36" s="37"/>
      <c r="O36" s="44">
        <f>I36*0.21</f>
        <v>0</v>
      </c>
      <c r="P36">
        <v>3</v>
      </c>
    </row>
    <row r="37">
      <c r="A37" s="37" t="s">
        <v>224</v>
      </c>
      <c r="B37" s="45"/>
      <c r="C37" s="46"/>
      <c r="D37" s="46"/>
      <c r="E37" s="47" t="s">
        <v>221</v>
      </c>
      <c r="F37" s="46"/>
      <c r="G37" s="46"/>
      <c r="H37" s="46"/>
      <c r="I37" s="46"/>
      <c r="J37" s="48"/>
    </row>
    <row r="38" ht="60">
      <c r="A38" s="37" t="s">
        <v>225</v>
      </c>
      <c r="B38" s="45"/>
      <c r="C38" s="46"/>
      <c r="D38" s="46"/>
      <c r="E38" s="49" t="s">
        <v>1589</v>
      </c>
      <c r="F38" s="46"/>
      <c r="G38" s="46"/>
      <c r="H38" s="46"/>
      <c r="I38" s="46"/>
      <c r="J38" s="48"/>
    </row>
    <row r="39" ht="30">
      <c r="A39" s="37" t="s">
        <v>227</v>
      </c>
      <c r="B39" s="45"/>
      <c r="C39" s="46"/>
      <c r="D39" s="46"/>
      <c r="E39" s="39" t="s">
        <v>1590</v>
      </c>
      <c r="F39" s="46"/>
      <c r="G39" s="46"/>
      <c r="H39" s="46"/>
      <c r="I39" s="46"/>
      <c r="J39" s="48"/>
    </row>
    <row r="40">
      <c r="A40" s="37" t="s">
        <v>219</v>
      </c>
      <c r="B40" s="37">
        <v>8</v>
      </c>
      <c r="C40" s="38" t="s">
        <v>1591</v>
      </c>
      <c r="D40" s="37" t="s">
        <v>221</v>
      </c>
      <c r="E40" s="39" t="s">
        <v>1592</v>
      </c>
      <c r="F40" s="40" t="s">
        <v>837</v>
      </c>
      <c r="G40" s="41">
        <v>1</v>
      </c>
      <c r="H40" s="42">
        <v>0</v>
      </c>
      <c r="I40" s="43">
        <f>ROUND(G40*H40,P4)</f>
        <v>0</v>
      </c>
      <c r="J40" s="37"/>
      <c r="O40" s="44">
        <f>I40*0.21</f>
        <v>0</v>
      </c>
      <c r="P40">
        <v>3</v>
      </c>
    </row>
    <row r="41">
      <c r="A41" s="37" t="s">
        <v>224</v>
      </c>
      <c r="B41" s="45"/>
      <c r="C41" s="46"/>
      <c r="D41" s="46"/>
      <c r="E41" s="47" t="s">
        <v>221</v>
      </c>
      <c r="F41" s="46"/>
      <c r="G41" s="46"/>
      <c r="H41" s="46"/>
      <c r="I41" s="46"/>
      <c r="J41" s="48"/>
    </row>
    <row r="42" ht="30">
      <c r="A42" s="37" t="s">
        <v>225</v>
      </c>
      <c r="B42" s="45"/>
      <c r="C42" s="46"/>
      <c r="D42" s="46"/>
      <c r="E42" s="49" t="s">
        <v>1593</v>
      </c>
      <c r="F42" s="46"/>
      <c r="G42" s="46"/>
      <c r="H42" s="46"/>
      <c r="I42" s="46"/>
      <c r="J42" s="48"/>
    </row>
    <row r="43" ht="90">
      <c r="A43" s="37" t="s">
        <v>227</v>
      </c>
      <c r="B43" s="45"/>
      <c r="C43" s="46"/>
      <c r="D43" s="46"/>
      <c r="E43" s="39" t="s">
        <v>1594</v>
      </c>
      <c r="F43" s="46"/>
      <c r="G43" s="46"/>
      <c r="H43" s="46"/>
      <c r="I43" s="46"/>
      <c r="J43" s="48"/>
    </row>
    <row r="44">
      <c r="A44" s="31" t="s">
        <v>216</v>
      </c>
      <c r="B44" s="32"/>
      <c r="C44" s="33" t="s">
        <v>1595</v>
      </c>
      <c r="D44" s="34"/>
      <c r="E44" s="31" t="s">
        <v>218</v>
      </c>
      <c r="F44" s="34"/>
      <c r="G44" s="34"/>
      <c r="H44" s="34"/>
      <c r="I44" s="35">
        <f>SUMIFS(I45:I84,A45:A84,"P")</f>
        <v>0</v>
      </c>
      <c r="J44" s="36"/>
    </row>
    <row r="45">
      <c r="A45" s="37" t="s">
        <v>219</v>
      </c>
      <c r="B45" s="37">
        <v>9</v>
      </c>
      <c r="C45" s="38" t="s">
        <v>1182</v>
      </c>
      <c r="D45" s="37" t="s">
        <v>221</v>
      </c>
      <c r="E45" s="39" t="s">
        <v>1183</v>
      </c>
      <c r="F45" s="40" t="s">
        <v>223</v>
      </c>
      <c r="G45" s="41">
        <v>560.24000000000001</v>
      </c>
      <c r="H45" s="42">
        <v>0</v>
      </c>
      <c r="I45" s="43">
        <f>ROUND(G45*H45,P4)</f>
        <v>0</v>
      </c>
      <c r="J45" s="37"/>
      <c r="O45" s="44">
        <f>I45*0.21</f>
        <v>0</v>
      </c>
      <c r="P45">
        <v>3</v>
      </c>
    </row>
    <row r="46">
      <c r="A46" s="37" t="s">
        <v>224</v>
      </c>
      <c r="B46" s="45"/>
      <c r="C46" s="46"/>
      <c r="D46" s="46"/>
      <c r="E46" s="47" t="s">
        <v>221</v>
      </c>
      <c r="F46" s="46"/>
      <c r="G46" s="46"/>
      <c r="H46" s="46"/>
      <c r="I46" s="46"/>
      <c r="J46" s="48"/>
    </row>
    <row r="47" ht="30">
      <c r="A47" s="37" t="s">
        <v>225</v>
      </c>
      <c r="B47" s="45"/>
      <c r="C47" s="46"/>
      <c r="D47" s="46"/>
      <c r="E47" s="49" t="s">
        <v>1596</v>
      </c>
      <c r="F47" s="46"/>
      <c r="G47" s="46"/>
      <c r="H47" s="46"/>
      <c r="I47" s="46"/>
      <c r="J47" s="48"/>
    </row>
    <row r="48" ht="405">
      <c r="A48" s="37" t="s">
        <v>227</v>
      </c>
      <c r="B48" s="45"/>
      <c r="C48" s="46"/>
      <c r="D48" s="46"/>
      <c r="E48" s="39" t="s">
        <v>802</v>
      </c>
      <c r="F48" s="46"/>
      <c r="G48" s="46"/>
      <c r="H48" s="46"/>
      <c r="I48" s="46"/>
      <c r="J48" s="48"/>
    </row>
    <row r="49">
      <c r="A49" s="37" t="s">
        <v>219</v>
      </c>
      <c r="B49" s="37">
        <v>10</v>
      </c>
      <c r="C49" s="38" t="s">
        <v>220</v>
      </c>
      <c r="D49" s="37" t="s">
        <v>221</v>
      </c>
      <c r="E49" s="39" t="s">
        <v>222</v>
      </c>
      <c r="F49" s="40" t="s">
        <v>223</v>
      </c>
      <c r="G49" s="41">
        <v>4138</v>
      </c>
      <c r="H49" s="42">
        <v>0</v>
      </c>
      <c r="I49" s="43">
        <f>ROUND(G49*H49,P4)</f>
        <v>0</v>
      </c>
      <c r="J49" s="37"/>
      <c r="O49" s="44">
        <f>I49*0.21</f>
        <v>0</v>
      </c>
      <c r="P49">
        <v>3</v>
      </c>
    </row>
    <row r="50">
      <c r="A50" s="37" t="s">
        <v>224</v>
      </c>
      <c r="B50" s="45"/>
      <c r="C50" s="46"/>
      <c r="D50" s="46"/>
      <c r="E50" s="47" t="s">
        <v>221</v>
      </c>
      <c r="F50" s="46"/>
      <c r="G50" s="46"/>
      <c r="H50" s="46"/>
      <c r="I50" s="46"/>
      <c r="J50" s="48"/>
    </row>
    <row r="51" ht="75">
      <c r="A51" s="37" t="s">
        <v>225</v>
      </c>
      <c r="B51" s="45"/>
      <c r="C51" s="46"/>
      <c r="D51" s="46"/>
      <c r="E51" s="49" t="s">
        <v>1597</v>
      </c>
      <c r="F51" s="46"/>
      <c r="G51" s="46"/>
      <c r="H51" s="46"/>
      <c r="I51" s="46"/>
      <c r="J51" s="48"/>
    </row>
    <row r="52" ht="405">
      <c r="A52" s="37" t="s">
        <v>227</v>
      </c>
      <c r="B52" s="45"/>
      <c r="C52" s="46"/>
      <c r="D52" s="46"/>
      <c r="E52" s="39" t="s">
        <v>1186</v>
      </c>
      <c r="F52" s="46"/>
      <c r="G52" s="46"/>
      <c r="H52" s="46"/>
      <c r="I52" s="46"/>
      <c r="J52" s="48"/>
    </row>
    <row r="53">
      <c r="A53" s="37" t="s">
        <v>219</v>
      </c>
      <c r="B53" s="37">
        <v>11</v>
      </c>
      <c r="C53" s="38" t="s">
        <v>1194</v>
      </c>
      <c r="D53" s="37" t="s">
        <v>221</v>
      </c>
      <c r="E53" s="39" t="s">
        <v>1195</v>
      </c>
      <c r="F53" s="40" t="s">
        <v>223</v>
      </c>
      <c r="G53" s="41">
        <v>4792.7780000000002</v>
      </c>
      <c r="H53" s="42">
        <v>0</v>
      </c>
      <c r="I53" s="43">
        <f>ROUND(G53*H53,P4)</f>
        <v>0</v>
      </c>
      <c r="J53" s="37"/>
      <c r="O53" s="44">
        <f>I53*0.21</f>
        <v>0</v>
      </c>
      <c r="P53">
        <v>3</v>
      </c>
    </row>
    <row r="54">
      <c r="A54" s="37" t="s">
        <v>224</v>
      </c>
      <c r="B54" s="45"/>
      <c r="C54" s="46"/>
      <c r="D54" s="46"/>
      <c r="E54" s="47" t="s">
        <v>221</v>
      </c>
      <c r="F54" s="46"/>
      <c r="G54" s="46"/>
      <c r="H54" s="46"/>
      <c r="I54" s="46"/>
      <c r="J54" s="48"/>
    </row>
    <row r="55" ht="75">
      <c r="A55" s="37" t="s">
        <v>225</v>
      </c>
      <c r="B55" s="45"/>
      <c r="C55" s="46"/>
      <c r="D55" s="46"/>
      <c r="E55" s="49" t="s">
        <v>1598</v>
      </c>
      <c r="F55" s="46"/>
      <c r="G55" s="46"/>
      <c r="H55" s="46"/>
      <c r="I55" s="46"/>
      <c r="J55" s="48"/>
    </row>
    <row r="56" ht="240">
      <c r="A56" s="37" t="s">
        <v>227</v>
      </c>
      <c r="B56" s="45"/>
      <c r="C56" s="46"/>
      <c r="D56" s="46"/>
      <c r="E56" s="39" t="s">
        <v>1599</v>
      </c>
      <c r="F56" s="46"/>
      <c r="G56" s="46"/>
      <c r="H56" s="46"/>
      <c r="I56" s="46"/>
      <c r="J56" s="48"/>
    </row>
    <row r="57">
      <c r="A57" s="37" t="s">
        <v>219</v>
      </c>
      <c r="B57" s="37">
        <v>12</v>
      </c>
      <c r="C57" s="38" t="s">
        <v>237</v>
      </c>
      <c r="D57" s="37" t="s">
        <v>221</v>
      </c>
      <c r="E57" s="39" t="s">
        <v>238</v>
      </c>
      <c r="F57" s="40" t="s">
        <v>223</v>
      </c>
      <c r="G57" s="41">
        <v>560.24000000000001</v>
      </c>
      <c r="H57" s="42">
        <v>0</v>
      </c>
      <c r="I57" s="43">
        <f>ROUND(G57*H57,P4)</f>
        <v>0</v>
      </c>
      <c r="J57" s="37"/>
      <c r="O57" s="44">
        <f>I57*0.21</f>
        <v>0</v>
      </c>
      <c r="P57">
        <v>3</v>
      </c>
    </row>
    <row r="58">
      <c r="A58" s="37" t="s">
        <v>224</v>
      </c>
      <c r="B58" s="45"/>
      <c r="C58" s="46"/>
      <c r="D58" s="46"/>
      <c r="E58" s="47" t="s">
        <v>221</v>
      </c>
      <c r="F58" s="46"/>
      <c r="G58" s="46"/>
      <c r="H58" s="46"/>
      <c r="I58" s="46"/>
      <c r="J58" s="48"/>
    </row>
    <row r="59" ht="75">
      <c r="A59" s="37" t="s">
        <v>225</v>
      </c>
      <c r="B59" s="45"/>
      <c r="C59" s="46"/>
      <c r="D59" s="46"/>
      <c r="E59" s="49" t="s">
        <v>1600</v>
      </c>
      <c r="F59" s="46"/>
      <c r="G59" s="46"/>
      <c r="H59" s="46"/>
      <c r="I59" s="46"/>
      <c r="J59" s="48"/>
    </row>
    <row r="60" ht="330">
      <c r="A60" s="37" t="s">
        <v>227</v>
      </c>
      <c r="B60" s="45"/>
      <c r="C60" s="46"/>
      <c r="D60" s="46"/>
      <c r="E60" s="39" t="s">
        <v>240</v>
      </c>
      <c r="F60" s="46"/>
      <c r="G60" s="46"/>
      <c r="H60" s="46"/>
      <c r="I60" s="46"/>
      <c r="J60" s="48"/>
    </row>
    <row r="61">
      <c r="A61" s="37" t="s">
        <v>219</v>
      </c>
      <c r="B61" s="37">
        <v>13</v>
      </c>
      <c r="C61" s="38" t="s">
        <v>1371</v>
      </c>
      <c r="D61" s="37" t="s">
        <v>221</v>
      </c>
      <c r="E61" s="39" t="s">
        <v>1372</v>
      </c>
      <c r="F61" s="40" t="s">
        <v>223</v>
      </c>
      <c r="G61" s="41">
        <v>3062.873</v>
      </c>
      <c r="H61" s="42">
        <v>0</v>
      </c>
      <c r="I61" s="43">
        <f>ROUND(G61*H61,P4)</f>
        <v>0</v>
      </c>
      <c r="J61" s="37"/>
      <c r="O61" s="44">
        <f>I61*0.21</f>
        <v>0</v>
      </c>
      <c r="P61">
        <v>3</v>
      </c>
    </row>
    <row r="62">
      <c r="A62" s="37" t="s">
        <v>224</v>
      </c>
      <c r="B62" s="45"/>
      <c r="C62" s="46"/>
      <c r="D62" s="46"/>
      <c r="E62" s="47" t="s">
        <v>221</v>
      </c>
      <c r="F62" s="46"/>
      <c r="G62" s="46"/>
      <c r="H62" s="46"/>
      <c r="I62" s="46"/>
      <c r="J62" s="48"/>
    </row>
    <row r="63" ht="105">
      <c r="A63" s="37" t="s">
        <v>225</v>
      </c>
      <c r="B63" s="45"/>
      <c r="C63" s="46"/>
      <c r="D63" s="46"/>
      <c r="E63" s="49" t="s">
        <v>1601</v>
      </c>
      <c r="F63" s="46"/>
      <c r="G63" s="46"/>
      <c r="H63" s="46"/>
      <c r="I63" s="46"/>
      <c r="J63" s="48"/>
    </row>
    <row r="64" ht="330">
      <c r="A64" s="37" t="s">
        <v>227</v>
      </c>
      <c r="B64" s="45"/>
      <c r="C64" s="46"/>
      <c r="D64" s="46"/>
      <c r="E64" s="39" t="s">
        <v>1602</v>
      </c>
      <c r="F64" s="46"/>
      <c r="G64" s="46"/>
      <c r="H64" s="46"/>
      <c r="I64" s="46"/>
      <c r="J64" s="48"/>
    </row>
    <row r="65">
      <c r="A65" s="37" t="s">
        <v>219</v>
      </c>
      <c r="B65" s="37">
        <v>14</v>
      </c>
      <c r="C65" s="38" t="s">
        <v>1204</v>
      </c>
      <c r="D65" s="37" t="s">
        <v>221</v>
      </c>
      <c r="E65" s="39" t="s">
        <v>1205</v>
      </c>
      <c r="F65" s="40" t="s">
        <v>223</v>
      </c>
      <c r="G65" s="41">
        <v>19</v>
      </c>
      <c r="H65" s="42">
        <v>0</v>
      </c>
      <c r="I65" s="43">
        <f>ROUND(G65*H65,P4)</f>
        <v>0</v>
      </c>
      <c r="J65" s="37"/>
      <c r="O65" s="44">
        <f>I65*0.21</f>
        <v>0</v>
      </c>
      <c r="P65">
        <v>3</v>
      </c>
    </row>
    <row r="66">
      <c r="A66" s="37" t="s">
        <v>224</v>
      </c>
      <c r="B66" s="45"/>
      <c r="C66" s="46"/>
      <c r="D66" s="46"/>
      <c r="E66" s="47" t="s">
        <v>221</v>
      </c>
      <c r="F66" s="46"/>
      <c r="G66" s="46"/>
      <c r="H66" s="46"/>
      <c r="I66" s="46"/>
      <c r="J66" s="48"/>
    </row>
    <row r="67" ht="75">
      <c r="A67" s="37" t="s">
        <v>225</v>
      </c>
      <c r="B67" s="45"/>
      <c r="C67" s="46"/>
      <c r="D67" s="46"/>
      <c r="E67" s="49" t="s">
        <v>1603</v>
      </c>
      <c r="F67" s="46"/>
      <c r="G67" s="46"/>
      <c r="H67" s="46"/>
      <c r="I67" s="46"/>
      <c r="J67" s="48"/>
    </row>
    <row r="68" ht="390">
      <c r="A68" s="37" t="s">
        <v>227</v>
      </c>
      <c r="B68" s="45"/>
      <c r="C68" s="46"/>
      <c r="D68" s="46"/>
      <c r="E68" s="39" t="s">
        <v>1207</v>
      </c>
      <c r="F68" s="46"/>
      <c r="G68" s="46"/>
      <c r="H68" s="46"/>
      <c r="I68" s="46"/>
      <c r="J68" s="48"/>
    </row>
    <row r="69">
      <c r="A69" s="37" t="s">
        <v>219</v>
      </c>
      <c r="B69" s="37">
        <v>15</v>
      </c>
      <c r="C69" s="38" t="s">
        <v>1604</v>
      </c>
      <c r="D69" s="37" t="s">
        <v>221</v>
      </c>
      <c r="E69" s="39" t="s">
        <v>1605</v>
      </c>
      <c r="F69" s="40" t="s">
        <v>805</v>
      </c>
      <c r="G69" s="41">
        <v>321.60000000000002</v>
      </c>
      <c r="H69" s="42">
        <v>0</v>
      </c>
      <c r="I69" s="43">
        <f>ROUND(G69*H69,P4)</f>
        <v>0</v>
      </c>
      <c r="J69" s="37"/>
      <c r="O69" s="44">
        <f>I69*0.21</f>
        <v>0</v>
      </c>
      <c r="P69">
        <v>3</v>
      </c>
    </row>
    <row r="70">
      <c r="A70" s="37" t="s">
        <v>224</v>
      </c>
      <c r="B70" s="45"/>
      <c r="C70" s="46"/>
      <c r="D70" s="46"/>
      <c r="E70" s="47" t="s">
        <v>221</v>
      </c>
      <c r="F70" s="46"/>
      <c r="G70" s="46"/>
      <c r="H70" s="46"/>
      <c r="I70" s="46"/>
      <c r="J70" s="48"/>
    </row>
    <row r="71" ht="75">
      <c r="A71" s="37" t="s">
        <v>225</v>
      </c>
      <c r="B71" s="45"/>
      <c r="C71" s="46"/>
      <c r="D71" s="46"/>
      <c r="E71" s="49" t="s">
        <v>1606</v>
      </c>
      <c r="F71" s="46"/>
      <c r="G71" s="46"/>
      <c r="H71" s="46"/>
      <c r="I71" s="46"/>
      <c r="J71" s="48"/>
    </row>
    <row r="72" ht="45">
      <c r="A72" s="37" t="s">
        <v>227</v>
      </c>
      <c r="B72" s="45"/>
      <c r="C72" s="46"/>
      <c r="D72" s="46"/>
      <c r="E72" s="39" t="s">
        <v>1215</v>
      </c>
      <c r="F72" s="46"/>
      <c r="G72" s="46"/>
      <c r="H72" s="46"/>
      <c r="I72" s="46"/>
      <c r="J72" s="48"/>
    </row>
    <row r="73">
      <c r="A73" s="37" t="s">
        <v>219</v>
      </c>
      <c r="B73" s="37">
        <v>16</v>
      </c>
      <c r="C73" s="38" t="s">
        <v>1607</v>
      </c>
      <c r="D73" s="37" t="s">
        <v>221</v>
      </c>
      <c r="E73" s="39" t="s">
        <v>1608</v>
      </c>
      <c r="F73" s="40" t="s">
        <v>805</v>
      </c>
      <c r="G73" s="41">
        <v>321.60000000000002</v>
      </c>
      <c r="H73" s="42">
        <v>0</v>
      </c>
      <c r="I73" s="43">
        <f>ROUND(G73*H73,P4)</f>
        <v>0</v>
      </c>
      <c r="J73" s="37"/>
      <c r="O73" s="44">
        <f>I73*0.21</f>
        <v>0</v>
      </c>
      <c r="P73">
        <v>3</v>
      </c>
    </row>
    <row r="74">
      <c r="A74" s="37" t="s">
        <v>224</v>
      </c>
      <c r="B74" s="45"/>
      <c r="C74" s="46"/>
      <c r="D74" s="46"/>
      <c r="E74" s="47" t="s">
        <v>221</v>
      </c>
      <c r="F74" s="46"/>
      <c r="G74" s="46"/>
      <c r="H74" s="46"/>
      <c r="I74" s="46"/>
      <c r="J74" s="48"/>
    </row>
    <row r="75" ht="30">
      <c r="A75" s="37" t="s">
        <v>225</v>
      </c>
      <c r="B75" s="45"/>
      <c r="C75" s="46"/>
      <c r="D75" s="46"/>
      <c r="E75" s="49" t="s">
        <v>1609</v>
      </c>
      <c r="F75" s="46"/>
      <c r="G75" s="46"/>
      <c r="H75" s="46"/>
      <c r="I75" s="46"/>
      <c r="J75" s="48"/>
    </row>
    <row r="76" ht="30">
      <c r="A76" s="37" t="s">
        <v>227</v>
      </c>
      <c r="B76" s="45"/>
      <c r="C76" s="46"/>
      <c r="D76" s="46"/>
      <c r="E76" s="39" t="s">
        <v>1610</v>
      </c>
      <c r="F76" s="46"/>
      <c r="G76" s="46"/>
      <c r="H76" s="46"/>
      <c r="I76" s="46"/>
      <c r="J76" s="48"/>
    </row>
    <row r="77">
      <c r="A77" s="37" t="s">
        <v>219</v>
      </c>
      <c r="B77" s="37">
        <v>17</v>
      </c>
      <c r="C77" s="38" t="s">
        <v>1220</v>
      </c>
      <c r="D77" s="37" t="s">
        <v>221</v>
      </c>
      <c r="E77" s="39" t="s">
        <v>1221</v>
      </c>
      <c r="F77" s="40" t="s">
        <v>805</v>
      </c>
      <c r="G77" s="41">
        <v>321.60000000000002</v>
      </c>
      <c r="H77" s="42">
        <v>0</v>
      </c>
      <c r="I77" s="43">
        <f>ROUND(G77*H77,P4)</f>
        <v>0</v>
      </c>
      <c r="J77" s="37"/>
      <c r="O77" s="44">
        <f>I77*0.21</f>
        <v>0</v>
      </c>
      <c r="P77">
        <v>3</v>
      </c>
    </row>
    <row r="78">
      <c r="A78" s="37" t="s">
        <v>224</v>
      </c>
      <c r="B78" s="45"/>
      <c r="C78" s="46"/>
      <c r="D78" s="46"/>
      <c r="E78" s="47" t="s">
        <v>221</v>
      </c>
      <c r="F78" s="46"/>
      <c r="G78" s="46"/>
      <c r="H78" s="46"/>
      <c r="I78" s="46"/>
      <c r="J78" s="48"/>
    </row>
    <row r="79" ht="30">
      <c r="A79" s="37" t="s">
        <v>225</v>
      </c>
      <c r="B79" s="45"/>
      <c r="C79" s="46"/>
      <c r="D79" s="46"/>
      <c r="E79" s="49" t="s">
        <v>1611</v>
      </c>
      <c r="F79" s="46"/>
      <c r="G79" s="46"/>
      <c r="H79" s="46"/>
      <c r="I79" s="46"/>
      <c r="J79" s="48"/>
    </row>
    <row r="80" ht="45">
      <c r="A80" s="37" t="s">
        <v>227</v>
      </c>
      <c r="B80" s="45"/>
      <c r="C80" s="46"/>
      <c r="D80" s="46"/>
      <c r="E80" s="39" t="s">
        <v>1222</v>
      </c>
      <c r="F80" s="46"/>
      <c r="G80" s="46"/>
      <c r="H80" s="46"/>
      <c r="I80" s="46"/>
      <c r="J80" s="48"/>
    </row>
    <row r="81" ht="30">
      <c r="A81" s="37" t="s">
        <v>219</v>
      </c>
      <c r="B81" s="37">
        <v>18</v>
      </c>
      <c r="C81" s="38" t="s">
        <v>1612</v>
      </c>
      <c r="D81" s="37" t="s">
        <v>221</v>
      </c>
      <c r="E81" s="39" t="s">
        <v>1613</v>
      </c>
      <c r="F81" s="40" t="s">
        <v>223</v>
      </c>
      <c r="G81" s="41">
        <v>64.319999999999993</v>
      </c>
      <c r="H81" s="42">
        <v>0</v>
      </c>
      <c r="I81" s="43">
        <f>ROUND(G81*H81,P4)</f>
        <v>0</v>
      </c>
      <c r="J81" s="37"/>
      <c r="O81" s="44">
        <f>I81*0.21</f>
        <v>0</v>
      </c>
      <c r="P81">
        <v>3</v>
      </c>
    </row>
    <row r="82">
      <c r="A82" s="37" t="s">
        <v>224</v>
      </c>
      <c r="B82" s="45"/>
      <c r="C82" s="46"/>
      <c r="D82" s="46"/>
      <c r="E82" s="47" t="s">
        <v>221</v>
      </c>
      <c r="F82" s="46"/>
      <c r="G82" s="46"/>
      <c r="H82" s="46"/>
      <c r="I82" s="46"/>
      <c r="J82" s="48"/>
    </row>
    <row r="83" ht="30">
      <c r="A83" s="37" t="s">
        <v>225</v>
      </c>
      <c r="B83" s="45"/>
      <c r="C83" s="46"/>
      <c r="D83" s="46"/>
      <c r="E83" s="49" t="s">
        <v>1614</v>
      </c>
      <c r="F83" s="46"/>
      <c r="G83" s="46"/>
      <c r="H83" s="46"/>
      <c r="I83" s="46"/>
      <c r="J83" s="48"/>
    </row>
    <row r="84" ht="45">
      <c r="A84" s="37" t="s">
        <v>227</v>
      </c>
      <c r="B84" s="45"/>
      <c r="C84" s="46"/>
      <c r="D84" s="46"/>
      <c r="E84" s="39" t="s">
        <v>1615</v>
      </c>
      <c r="F84" s="46"/>
      <c r="G84" s="46"/>
      <c r="H84" s="46"/>
      <c r="I84" s="46"/>
      <c r="J84" s="48"/>
    </row>
    <row r="85">
      <c r="A85" s="31" t="s">
        <v>216</v>
      </c>
      <c r="B85" s="32"/>
      <c r="C85" s="33" t="s">
        <v>1616</v>
      </c>
      <c r="D85" s="34"/>
      <c r="E85" s="31" t="s">
        <v>1617</v>
      </c>
      <c r="F85" s="34"/>
      <c r="G85" s="34"/>
      <c r="H85" s="34"/>
      <c r="I85" s="35">
        <f>SUMIFS(I86:I141,A86:A141,"P")</f>
        <v>0</v>
      </c>
      <c r="J85" s="36"/>
    </row>
    <row r="86">
      <c r="A86" s="37" t="s">
        <v>219</v>
      </c>
      <c r="B86" s="37">
        <v>19</v>
      </c>
      <c r="C86" s="38" t="s">
        <v>1618</v>
      </c>
      <c r="D86" s="37" t="s">
        <v>221</v>
      </c>
      <c r="E86" s="39" t="s">
        <v>1619</v>
      </c>
      <c r="F86" s="40" t="s">
        <v>462</v>
      </c>
      <c r="G86" s="41">
        <v>232.94399999999999</v>
      </c>
      <c r="H86" s="42">
        <v>0</v>
      </c>
      <c r="I86" s="43">
        <f>ROUND(G86*H86,P4)</f>
        <v>0</v>
      </c>
      <c r="J86" s="37"/>
      <c r="O86" s="44">
        <f>I86*0.21</f>
        <v>0</v>
      </c>
      <c r="P86">
        <v>3</v>
      </c>
    </row>
    <row r="87">
      <c r="A87" s="37" t="s">
        <v>224</v>
      </c>
      <c r="B87" s="45"/>
      <c r="C87" s="46"/>
      <c r="D87" s="46"/>
      <c r="E87" s="47" t="s">
        <v>221</v>
      </c>
      <c r="F87" s="46"/>
      <c r="G87" s="46"/>
      <c r="H87" s="46"/>
      <c r="I87" s="46"/>
      <c r="J87" s="48"/>
    </row>
    <row r="88" ht="195">
      <c r="A88" s="37" t="s">
        <v>225</v>
      </c>
      <c r="B88" s="45"/>
      <c r="C88" s="46"/>
      <c r="D88" s="46"/>
      <c r="E88" s="49" t="s">
        <v>1620</v>
      </c>
      <c r="F88" s="46"/>
      <c r="G88" s="46"/>
      <c r="H88" s="46"/>
      <c r="I88" s="46"/>
      <c r="J88" s="48"/>
    </row>
    <row r="89" ht="60">
      <c r="A89" s="37" t="s">
        <v>227</v>
      </c>
      <c r="B89" s="45"/>
      <c r="C89" s="46"/>
      <c r="D89" s="46"/>
      <c r="E89" s="39" t="s">
        <v>1621</v>
      </c>
      <c r="F89" s="46"/>
      <c r="G89" s="46"/>
      <c r="H89" s="46"/>
      <c r="I89" s="46"/>
      <c r="J89" s="48"/>
    </row>
    <row r="90">
      <c r="A90" s="37" t="s">
        <v>219</v>
      </c>
      <c r="B90" s="37">
        <v>20</v>
      </c>
      <c r="C90" s="38" t="s">
        <v>1622</v>
      </c>
      <c r="D90" s="37" t="s">
        <v>221</v>
      </c>
      <c r="E90" s="39" t="s">
        <v>1623</v>
      </c>
      <c r="F90" s="40" t="s">
        <v>805</v>
      </c>
      <c r="G90" s="41">
        <v>827</v>
      </c>
      <c r="H90" s="42">
        <v>0</v>
      </c>
      <c r="I90" s="43">
        <f>ROUND(G90*H90,P4)</f>
        <v>0</v>
      </c>
      <c r="J90" s="37"/>
      <c r="O90" s="44">
        <f>I90*0.21</f>
        <v>0</v>
      </c>
      <c r="P90">
        <v>3</v>
      </c>
    </row>
    <row r="91">
      <c r="A91" s="37" t="s">
        <v>224</v>
      </c>
      <c r="B91" s="45"/>
      <c r="C91" s="46"/>
      <c r="D91" s="46"/>
      <c r="E91" s="47" t="s">
        <v>221</v>
      </c>
      <c r="F91" s="46"/>
      <c r="G91" s="46"/>
      <c r="H91" s="46"/>
      <c r="I91" s="46"/>
      <c r="J91" s="48"/>
    </row>
    <row r="92" ht="90">
      <c r="A92" s="37" t="s">
        <v>225</v>
      </c>
      <c r="B92" s="45"/>
      <c r="C92" s="46"/>
      <c r="D92" s="46"/>
      <c r="E92" s="49" t="s">
        <v>1624</v>
      </c>
      <c r="F92" s="46"/>
      <c r="G92" s="46"/>
      <c r="H92" s="46"/>
      <c r="I92" s="46"/>
      <c r="J92" s="48"/>
    </row>
    <row r="93" ht="30">
      <c r="A93" s="37" t="s">
        <v>227</v>
      </c>
      <c r="B93" s="45"/>
      <c r="C93" s="46"/>
      <c r="D93" s="46"/>
      <c r="E93" s="39" t="s">
        <v>1625</v>
      </c>
      <c r="F93" s="46"/>
      <c r="G93" s="46"/>
      <c r="H93" s="46"/>
      <c r="I93" s="46"/>
      <c r="J93" s="48"/>
    </row>
    <row r="94">
      <c r="A94" s="37" t="s">
        <v>219</v>
      </c>
      <c r="B94" s="37">
        <v>21</v>
      </c>
      <c r="C94" s="38" t="s">
        <v>1383</v>
      </c>
      <c r="D94" s="37" t="s">
        <v>221</v>
      </c>
      <c r="E94" s="39" t="s">
        <v>1384</v>
      </c>
      <c r="F94" s="40" t="s">
        <v>462</v>
      </c>
      <c r="G94" s="41">
        <v>22.914999999999999</v>
      </c>
      <c r="H94" s="42">
        <v>0</v>
      </c>
      <c r="I94" s="43">
        <f>ROUND(G94*H94,P4)</f>
        <v>0</v>
      </c>
      <c r="J94" s="37"/>
      <c r="O94" s="44">
        <f>I94*0.21</f>
        <v>0</v>
      </c>
      <c r="P94">
        <v>3</v>
      </c>
    </row>
    <row r="95">
      <c r="A95" s="37" t="s">
        <v>224</v>
      </c>
      <c r="B95" s="45"/>
      <c r="C95" s="46"/>
      <c r="D95" s="46"/>
      <c r="E95" s="47" t="s">
        <v>221</v>
      </c>
      <c r="F95" s="46"/>
      <c r="G95" s="46"/>
      <c r="H95" s="46"/>
      <c r="I95" s="46"/>
      <c r="J95" s="48"/>
    </row>
    <row r="96" ht="120">
      <c r="A96" s="37" t="s">
        <v>225</v>
      </c>
      <c r="B96" s="45"/>
      <c r="C96" s="46"/>
      <c r="D96" s="46"/>
      <c r="E96" s="49" t="s">
        <v>1626</v>
      </c>
      <c r="F96" s="46"/>
      <c r="G96" s="46"/>
      <c r="H96" s="46"/>
      <c r="I96" s="46"/>
      <c r="J96" s="48"/>
    </row>
    <row r="97" ht="409.5">
      <c r="A97" s="37" t="s">
        <v>227</v>
      </c>
      <c r="B97" s="45"/>
      <c r="C97" s="46"/>
      <c r="D97" s="46"/>
      <c r="E97" s="39" t="s">
        <v>1386</v>
      </c>
      <c r="F97" s="46"/>
      <c r="G97" s="46"/>
      <c r="H97" s="46"/>
      <c r="I97" s="46"/>
      <c r="J97" s="48"/>
    </row>
    <row r="98">
      <c r="A98" s="37" t="s">
        <v>219</v>
      </c>
      <c r="B98" s="37">
        <v>22</v>
      </c>
      <c r="C98" s="38" t="s">
        <v>1387</v>
      </c>
      <c r="D98" s="37" t="s">
        <v>221</v>
      </c>
      <c r="E98" s="39" t="s">
        <v>1388</v>
      </c>
      <c r="F98" s="40" t="s">
        <v>462</v>
      </c>
      <c r="G98" s="41">
        <v>22.914999999999999</v>
      </c>
      <c r="H98" s="42">
        <v>0</v>
      </c>
      <c r="I98" s="43">
        <f>ROUND(G98*H98,P4)</f>
        <v>0</v>
      </c>
      <c r="J98" s="37"/>
      <c r="O98" s="44">
        <f>I98*0.21</f>
        <v>0</v>
      </c>
      <c r="P98">
        <v>3</v>
      </c>
    </row>
    <row r="99">
      <c r="A99" s="37" t="s">
        <v>224</v>
      </c>
      <c r="B99" s="45"/>
      <c r="C99" s="46"/>
      <c r="D99" s="46"/>
      <c r="E99" s="47" t="s">
        <v>221</v>
      </c>
      <c r="F99" s="46"/>
      <c r="G99" s="46"/>
      <c r="H99" s="46"/>
      <c r="I99" s="46"/>
      <c r="J99" s="48"/>
    </row>
    <row r="100" ht="60">
      <c r="A100" s="37" t="s">
        <v>225</v>
      </c>
      <c r="B100" s="45"/>
      <c r="C100" s="46"/>
      <c r="D100" s="46"/>
      <c r="E100" s="49" t="s">
        <v>1627</v>
      </c>
      <c r="F100" s="46"/>
      <c r="G100" s="46"/>
      <c r="H100" s="46"/>
      <c r="I100" s="46"/>
      <c r="J100" s="48"/>
    </row>
    <row r="101">
      <c r="A101" s="37" t="s">
        <v>227</v>
      </c>
      <c r="B101" s="45"/>
      <c r="C101" s="46"/>
      <c r="D101" s="46"/>
      <c r="E101" s="39" t="s">
        <v>1389</v>
      </c>
      <c r="F101" s="46"/>
      <c r="G101" s="46"/>
      <c r="H101" s="46"/>
      <c r="I101" s="46"/>
      <c r="J101" s="48"/>
    </row>
    <row r="102">
      <c r="A102" s="37" t="s">
        <v>219</v>
      </c>
      <c r="B102" s="37">
        <v>23</v>
      </c>
      <c r="C102" s="38" t="s">
        <v>1628</v>
      </c>
      <c r="D102" s="37" t="s">
        <v>221</v>
      </c>
      <c r="E102" s="39" t="s">
        <v>1629</v>
      </c>
      <c r="F102" s="40" t="s">
        <v>234</v>
      </c>
      <c r="G102" s="41">
        <v>39</v>
      </c>
      <c r="H102" s="42">
        <v>0</v>
      </c>
      <c r="I102" s="43">
        <f>ROUND(G102*H102,P4)</f>
        <v>0</v>
      </c>
      <c r="J102" s="37"/>
      <c r="O102" s="44">
        <f>I102*0.21</f>
        <v>0</v>
      </c>
      <c r="P102">
        <v>3</v>
      </c>
    </row>
    <row r="103">
      <c r="A103" s="37" t="s">
        <v>224</v>
      </c>
      <c r="B103" s="45"/>
      <c r="C103" s="46"/>
      <c r="D103" s="46"/>
      <c r="E103" s="47" t="s">
        <v>221</v>
      </c>
      <c r="F103" s="46"/>
      <c r="G103" s="46"/>
      <c r="H103" s="46"/>
      <c r="I103" s="46"/>
      <c r="J103" s="48"/>
    </row>
    <row r="104" ht="90">
      <c r="A104" s="37" t="s">
        <v>225</v>
      </c>
      <c r="B104" s="45"/>
      <c r="C104" s="46"/>
      <c r="D104" s="46"/>
      <c r="E104" s="49" t="s">
        <v>1630</v>
      </c>
      <c r="F104" s="46"/>
      <c r="G104" s="46"/>
      <c r="H104" s="46"/>
      <c r="I104" s="46"/>
      <c r="J104" s="48"/>
    </row>
    <row r="105" ht="75">
      <c r="A105" s="37" t="s">
        <v>227</v>
      </c>
      <c r="B105" s="45"/>
      <c r="C105" s="46"/>
      <c r="D105" s="46"/>
      <c r="E105" s="39" t="s">
        <v>1631</v>
      </c>
      <c r="F105" s="46"/>
      <c r="G105" s="46"/>
      <c r="H105" s="46"/>
      <c r="I105" s="46"/>
      <c r="J105" s="48"/>
    </row>
    <row r="106">
      <c r="A106" s="37" t="s">
        <v>219</v>
      </c>
      <c r="B106" s="37">
        <v>24</v>
      </c>
      <c r="C106" s="38" t="s">
        <v>1632</v>
      </c>
      <c r="D106" s="37" t="s">
        <v>221</v>
      </c>
      <c r="E106" s="39" t="s">
        <v>1633</v>
      </c>
      <c r="F106" s="40" t="s">
        <v>234</v>
      </c>
      <c r="G106" s="41">
        <v>1567</v>
      </c>
      <c r="H106" s="42">
        <v>0</v>
      </c>
      <c r="I106" s="43">
        <f>ROUND(G106*H106,P4)</f>
        <v>0</v>
      </c>
      <c r="J106" s="37"/>
      <c r="O106" s="44">
        <f>I106*0.21</f>
        <v>0</v>
      </c>
      <c r="P106">
        <v>3</v>
      </c>
    </row>
    <row r="107">
      <c r="A107" s="37" t="s">
        <v>224</v>
      </c>
      <c r="B107" s="45"/>
      <c r="C107" s="46"/>
      <c r="D107" s="46"/>
      <c r="E107" s="47" t="s">
        <v>221</v>
      </c>
      <c r="F107" s="46"/>
      <c r="G107" s="46"/>
      <c r="H107" s="46"/>
      <c r="I107" s="46"/>
      <c r="J107" s="48"/>
    </row>
    <row r="108" ht="90">
      <c r="A108" s="37" t="s">
        <v>225</v>
      </c>
      <c r="B108" s="45"/>
      <c r="C108" s="46"/>
      <c r="D108" s="46"/>
      <c r="E108" s="49" t="s">
        <v>1634</v>
      </c>
      <c r="F108" s="46"/>
      <c r="G108" s="46"/>
      <c r="H108" s="46"/>
      <c r="I108" s="46"/>
      <c r="J108" s="48"/>
    </row>
    <row r="109" ht="225">
      <c r="A109" s="37" t="s">
        <v>227</v>
      </c>
      <c r="B109" s="45"/>
      <c r="C109" s="46"/>
      <c r="D109" s="46"/>
      <c r="E109" s="39" t="s">
        <v>1635</v>
      </c>
      <c r="F109" s="46"/>
      <c r="G109" s="46"/>
      <c r="H109" s="46"/>
      <c r="I109" s="46"/>
      <c r="J109" s="48"/>
    </row>
    <row r="110">
      <c r="A110" s="37" t="s">
        <v>219</v>
      </c>
      <c r="B110" s="37">
        <v>25</v>
      </c>
      <c r="C110" s="38" t="s">
        <v>1636</v>
      </c>
      <c r="D110" s="37" t="s">
        <v>221</v>
      </c>
      <c r="E110" s="39" t="s">
        <v>1637</v>
      </c>
      <c r="F110" s="40" t="s">
        <v>234</v>
      </c>
      <c r="G110" s="41">
        <v>1591.2</v>
      </c>
      <c r="H110" s="42">
        <v>0</v>
      </c>
      <c r="I110" s="43">
        <f>ROUND(G110*H110,P4)</f>
        <v>0</v>
      </c>
      <c r="J110" s="37"/>
      <c r="O110" s="44">
        <f>I110*0.21</f>
        <v>0</v>
      </c>
      <c r="P110">
        <v>3</v>
      </c>
    </row>
    <row r="111">
      <c r="A111" s="37" t="s">
        <v>224</v>
      </c>
      <c r="B111" s="45"/>
      <c r="C111" s="46"/>
      <c r="D111" s="46"/>
      <c r="E111" s="47" t="s">
        <v>221</v>
      </c>
      <c r="F111" s="46"/>
      <c r="G111" s="46"/>
      <c r="H111" s="46"/>
      <c r="I111" s="46"/>
      <c r="J111" s="48"/>
    </row>
    <row r="112" ht="75">
      <c r="A112" s="37" t="s">
        <v>225</v>
      </c>
      <c r="B112" s="45"/>
      <c r="C112" s="46"/>
      <c r="D112" s="46"/>
      <c r="E112" s="49" t="s">
        <v>1638</v>
      </c>
      <c r="F112" s="46"/>
      <c r="G112" s="46"/>
      <c r="H112" s="46"/>
      <c r="I112" s="46"/>
      <c r="J112" s="48"/>
    </row>
    <row r="113" ht="255">
      <c r="A113" s="37" t="s">
        <v>227</v>
      </c>
      <c r="B113" s="45"/>
      <c r="C113" s="46"/>
      <c r="D113" s="46"/>
      <c r="E113" s="39" t="s">
        <v>1639</v>
      </c>
      <c r="F113" s="46"/>
      <c r="G113" s="46"/>
      <c r="H113" s="46"/>
      <c r="I113" s="46"/>
      <c r="J113" s="48"/>
    </row>
    <row r="114">
      <c r="A114" s="37" t="s">
        <v>219</v>
      </c>
      <c r="B114" s="37">
        <v>26</v>
      </c>
      <c r="C114" s="38" t="s">
        <v>1640</v>
      </c>
      <c r="D114" s="37" t="s">
        <v>221</v>
      </c>
      <c r="E114" s="39" t="s">
        <v>1641</v>
      </c>
      <c r="F114" s="40" t="s">
        <v>234</v>
      </c>
      <c r="G114" s="41">
        <v>121</v>
      </c>
      <c r="H114" s="42">
        <v>0</v>
      </c>
      <c r="I114" s="43">
        <f>ROUND(G114*H114,P4)</f>
        <v>0</v>
      </c>
      <c r="J114" s="37"/>
      <c r="O114" s="44">
        <f>I114*0.21</f>
        <v>0</v>
      </c>
      <c r="P114">
        <v>3</v>
      </c>
    </row>
    <row r="115">
      <c r="A115" s="37" t="s">
        <v>224</v>
      </c>
      <c r="B115" s="45"/>
      <c r="C115" s="46"/>
      <c r="D115" s="46"/>
      <c r="E115" s="47" t="s">
        <v>221</v>
      </c>
      <c r="F115" s="46"/>
      <c r="G115" s="46"/>
      <c r="H115" s="46"/>
      <c r="I115" s="46"/>
      <c r="J115" s="48"/>
    </row>
    <row r="116" ht="75">
      <c r="A116" s="37" t="s">
        <v>225</v>
      </c>
      <c r="B116" s="45"/>
      <c r="C116" s="46"/>
      <c r="D116" s="46"/>
      <c r="E116" s="49" t="s">
        <v>1642</v>
      </c>
      <c r="F116" s="46"/>
      <c r="G116" s="46"/>
      <c r="H116" s="46"/>
      <c r="I116" s="46"/>
      <c r="J116" s="48"/>
    </row>
    <row r="117" ht="225">
      <c r="A117" s="37" t="s">
        <v>227</v>
      </c>
      <c r="B117" s="45"/>
      <c r="C117" s="46"/>
      <c r="D117" s="46"/>
      <c r="E117" s="39" t="s">
        <v>1635</v>
      </c>
      <c r="F117" s="46"/>
      <c r="G117" s="46"/>
      <c r="H117" s="46"/>
      <c r="I117" s="46"/>
      <c r="J117" s="48"/>
    </row>
    <row r="118">
      <c r="A118" s="37" t="s">
        <v>219</v>
      </c>
      <c r="B118" s="37">
        <v>27</v>
      </c>
      <c r="C118" s="38" t="s">
        <v>1643</v>
      </c>
      <c r="D118" s="37" t="s">
        <v>221</v>
      </c>
      <c r="E118" s="39" t="s">
        <v>1644</v>
      </c>
      <c r="F118" s="40" t="s">
        <v>223</v>
      </c>
      <c r="G118" s="41">
        <v>1093</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ht="195">
      <c r="A120" s="37" t="s">
        <v>225</v>
      </c>
      <c r="B120" s="45"/>
      <c r="C120" s="46"/>
      <c r="D120" s="46"/>
      <c r="E120" s="49" t="s">
        <v>1645</v>
      </c>
      <c r="F120" s="46"/>
      <c r="G120" s="46"/>
      <c r="H120" s="46"/>
      <c r="I120" s="46"/>
      <c r="J120" s="48"/>
    </row>
    <row r="121" ht="409.5">
      <c r="A121" s="37" t="s">
        <v>227</v>
      </c>
      <c r="B121" s="45"/>
      <c r="C121" s="46"/>
      <c r="D121" s="46"/>
      <c r="E121" s="39" t="s">
        <v>1646</v>
      </c>
      <c r="F121" s="46"/>
      <c r="G121" s="46"/>
      <c r="H121" s="46"/>
      <c r="I121" s="46"/>
      <c r="J121" s="48"/>
    </row>
    <row r="122">
      <c r="A122" s="37" t="s">
        <v>219</v>
      </c>
      <c r="B122" s="37">
        <v>28</v>
      </c>
      <c r="C122" s="38" t="s">
        <v>1647</v>
      </c>
      <c r="D122" s="37" t="s">
        <v>221</v>
      </c>
      <c r="E122" s="39" t="s">
        <v>1648</v>
      </c>
      <c r="F122" s="40" t="s">
        <v>462</v>
      </c>
      <c r="G122" s="41">
        <v>164.899</v>
      </c>
      <c r="H122" s="42">
        <v>0</v>
      </c>
      <c r="I122" s="43">
        <f>ROUND(G122*H122,P4)</f>
        <v>0</v>
      </c>
      <c r="J122" s="37"/>
      <c r="O122" s="44">
        <f>I122*0.21</f>
        <v>0</v>
      </c>
      <c r="P122">
        <v>3</v>
      </c>
    </row>
    <row r="123">
      <c r="A123" s="37" t="s">
        <v>224</v>
      </c>
      <c r="B123" s="45"/>
      <c r="C123" s="46"/>
      <c r="D123" s="46"/>
      <c r="E123" s="47" t="s">
        <v>221</v>
      </c>
      <c r="F123" s="46"/>
      <c r="G123" s="46"/>
      <c r="H123" s="46"/>
      <c r="I123" s="46"/>
      <c r="J123" s="48"/>
    </row>
    <row r="124" ht="225">
      <c r="A124" s="37" t="s">
        <v>225</v>
      </c>
      <c r="B124" s="45"/>
      <c r="C124" s="46"/>
      <c r="D124" s="46"/>
      <c r="E124" s="49" t="s">
        <v>1649</v>
      </c>
      <c r="F124" s="46"/>
      <c r="G124" s="46"/>
      <c r="H124" s="46"/>
      <c r="I124" s="46"/>
      <c r="J124" s="48"/>
    </row>
    <row r="125" ht="330">
      <c r="A125" s="37" t="s">
        <v>227</v>
      </c>
      <c r="B125" s="45"/>
      <c r="C125" s="46"/>
      <c r="D125" s="46"/>
      <c r="E125" s="39" t="s">
        <v>1650</v>
      </c>
      <c r="F125" s="46"/>
      <c r="G125" s="46"/>
      <c r="H125" s="46"/>
      <c r="I125" s="46"/>
      <c r="J125" s="48"/>
    </row>
    <row r="126">
      <c r="A126" s="37" t="s">
        <v>219</v>
      </c>
      <c r="B126" s="37">
        <v>29</v>
      </c>
      <c r="C126" s="38" t="s">
        <v>1651</v>
      </c>
      <c r="D126" s="37" t="s">
        <v>221</v>
      </c>
      <c r="E126" s="39" t="s">
        <v>1652</v>
      </c>
      <c r="F126" s="40" t="s">
        <v>223</v>
      </c>
      <c r="G126" s="41">
        <v>15</v>
      </c>
      <c r="H126" s="42">
        <v>0</v>
      </c>
      <c r="I126" s="43">
        <f>ROUND(G126*H126,P4)</f>
        <v>0</v>
      </c>
      <c r="J126" s="37"/>
      <c r="O126" s="44">
        <f>I126*0.21</f>
        <v>0</v>
      </c>
      <c r="P126">
        <v>3</v>
      </c>
    </row>
    <row r="127">
      <c r="A127" s="37" t="s">
        <v>224</v>
      </c>
      <c r="B127" s="45"/>
      <c r="C127" s="46"/>
      <c r="D127" s="46"/>
      <c r="E127" s="47" t="s">
        <v>221</v>
      </c>
      <c r="F127" s="46"/>
      <c r="G127" s="46"/>
      <c r="H127" s="46"/>
      <c r="I127" s="46"/>
      <c r="J127" s="48"/>
    </row>
    <row r="128" ht="60">
      <c r="A128" s="37" t="s">
        <v>225</v>
      </c>
      <c r="B128" s="45"/>
      <c r="C128" s="46"/>
      <c r="D128" s="46"/>
      <c r="E128" s="49" t="s">
        <v>1653</v>
      </c>
      <c r="F128" s="46"/>
      <c r="G128" s="46"/>
      <c r="H128" s="46"/>
      <c r="I128" s="46"/>
      <c r="J128" s="48"/>
    </row>
    <row r="129" ht="105">
      <c r="A129" s="37" t="s">
        <v>227</v>
      </c>
      <c r="B129" s="45"/>
      <c r="C129" s="46"/>
      <c r="D129" s="46"/>
      <c r="E129" s="39" t="s">
        <v>1654</v>
      </c>
      <c r="F129" s="46"/>
      <c r="G129" s="46"/>
      <c r="H129" s="46"/>
      <c r="I129" s="46"/>
      <c r="J129" s="48"/>
    </row>
    <row r="130">
      <c r="A130" s="37" t="s">
        <v>219</v>
      </c>
      <c r="B130" s="37">
        <v>30</v>
      </c>
      <c r="C130" s="38" t="s">
        <v>1655</v>
      </c>
      <c r="D130" s="37" t="s">
        <v>221</v>
      </c>
      <c r="E130" s="39" t="s">
        <v>1656</v>
      </c>
      <c r="F130" s="40" t="s">
        <v>245</v>
      </c>
      <c r="G130" s="41">
        <v>16</v>
      </c>
      <c r="H130" s="42">
        <v>0</v>
      </c>
      <c r="I130" s="43">
        <f>ROUND(G130*H130,P4)</f>
        <v>0</v>
      </c>
      <c r="J130" s="37"/>
      <c r="O130" s="44">
        <f>I130*0.21</f>
        <v>0</v>
      </c>
      <c r="P130">
        <v>3</v>
      </c>
    </row>
    <row r="131">
      <c r="A131" s="37" t="s">
        <v>224</v>
      </c>
      <c r="B131" s="45"/>
      <c r="C131" s="46"/>
      <c r="D131" s="46"/>
      <c r="E131" s="47" t="s">
        <v>221</v>
      </c>
      <c r="F131" s="46"/>
      <c r="G131" s="46"/>
      <c r="H131" s="46"/>
      <c r="I131" s="46"/>
      <c r="J131" s="48"/>
    </row>
    <row r="132" ht="60">
      <c r="A132" s="37" t="s">
        <v>225</v>
      </c>
      <c r="B132" s="45"/>
      <c r="C132" s="46"/>
      <c r="D132" s="46"/>
      <c r="E132" s="49" t="s">
        <v>1657</v>
      </c>
      <c r="F132" s="46"/>
      <c r="G132" s="46"/>
      <c r="H132" s="46"/>
      <c r="I132" s="46"/>
      <c r="J132" s="48"/>
    </row>
    <row r="133" ht="165">
      <c r="A133" s="37" t="s">
        <v>227</v>
      </c>
      <c r="B133" s="45"/>
      <c r="C133" s="46"/>
      <c r="D133" s="46"/>
      <c r="E133" s="39" t="s">
        <v>1658</v>
      </c>
      <c r="F133" s="46"/>
      <c r="G133" s="46"/>
      <c r="H133" s="46"/>
      <c r="I133" s="46"/>
      <c r="J133" s="48"/>
    </row>
    <row r="134">
      <c r="A134" s="37" t="s">
        <v>219</v>
      </c>
      <c r="B134" s="37">
        <v>31</v>
      </c>
      <c r="C134" s="38" t="s">
        <v>1659</v>
      </c>
      <c r="D134" s="37" t="s">
        <v>221</v>
      </c>
      <c r="E134" s="39" t="s">
        <v>1660</v>
      </c>
      <c r="F134" s="40" t="s">
        <v>234</v>
      </c>
      <c r="G134" s="41">
        <v>32</v>
      </c>
      <c r="H134" s="42">
        <v>0</v>
      </c>
      <c r="I134" s="43">
        <f>ROUND(G134*H134,P4)</f>
        <v>0</v>
      </c>
      <c r="J134" s="37"/>
      <c r="O134" s="44">
        <f>I134*0.21</f>
        <v>0</v>
      </c>
      <c r="P134">
        <v>3</v>
      </c>
    </row>
    <row r="135">
      <c r="A135" s="37" t="s">
        <v>224</v>
      </c>
      <c r="B135" s="45"/>
      <c r="C135" s="46"/>
      <c r="D135" s="46"/>
      <c r="E135" s="47" t="s">
        <v>221</v>
      </c>
      <c r="F135" s="46"/>
      <c r="G135" s="46"/>
      <c r="H135" s="46"/>
      <c r="I135" s="46"/>
      <c r="J135" s="48"/>
    </row>
    <row r="136" ht="60">
      <c r="A136" s="37" t="s">
        <v>225</v>
      </c>
      <c r="B136" s="45"/>
      <c r="C136" s="46"/>
      <c r="D136" s="46"/>
      <c r="E136" s="49" t="s">
        <v>1661</v>
      </c>
      <c r="F136" s="46"/>
      <c r="G136" s="46"/>
      <c r="H136" s="46"/>
      <c r="I136" s="46"/>
      <c r="J136" s="48"/>
    </row>
    <row r="137" ht="30">
      <c r="A137" s="37" t="s">
        <v>227</v>
      </c>
      <c r="B137" s="45"/>
      <c r="C137" s="46"/>
      <c r="D137" s="46"/>
      <c r="E137" s="39" t="s">
        <v>1662</v>
      </c>
      <c r="F137" s="46"/>
      <c r="G137" s="46"/>
      <c r="H137" s="46"/>
      <c r="I137" s="46"/>
      <c r="J137" s="48"/>
    </row>
    <row r="138">
      <c r="A138" s="37" t="s">
        <v>219</v>
      </c>
      <c r="B138" s="37">
        <v>32</v>
      </c>
      <c r="C138" s="38" t="s">
        <v>1663</v>
      </c>
      <c r="D138" s="37" t="s">
        <v>221</v>
      </c>
      <c r="E138" s="39" t="s">
        <v>1664</v>
      </c>
      <c r="F138" s="40" t="s">
        <v>223</v>
      </c>
      <c r="G138" s="41">
        <v>1153.008</v>
      </c>
      <c r="H138" s="42">
        <v>0</v>
      </c>
      <c r="I138" s="43">
        <f>ROUND(G138*H138,P4)</f>
        <v>0</v>
      </c>
      <c r="J138" s="37"/>
      <c r="O138" s="44">
        <f>I138*0.21</f>
        <v>0</v>
      </c>
      <c r="P138">
        <v>3</v>
      </c>
    </row>
    <row r="139">
      <c r="A139" s="37" t="s">
        <v>224</v>
      </c>
      <c r="B139" s="45"/>
      <c r="C139" s="46"/>
      <c r="D139" s="46"/>
      <c r="E139" s="47" t="s">
        <v>221</v>
      </c>
      <c r="F139" s="46"/>
      <c r="G139" s="46"/>
      <c r="H139" s="46"/>
      <c r="I139" s="46"/>
      <c r="J139" s="48"/>
    </row>
    <row r="140" ht="90">
      <c r="A140" s="37" t="s">
        <v>225</v>
      </c>
      <c r="B140" s="45"/>
      <c r="C140" s="46"/>
      <c r="D140" s="46"/>
      <c r="E140" s="49" t="s">
        <v>1665</v>
      </c>
      <c r="F140" s="46"/>
      <c r="G140" s="46"/>
      <c r="H140" s="46"/>
      <c r="I140" s="46"/>
      <c r="J140" s="48"/>
    </row>
    <row r="141" ht="45">
      <c r="A141" s="37" t="s">
        <v>227</v>
      </c>
      <c r="B141" s="45"/>
      <c r="C141" s="46"/>
      <c r="D141" s="46"/>
      <c r="E141" s="39" t="s">
        <v>1666</v>
      </c>
      <c r="F141" s="46"/>
      <c r="G141" s="46"/>
      <c r="H141" s="46"/>
      <c r="I141" s="46"/>
      <c r="J141" s="48"/>
    </row>
    <row r="142">
      <c r="A142" s="31" t="s">
        <v>216</v>
      </c>
      <c r="B142" s="32"/>
      <c r="C142" s="33" t="s">
        <v>1667</v>
      </c>
      <c r="D142" s="34"/>
      <c r="E142" s="31" t="s">
        <v>1668</v>
      </c>
      <c r="F142" s="34"/>
      <c r="G142" s="34"/>
      <c r="H142" s="34"/>
      <c r="I142" s="35">
        <f>SUMIFS(I143:I206,A143:A206,"P")</f>
        <v>0</v>
      </c>
      <c r="J142" s="36"/>
    </row>
    <row r="143">
      <c r="A143" s="37" t="s">
        <v>219</v>
      </c>
      <c r="B143" s="37">
        <v>33</v>
      </c>
      <c r="C143" s="38" t="s">
        <v>1669</v>
      </c>
      <c r="D143" s="37" t="s">
        <v>221</v>
      </c>
      <c r="E143" s="39" t="s">
        <v>1670</v>
      </c>
      <c r="F143" s="40" t="s">
        <v>223</v>
      </c>
      <c r="G143" s="41">
        <v>333.39999999999998</v>
      </c>
      <c r="H143" s="42">
        <v>0</v>
      </c>
      <c r="I143" s="43">
        <f>ROUND(G143*H143,P4)</f>
        <v>0</v>
      </c>
      <c r="J143" s="37"/>
      <c r="O143" s="44">
        <f>I143*0.21</f>
        <v>0</v>
      </c>
      <c r="P143">
        <v>3</v>
      </c>
    </row>
    <row r="144">
      <c r="A144" s="37" t="s">
        <v>224</v>
      </c>
      <c r="B144" s="45"/>
      <c r="C144" s="46"/>
      <c r="D144" s="46"/>
      <c r="E144" s="47" t="s">
        <v>221</v>
      </c>
      <c r="F144" s="46"/>
      <c r="G144" s="46"/>
      <c r="H144" s="46"/>
      <c r="I144" s="46"/>
      <c r="J144" s="48"/>
    </row>
    <row r="145" ht="150">
      <c r="A145" s="37" t="s">
        <v>225</v>
      </c>
      <c r="B145" s="45"/>
      <c r="C145" s="46"/>
      <c r="D145" s="46"/>
      <c r="E145" s="49" t="s">
        <v>1671</v>
      </c>
      <c r="F145" s="46"/>
      <c r="G145" s="46"/>
      <c r="H145" s="46"/>
      <c r="I145" s="46"/>
      <c r="J145" s="48"/>
    </row>
    <row r="146" ht="409.5">
      <c r="A146" s="37" t="s">
        <v>227</v>
      </c>
      <c r="B146" s="45"/>
      <c r="C146" s="46"/>
      <c r="D146" s="46"/>
      <c r="E146" s="39" t="s">
        <v>1672</v>
      </c>
      <c r="F146" s="46"/>
      <c r="G146" s="46"/>
      <c r="H146" s="46"/>
      <c r="I146" s="46"/>
      <c r="J146" s="48"/>
    </row>
    <row r="147">
      <c r="A147" s="37" t="s">
        <v>219</v>
      </c>
      <c r="B147" s="37">
        <v>34</v>
      </c>
      <c r="C147" s="38" t="s">
        <v>1673</v>
      </c>
      <c r="D147" s="37" t="s">
        <v>221</v>
      </c>
      <c r="E147" s="39" t="s">
        <v>1674</v>
      </c>
      <c r="F147" s="40" t="s">
        <v>462</v>
      </c>
      <c r="G147" s="41">
        <v>26.718</v>
      </c>
      <c r="H147" s="42">
        <v>0</v>
      </c>
      <c r="I147" s="43">
        <f>ROUND(G147*H147,P4)</f>
        <v>0</v>
      </c>
      <c r="J147" s="37"/>
      <c r="O147" s="44">
        <f>I147*0.21</f>
        <v>0</v>
      </c>
      <c r="P147">
        <v>3</v>
      </c>
    </row>
    <row r="148">
      <c r="A148" s="37" t="s">
        <v>224</v>
      </c>
      <c r="B148" s="45"/>
      <c r="C148" s="46"/>
      <c r="D148" s="46"/>
      <c r="E148" s="47" t="s">
        <v>221</v>
      </c>
      <c r="F148" s="46"/>
      <c r="G148" s="46"/>
      <c r="H148" s="46"/>
      <c r="I148" s="46"/>
      <c r="J148" s="48"/>
    </row>
    <row r="149" ht="105">
      <c r="A149" s="37" t="s">
        <v>225</v>
      </c>
      <c r="B149" s="45"/>
      <c r="C149" s="46"/>
      <c r="D149" s="46"/>
      <c r="E149" s="49" t="s">
        <v>1675</v>
      </c>
      <c r="F149" s="46"/>
      <c r="G149" s="46"/>
      <c r="H149" s="46"/>
      <c r="I149" s="46"/>
      <c r="J149" s="48"/>
    </row>
    <row r="150" ht="375">
      <c r="A150" s="37" t="s">
        <v>227</v>
      </c>
      <c r="B150" s="45"/>
      <c r="C150" s="46"/>
      <c r="D150" s="46"/>
      <c r="E150" s="39" t="s">
        <v>1676</v>
      </c>
      <c r="F150" s="46"/>
      <c r="G150" s="46"/>
      <c r="H150" s="46"/>
      <c r="I150" s="46"/>
      <c r="J150" s="48"/>
    </row>
    <row r="151">
      <c r="A151" s="37" t="s">
        <v>219</v>
      </c>
      <c r="B151" s="37">
        <v>35</v>
      </c>
      <c r="C151" s="38" t="s">
        <v>1677</v>
      </c>
      <c r="D151" s="37" t="s">
        <v>221</v>
      </c>
      <c r="E151" s="39" t="s">
        <v>1678</v>
      </c>
      <c r="F151" s="40" t="s">
        <v>223</v>
      </c>
      <c r="G151" s="41">
        <v>36</v>
      </c>
      <c r="H151" s="42">
        <v>0</v>
      </c>
      <c r="I151" s="43">
        <f>ROUND(G151*H151,P4)</f>
        <v>0</v>
      </c>
      <c r="J151" s="37"/>
      <c r="O151" s="44">
        <f>I151*0.21</f>
        <v>0</v>
      </c>
      <c r="P151">
        <v>3</v>
      </c>
    </row>
    <row r="152">
      <c r="A152" s="37" t="s">
        <v>224</v>
      </c>
      <c r="B152" s="45"/>
      <c r="C152" s="46"/>
      <c r="D152" s="46"/>
      <c r="E152" s="47" t="s">
        <v>221</v>
      </c>
      <c r="F152" s="46"/>
      <c r="G152" s="46"/>
      <c r="H152" s="46"/>
      <c r="I152" s="46"/>
      <c r="J152" s="48"/>
    </row>
    <row r="153" ht="75">
      <c r="A153" s="37" t="s">
        <v>225</v>
      </c>
      <c r="B153" s="45"/>
      <c r="C153" s="46"/>
      <c r="D153" s="46"/>
      <c r="E153" s="49" t="s">
        <v>1679</v>
      </c>
      <c r="F153" s="46"/>
      <c r="G153" s="46"/>
      <c r="H153" s="46"/>
      <c r="I153" s="46"/>
      <c r="J153" s="48"/>
    </row>
    <row r="154" ht="300">
      <c r="A154" s="37" t="s">
        <v>227</v>
      </c>
      <c r="B154" s="45"/>
      <c r="C154" s="46"/>
      <c r="D154" s="46"/>
      <c r="E154" s="39" t="s">
        <v>1680</v>
      </c>
      <c r="F154" s="46"/>
      <c r="G154" s="46"/>
      <c r="H154" s="46"/>
      <c r="I154" s="46"/>
      <c r="J154" s="48"/>
    </row>
    <row r="155">
      <c r="A155" s="37" t="s">
        <v>219</v>
      </c>
      <c r="B155" s="37">
        <v>36</v>
      </c>
      <c r="C155" s="38" t="s">
        <v>1681</v>
      </c>
      <c r="D155" s="37" t="s">
        <v>221</v>
      </c>
      <c r="E155" s="39" t="s">
        <v>1682</v>
      </c>
      <c r="F155" s="40" t="s">
        <v>462</v>
      </c>
      <c r="G155" s="41">
        <v>4.827</v>
      </c>
      <c r="H155" s="42">
        <v>0</v>
      </c>
      <c r="I155" s="43">
        <f>ROUND(G155*H155,P4)</f>
        <v>0</v>
      </c>
      <c r="J155" s="37"/>
      <c r="O155" s="44">
        <f>I155*0.21</f>
        <v>0</v>
      </c>
      <c r="P155">
        <v>3</v>
      </c>
    </row>
    <row r="156">
      <c r="A156" s="37" t="s">
        <v>224</v>
      </c>
      <c r="B156" s="45"/>
      <c r="C156" s="46"/>
      <c r="D156" s="46"/>
      <c r="E156" s="47" t="s">
        <v>221</v>
      </c>
      <c r="F156" s="46"/>
      <c r="G156" s="46"/>
      <c r="H156" s="46"/>
      <c r="I156" s="46"/>
      <c r="J156" s="48"/>
    </row>
    <row r="157" ht="60">
      <c r="A157" s="37" t="s">
        <v>225</v>
      </c>
      <c r="B157" s="45"/>
      <c r="C157" s="46"/>
      <c r="D157" s="46"/>
      <c r="E157" s="49" t="s">
        <v>1683</v>
      </c>
      <c r="F157" s="46"/>
      <c r="G157" s="46"/>
      <c r="H157" s="46"/>
      <c r="I157" s="46"/>
      <c r="J157" s="48"/>
    </row>
    <row r="158" ht="330">
      <c r="A158" s="37" t="s">
        <v>227</v>
      </c>
      <c r="B158" s="45"/>
      <c r="C158" s="46"/>
      <c r="D158" s="46"/>
      <c r="E158" s="39" t="s">
        <v>1650</v>
      </c>
      <c r="F158" s="46"/>
      <c r="G158" s="46"/>
      <c r="H158" s="46"/>
      <c r="I158" s="46"/>
      <c r="J158" s="48"/>
    </row>
    <row r="159">
      <c r="A159" s="37" t="s">
        <v>219</v>
      </c>
      <c r="B159" s="37">
        <v>37</v>
      </c>
      <c r="C159" s="38" t="s">
        <v>1684</v>
      </c>
      <c r="D159" s="37" t="s">
        <v>221</v>
      </c>
      <c r="E159" s="39" t="s">
        <v>1685</v>
      </c>
      <c r="F159" s="40" t="s">
        <v>223</v>
      </c>
      <c r="G159" s="41">
        <v>628.5</v>
      </c>
      <c r="H159" s="42">
        <v>0</v>
      </c>
      <c r="I159" s="43">
        <f>ROUND(G159*H159,P4)</f>
        <v>0</v>
      </c>
      <c r="J159" s="37"/>
      <c r="O159" s="44">
        <f>I159*0.21</f>
        <v>0</v>
      </c>
      <c r="P159">
        <v>3</v>
      </c>
    </row>
    <row r="160">
      <c r="A160" s="37" t="s">
        <v>224</v>
      </c>
      <c r="B160" s="45"/>
      <c r="C160" s="46"/>
      <c r="D160" s="46"/>
      <c r="E160" s="47" t="s">
        <v>221</v>
      </c>
      <c r="F160" s="46"/>
      <c r="G160" s="46"/>
      <c r="H160" s="46"/>
      <c r="I160" s="46"/>
      <c r="J160" s="48"/>
    </row>
    <row r="161" ht="105">
      <c r="A161" s="37" t="s">
        <v>225</v>
      </c>
      <c r="B161" s="45"/>
      <c r="C161" s="46"/>
      <c r="D161" s="46"/>
      <c r="E161" s="49" t="s">
        <v>1686</v>
      </c>
      <c r="F161" s="46"/>
      <c r="G161" s="46"/>
      <c r="H161" s="46"/>
      <c r="I161" s="46"/>
      <c r="J161" s="48"/>
    </row>
    <row r="162" ht="409.5">
      <c r="A162" s="37" t="s">
        <v>227</v>
      </c>
      <c r="B162" s="45"/>
      <c r="C162" s="46"/>
      <c r="D162" s="46"/>
      <c r="E162" s="39" t="s">
        <v>1249</v>
      </c>
      <c r="F162" s="46"/>
      <c r="G162" s="46"/>
      <c r="H162" s="46"/>
      <c r="I162" s="46"/>
      <c r="J162" s="48"/>
    </row>
    <row r="163">
      <c r="A163" s="37" t="s">
        <v>219</v>
      </c>
      <c r="B163" s="37">
        <v>38</v>
      </c>
      <c r="C163" s="38" t="s">
        <v>1687</v>
      </c>
      <c r="D163" s="37" t="s">
        <v>221</v>
      </c>
      <c r="E163" s="39" t="s">
        <v>1688</v>
      </c>
      <c r="F163" s="40" t="s">
        <v>462</v>
      </c>
      <c r="G163" s="41">
        <v>85.146000000000001</v>
      </c>
      <c r="H163" s="42">
        <v>0</v>
      </c>
      <c r="I163" s="43">
        <f>ROUND(G163*H163,P4)</f>
        <v>0</v>
      </c>
      <c r="J163" s="37"/>
      <c r="O163" s="44">
        <f>I163*0.21</f>
        <v>0</v>
      </c>
      <c r="P163">
        <v>3</v>
      </c>
    </row>
    <row r="164">
      <c r="A164" s="37" t="s">
        <v>224</v>
      </c>
      <c r="B164" s="45"/>
      <c r="C164" s="46"/>
      <c r="D164" s="46"/>
      <c r="E164" s="47" t="s">
        <v>221</v>
      </c>
      <c r="F164" s="46"/>
      <c r="G164" s="46"/>
      <c r="H164" s="46"/>
      <c r="I164" s="46"/>
      <c r="J164" s="48"/>
    </row>
    <row r="165" ht="180">
      <c r="A165" s="37" t="s">
        <v>225</v>
      </c>
      <c r="B165" s="45"/>
      <c r="C165" s="46"/>
      <c r="D165" s="46"/>
      <c r="E165" s="49" t="s">
        <v>1689</v>
      </c>
      <c r="F165" s="46"/>
      <c r="G165" s="46"/>
      <c r="H165" s="46"/>
      <c r="I165" s="46"/>
      <c r="J165" s="48"/>
    </row>
    <row r="166" ht="330">
      <c r="A166" s="37" t="s">
        <v>227</v>
      </c>
      <c r="B166" s="45"/>
      <c r="C166" s="46"/>
      <c r="D166" s="46"/>
      <c r="E166" s="39" t="s">
        <v>1650</v>
      </c>
      <c r="F166" s="46"/>
      <c r="G166" s="46"/>
      <c r="H166" s="46"/>
      <c r="I166" s="46"/>
      <c r="J166" s="48"/>
    </row>
    <row r="167">
      <c r="A167" s="37" t="s">
        <v>219</v>
      </c>
      <c r="B167" s="37">
        <v>39</v>
      </c>
      <c r="C167" s="38" t="s">
        <v>1690</v>
      </c>
      <c r="D167" s="37" t="s">
        <v>221</v>
      </c>
      <c r="E167" s="39" t="s">
        <v>1691</v>
      </c>
      <c r="F167" s="40" t="s">
        <v>462</v>
      </c>
      <c r="G167" s="41">
        <v>2.613</v>
      </c>
      <c r="H167" s="42">
        <v>0</v>
      </c>
      <c r="I167" s="43">
        <f>ROUND(G167*H167,P4)</f>
        <v>0</v>
      </c>
      <c r="J167" s="37"/>
      <c r="O167" s="44">
        <f>I167*0.21</f>
        <v>0</v>
      </c>
      <c r="P167">
        <v>3</v>
      </c>
    </row>
    <row r="168">
      <c r="A168" s="37" t="s">
        <v>224</v>
      </c>
      <c r="B168" s="45"/>
      <c r="C168" s="46"/>
      <c r="D168" s="46"/>
      <c r="E168" s="47" t="s">
        <v>221</v>
      </c>
      <c r="F168" s="46"/>
      <c r="G168" s="46"/>
      <c r="H168" s="46"/>
      <c r="I168" s="46"/>
      <c r="J168" s="48"/>
    </row>
    <row r="169" ht="135">
      <c r="A169" s="37" t="s">
        <v>225</v>
      </c>
      <c r="B169" s="45"/>
      <c r="C169" s="46"/>
      <c r="D169" s="46"/>
      <c r="E169" s="49" t="s">
        <v>1692</v>
      </c>
      <c r="F169" s="46"/>
      <c r="G169" s="46"/>
      <c r="H169" s="46"/>
      <c r="I169" s="46"/>
      <c r="J169" s="48"/>
    </row>
    <row r="170" ht="375">
      <c r="A170" s="37" t="s">
        <v>227</v>
      </c>
      <c r="B170" s="45"/>
      <c r="C170" s="46"/>
      <c r="D170" s="46"/>
      <c r="E170" s="39" t="s">
        <v>1676</v>
      </c>
      <c r="F170" s="46"/>
      <c r="G170" s="46"/>
      <c r="H170" s="46"/>
      <c r="I170" s="46"/>
      <c r="J170" s="48"/>
    </row>
    <row r="171">
      <c r="A171" s="37" t="s">
        <v>219</v>
      </c>
      <c r="B171" s="37">
        <v>40</v>
      </c>
      <c r="C171" s="38" t="s">
        <v>1693</v>
      </c>
      <c r="D171" s="37" t="s">
        <v>221</v>
      </c>
      <c r="E171" s="39" t="s">
        <v>1694</v>
      </c>
      <c r="F171" s="40" t="s">
        <v>223</v>
      </c>
      <c r="G171" s="41">
        <v>170.80000000000001</v>
      </c>
      <c r="H171" s="42">
        <v>0</v>
      </c>
      <c r="I171" s="43">
        <f>ROUND(G171*H171,P4)</f>
        <v>0</v>
      </c>
      <c r="J171" s="37"/>
      <c r="O171" s="44">
        <f>I171*0.21</f>
        <v>0</v>
      </c>
      <c r="P171">
        <v>3</v>
      </c>
    </row>
    <row r="172">
      <c r="A172" s="37" t="s">
        <v>224</v>
      </c>
      <c r="B172" s="45"/>
      <c r="C172" s="46"/>
      <c r="D172" s="46"/>
      <c r="E172" s="47" t="s">
        <v>221</v>
      </c>
      <c r="F172" s="46"/>
      <c r="G172" s="46"/>
      <c r="H172" s="46"/>
      <c r="I172" s="46"/>
      <c r="J172" s="48"/>
    </row>
    <row r="173" ht="165">
      <c r="A173" s="37" t="s">
        <v>225</v>
      </c>
      <c r="B173" s="45"/>
      <c r="C173" s="46"/>
      <c r="D173" s="46"/>
      <c r="E173" s="49" t="s">
        <v>1695</v>
      </c>
      <c r="F173" s="46"/>
      <c r="G173" s="46"/>
      <c r="H173" s="46"/>
      <c r="I173" s="46"/>
      <c r="J173" s="48"/>
    </row>
    <row r="174" ht="409.5">
      <c r="A174" s="37" t="s">
        <v>227</v>
      </c>
      <c r="B174" s="45"/>
      <c r="C174" s="46"/>
      <c r="D174" s="46"/>
      <c r="E174" s="39" t="s">
        <v>1696</v>
      </c>
      <c r="F174" s="46"/>
      <c r="G174" s="46"/>
      <c r="H174" s="46"/>
      <c r="I174" s="46"/>
      <c r="J174" s="48"/>
    </row>
    <row r="175">
      <c r="A175" s="37" t="s">
        <v>219</v>
      </c>
      <c r="B175" s="37">
        <v>41</v>
      </c>
      <c r="C175" s="38" t="s">
        <v>1697</v>
      </c>
      <c r="D175" s="37" t="s">
        <v>221</v>
      </c>
      <c r="E175" s="39" t="s">
        <v>1698</v>
      </c>
      <c r="F175" s="40" t="s">
        <v>462</v>
      </c>
      <c r="G175" s="41">
        <v>38.371000000000002</v>
      </c>
      <c r="H175" s="42">
        <v>0</v>
      </c>
      <c r="I175" s="43">
        <f>ROUND(G175*H175,P4)</f>
        <v>0</v>
      </c>
      <c r="J175" s="37"/>
      <c r="O175" s="44">
        <f>I175*0.21</f>
        <v>0</v>
      </c>
      <c r="P175">
        <v>3</v>
      </c>
    </row>
    <row r="176">
      <c r="A176" s="37" t="s">
        <v>224</v>
      </c>
      <c r="B176" s="45"/>
      <c r="C176" s="46"/>
      <c r="D176" s="46"/>
      <c r="E176" s="47" t="s">
        <v>221</v>
      </c>
      <c r="F176" s="46"/>
      <c r="G176" s="46"/>
      <c r="H176" s="46"/>
      <c r="I176" s="46"/>
      <c r="J176" s="48"/>
    </row>
    <row r="177" ht="90">
      <c r="A177" s="37" t="s">
        <v>225</v>
      </c>
      <c r="B177" s="45"/>
      <c r="C177" s="46"/>
      <c r="D177" s="46"/>
      <c r="E177" s="49" t="s">
        <v>1699</v>
      </c>
      <c r="F177" s="46"/>
      <c r="G177" s="46"/>
      <c r="H177" s="46"/>
      <c r="I177" s="46"/>
      <c r="J177" s="48"/>
    </row>
    <row r="178" ht="330">
      <c r="A178" s="37" t="s">
        <v>227</v>
      </c>
      <c r="B178" s="45"/>
      <c r="C178" s="46"/>
      <c r="D178" s="46"/>
      <c r="E178" s="39" t="s">
        <v>1650</v>
      </c>
      <c r="F178" s="46"/>
      <c r="G178" s="46"/>
      <c r="H178" s="46"/>
      <c r="I178" s="46"/>
      <c r="J178" s="48"/>
    </row>
    <row r="179">
      <c r="A179" s="37" t="s">
        <v>219</v>
      </c>
      <c r="B179" s="37">
        <v>42</v>
      </c>
      <c r="C179" s="38" t="s">
        <v>1700</v>
      </c>
      <c r="D179" s="37" t="s">
        <v>221</v>
      </c>
      <c r="E179" s="39" t="s">
        <v>1701</v>
      </c>
      <c r="F179" s="40" t="s">
        <v>223</v>
      </c>
      <c r="G179" s="41">
        <v>1.3500000000000001</v>
      </c>
      <c r="H179" s="42">
        <v>0</v>
      </c>
      <c r="I179" s="43">
        <f>ROUND(G179*H179,P4)</f>
        <v>0</v>
      </c>
      <c r="J179" s="37"/>
      <c r="O179" s="44">
        <f>I179*0.21</f>
        <v>0</v>
      </c>
      <c r="P179">
        <v>3</v>
      </c>
    </row>
    <row r="180">
      <c r="A180" s="37" t="s">
        <v>224</v>
      </c>
      <c r="B180" s="45"/>
      <c r="C180" s="46"/>
      <c r="D180" s="46"/>
      <c r="E180" s="47" t="s">
        <v>221</v>
      </c>
      <c r="F180" s="46"/>
      <c r="G180" s="46"/>
      <c r="H180" s="46"/>
      <c r="I180" s="46"/>
      <c r="J180" s="48"/>
    </row>
    <row r="181" ht="90">
      <c r="A181" s="37" t="s">
        <v>225</v>
      </c>
      <c r="B181" s="45"/>
      <c r="C181" s="46"/>
      <c r="D181" s="46"/>
      <c r="E181" s="49" t="s">
        <v>1702</v>
      </c>
      <c r="F181" s="46"/>
      <c r="G181" s="46"/>
      <c r="H181" s="46"/>
      <c r="I181" s="46"/>
      <c r="J181" s="48"/>
    </row>
    <row r="182" ht="120">
      <c r="A182" s="37" t="s">
        <v>227</v>
      </c>
      <c r="B182" s="45"/>
      <c r="C182" s="46"/>
      <c r="D182" s="46"/>
      <c r="E182" s="39" t="s">
        <v>1703</v>
      </c>
      <c r="F182" s="46"/>
      <c r="G182" s="46"/>
      <c r="H182" s="46"/>
      <c r="I182" s="46"/>
      <c r="J182" s="48"/>
    </row>
    <row r="183">
      <c r="A183" s="37" t="s">
        <v>219</v>
      </c>
      <c r="B183" s="37">
        <v>43</v>
      </c>
      <c r="C183" s="38" t="s">
        <v>1704</v>
      </c>
      <c r="D183" s="37" t="s">
        <v>221</v>
      </c>
      <c r="E183" s="39" t="s">
        <v>1705</v>
      </c>
      <c r="F183" s="40" t="s">
        <v>223</v>
      </c>
      <c r="G183" s="41">
        <v>34.279000000000003</v>
      </c>
      <c r="H183" s="42">
        <v>0</v>
      </c>
      <c r="I183" s="43">
        <f>ROUND(G183*H183,P4)</f>
        <v>0</v>
      </c>
      <c r="J183" s="37"/>
      <c r="O183" s="44">
        <f>I183*0.21</f>
        <v>0</v>
      </c>
      <c r="P183">
        <v>3</v>
      </c>
    </row>
    <row r="184">
      <c r="A184" s="37" t="s">
        <v>224</v>
      </c>
      <c r="B184" s="45"/>
      <c r="C184" s="46"/>
      <c r="D184" s="46"/>
      <c r="E184" s="47" t="s">
        <v>221</v>
      </c>
      <c r="F184" s="46"/>
      <c r="G184" s="46"/>
      <c r="H184" s="46"/>
      <c r="I184" s="46"/>
      <c r="J184" s="48"/>
    </row>
    <row r="185" ht="105">
      <c r="A185" s="37" t="s">
        <v>225</v>
      </c>
      <c r="B185" s="45"/>
      <c r="C185" s="46"/>
      <c r="D185" s="46"/>
      <c r="E185" s="49" t="s">
        <v>1706</v>
      </c>
      <c r="F185" s="46"/>
      <c r="G185" s="46"/>
      <c r="H185" s="46"/>
      <c r="I185" s="46"/>
      <c r="J185" s="48"/>
    </row>
    <row r="186" ht="45">
      <c r="A186" s="37" t="s">
        <v>227</v>
      </c>
      <c r="B186" s="45"/>
      <c r="C186" s="46"/>
      <c r="D186" s="46"/>
      <c r="E186" s="39" t="s">
        <v>1666</v>
      </c>
      <c r="F186" s="46"/>
      <c r="G186" s="46"/>
      <c r="H186" s="46"/>
      <c r="I186" s="46"/>
      <c r="J186" s="48"/>
    </row>
    <row r="187">
      <c r="A187" s="37" t="s">
        <v>219</v>
      </c>
      <c r="B187" s="37">
        <v>44</v>
      </c>
      <c r="C187" s="38" t="s">
        <v>1411</v>
      </c>
      <c r="D187" s="37" t="s">
        <v>221</v>
      </c>
      <c r="E187" s="39" t="s">
        <v>1412</v>
      </c>
      <c r="F187" s="40" t="s">
        <v>1413</v>
      </c>
      <c r="G187" s="41">
        <v>6225.6800000000003</v>
      </c>
      <c r="H187" s="42">
        <v>0</v>
      </c>
      <c r="I187" s="43">
        <f>ROUND(G187*H187,P4)</f>
        <v>0</v>
      </c>
      <c r="J187" s="37"/>
      <c r="O187" s="44">
        <f>I187*0.21</f>
        <v>0</v>
      </c>
      <c r="P187">
        <v>3</v>
      </c>
    </row>
    <row r="188">
      <c r="A188" s="37" t="s">
        <v>224</v>
      </c>
      <c r="B188" s="45"/>
      <c r="C188" s="46"/>
      <c r="D188" s="46"/>
      <c r="E188" s="47" t="s">
        <v>221</v>
      </c>
      <c r="F188" s="46"/>
      <c r="G188" s="46"/>
      <c r="H188" s="46"/>
      <c r="I188" s="46"/>
      <c r="J188" s="48"/>
    </row>
    <row r="189" ht="75">
      <c r="A189" s="37" t="s">
        <v>225</v>
      </c>
      <c r="B189" s="45"/>
      <c r="C189" s="46"/>
      <c r="D189" s="46"/>
      <c r="E189" s="49" t="s">
        <v>1707</v>
      </c>
      <c r="F189" s="46"/>
      <c r="G189" s="46"/>
      <c r="H189" s="46"/>
      <c r="I189" s="46"/>
      <c r="J189" s="48"/>
    </row>
    <row r="190" ht="409.5">
      <c r="A190" s="37" t="s">
        <v>227</v>
      </c>
      <c r="B190" s="45"/>
      <c r="C190" s="46"/>
      <c r="D190" s="46"/>
      <c r="E190" s="39" t="s">
        <v>1708</v>
      </c>
      <c r="F190" s="46"/>
      <c r="G190" s="46"/>
      <c r="H190" s="46"/>
      <c r="I190" s="46"/>
      <c r="J190" s="48"/>
    </row>
    <row r="191">
      <c r="A191" s="37" t="s">
        <v>219</v>
      </c>
      <c r="B191" s="37">
        <v>45</v>
      </c>
      <c r="C191" s="38" t="s">
        <v>1709</v>
      </c>
      <c r="D191" s="37" t="s">
        <v>221</v>
      </c>
      <c r="E191" s="39" t="s">
        <v>1710</v>
      </c>
      <c r="F191" s="40" t="s">
        <v>245</v>
      </c>
      <c r="G191" s="41">
        <v>16</v>
      </c>
      <c r="H191" s="42">
        <v>0</v>
      </c>
      <c r="I191" s="43">
        <f>ROUND(G191*H191,P4)</f>
        <v>0</v>
      </c>
      <c r="J191" s="37"/>
      <c r="O191" s="44">
        <f>I191*0.21</f>
        <v>0</v>
      </c>
      <c r="P191">
        <v>3</v>
      </c>
    </row>
    <row r="192">
      <c r="A192" s="37" t="s">
        <v>224</v>
      </c>
      <c r="B192" s="45"/>
      <c r="C192" s="46"/>
      <c r="D192" s="46"/>
      <c r="E192" s="47" t="s">
        <v>221</v>
      </c>
      <c r="F192" s="46"/>
      <c r="G192" s="46"/>
      <c r="H192" s="46"/>
      <c r="I192" s="46"/>
      <c r="J192" s="48"/>
    </row>
    <row r="193" ht="75">
      <c r="A193" s="37" t="s">
        <v>225</v>
      </c>
      <c r="B193" s="45"/>
      <c r="C193" s="46"/>
      <c r="D193" s="46"/>
      <c r="E193" s="49" t="s">
        <v>1711</v>
      </c>
      <c r="F193" s="46"/>
      <c r="G193" s="46"/>
      <c r="H193" s="46"/>
      <c r="I193" s="46"/>
      <c r="J193" s="48"/>
    </row>
    <row r="194" ht="90">
      <c r="A194" s="37" t="s">
        <v>227</v>
      </c>
      <c r="B194" s="45"/>
      <c r="C194" s="46"/>
      <c r="D194" s="46"/>
      <c r="E194" s="39" t="s">
        <v>1712</v>
      </c>
      <c r="F194" s="46"/>
      <c r="G194" s="46"/>
      <c r="H194" s="46"/>
      <c r="I194" s="46"/>
      <c r="J194" s="48"/>
    </row>
    <row r="195">
      <c r="A195" s="37" t="s">
        <v>219</v>
      </c>
      <c r="B195" s="37">
        <v>46</v>
      </c>
      <c r="C195" s="38" t="s">
        <v>1713</v>
      </c>
      <c r="D195" s="37" t="s">
        <v>221</v>
      </c>
      <c r="E195" s="39" t="s">
        <v>1714</v>
      </c>
      <c r="F195" s="40" t="s">
        <v>245</v>
      </c>
      <c r="G195" s="41">
        <v>496</v>
      </c>
      <c r="H195" s="42">
        <v>0</v>
      </c>
      <c r="I195" s="43">
        <f>ROUND(G195*H195,P4)</f>
        <v>0</v>
      </c>
      <c r="J195" s="37"/>
      <c r="O195" s="44">
        <f>I195*0.21</f>
        <v>0</v>
      </c>
      <c r="P195">
        <v>3</v>
      </c>
    </row>
    <row r="196">
      <c r="A196" s="37" t="s">
        <v>224</v>
      </c>
      <c r="B196" s="45"/>
      <c r="C196" s="46"/>
      <c r="D196" s="46"/>
      <c r="E196" s="47" t="s">
        <v>221</v>
      </c>
      <c r="F196" s="46"/>
      <c r="G196" s="46"/>
      <c r="H196" s="46"/>
      <c r="I196" s="46"/>
      <c r="J196" s="48"/>
    </row>
    <row r="197" ht="165">
      <c r="A197" s="37" t="s">
        <v>225</v>
      </c>
      <c r="B197" s="45"/>
      <c r="C197" s="46"/>
      <c r="D197" s="46"/>
      <c r="E197" s="49" t="s">
        <v>1715</v>
      </c>
      <c r="F197" s="46"/>
      <c r="G197" s="46"/>
      <c r="H197" s="46"/>
      <c r="I197" s="46"/>
      <c r="J197" s="48"/>
    </row>
    <row r="198" ht="90">
      <c r="A198" s="37" t="s">
        <v>227</v>
      </c>
      <c r="B198" s="45"/>
      <c r="C198" s="46"/>
      <c r="D198" s="46"/>
      <c r="E198" s="39" t="s">
        <v>1712</v>
      </c>
      <c r="F198" s="46"/>
      <c r="G198" s="46"/>
      <c r="H198" s="46"/>
      <c r="I198" s="46"/>
      <c r="J198" s="48"/>
    </row>
    <row r="199">
      <c r="A199" s="37" t="s">
        <v>219</v>
      </c>
      <c r="B199" s="37">
        <v>47</v>
      </c>
      <c r="C199" s="38" t="s">
        <v>1716</v>
      </c>
      <c r="D199" s="37" t="s">
        <v>221</v>
      </c>
      <c r="E199" s="39" t="s">
        <v>1717</v>
      </c>
      <c r="F199" s="40" t="s">
        <v>245</v>
      </c>
      <c r="G199" s="41">
        <v>378</v>
      </c>
      <c r="H199" s="42">
        <v>0</v>
      </c>
      <c r="I199" s="43">
        <f>ROUND(G199*H199,P4)</f>
        <v>0</v>
      </c>
      <c r="J199" s="37"/>
      <c r="O199" s="44">
        <f>I199*0.21</f>
        <v>0</v>
      </c>
      <c r="P199">
        <v>3</v>
      </c>
    </row>
    <row r="200">
      <c r="A200" s="37" t="s">
        <v>224</v>
      </c>
      <c r="B200" s="45"/>
      <c r="C200" s="46"/>
      <c r="D200" s="46"/>
      <c r="E200" s="47" t="s">
        <v>221</v>
      </c>
      <c r="F200" s="46"/>
      <c r="G200" s="46"/>
      <c r="H200" s="46"/>
      <c r="I200" s="46"/>
      <c r="J200" s="48"/>
    </row>
    <row r="201" ht="195">
      <c r="A201" s="37" t="s">
        <v>225</v>
      </c>
      <c r="B201" s="45"/>
      <c r="C201" s="46"/>
      <c r="D201" s="46"/>
      <c r="E201" s="49" t="s">
        <v>1718</v>
      </c>
      <c r="F201" s="46"/>
      <c r="G201" s="46"/>
      <c r="H201" s="46"/>
      <c r="I201" s="46"/>
      <c r="J201" s="48"/>
    </row>
    <row r="202" ht="90">
      <c r="A202" s="37" t="s">
        <v>227</v>
      </c>
      <c r="B202" s="45"/>
      <c r="C202" s="46"/>
      <c r="D202" s="46"/>
      <c r="E202" s="39" t="s">
        <v>1712</v>
      </c>
      <c r="F202" s="46"/>
      <c r="G202" s="46"/>
      <c r="H202" s="46"/>
      <c r="I202" s="46"/>
      <c r="J202" s="48"/>
    </row>
    <row r="203">
      <c r="A203" s="37" t="s">
        <v>219</v>
      </c>
      <c r="B203" s="37">
        <v>48</v>
      </c>
      <c r="C203" s="38" t="s">
        <v>1719</v>
      </c>
      <c r="D203" s="37" t="s">
        <v>221</v>
      </c>
      <c r="E203" s="39" t="s">
        <v>1720</v>
      </c>
      <c r="F203" s="40" t="s">
        <v>245</v>
      </c>
      <c r="G203" s="41">
        <v>724</v>
      </c>
      <c r="H203" s="42">
        <v>0</v>
      </c>
      <c r="I203" s="43">
        <f>ROUND(G203*H203,P4)</f>
        <v>0</v>
      </c>
      <c r="J203" s="37"/>
      <c r="O203" s="44">
        <f>I203*0.21</f>
        <v>0</v>
      </c>
      <c r="P203">
        <v>3</v>
      </c>
    </row>
    <row r="204">
      <c r="A204" s="37" t="s">
        <v>224</v>
      </c>
      <c r="B204" s="45"/>
      <c r="C204" s="46"/>
      <c r="D204" s="46"/>
      <c r="E204" s="47" t="s">
        <v>221</v>
      </c>
      <c r="F204" s="46"/>
      <c r="G204" s="46"/>
      <c r="H204" s="46"/>
      <c r="I204" s="46"/>
      <c r="J204" s="48"/>
    </row>
    <row r="205" ht="165">
      <c r="A205" s="37" t="s">
        <v>225</v>
      </c>
      <c r="B205" s="45"/>
      <c r="C205" s="46"/>
      <c r="D205" s="46"/>
      <c r="E205" s="49" t="s">
        <v>1721</v>
      </c>
      <c r="F205" s="46"/>
      <c r="G205" s="46"/>
      <c r="H205" s="46"/>
      <c r="I205" s="46"/>
      <c r="J205" s="48"/>
    </row>
    <row r="206" ht="90">
      <c r="A206" s="37" t="s">
        <v>227</v>
      </c>
      <c r="B206" s="45"/>
      <c r="C206" s="46"/>
      <c r="D206" s="46"/>
      <c r="E206" s="39" t="s">
        <v>1712</v>
      </c>
      <c r="F206" s="46"/>
      <c r="G206" s="46"/>
      <c r="H206" s="46"/>
      <c r="I206" s="46"/>
      <c r="J206" s="48"/>
    </row>
    <row r="207">
      <c r="A207" s="31" t="s">
        <v>216</v>
      </c>
      <c r="B207" s="32"/>
      <c r="C207" s="33" t="s">
        <v>1722</v>
      </c>
      <c r="D207" s="34"/>
      <c r="E207" s="31" t="s">
        <v>1245</v>
      </c>
      <c r="F207" s="34"/>
      <c r="G207" s="34"/>
      <c r="H207" s="34"/>
      <c r="I207" s="35">
        <f>SUMIFS(I208:I239,A208:A239,"P")</f>
        <v>0</v>
      </c>
      <c r="J207" s="36"/>
    </row>
    <row r="208">
      <c r="A208" s="37" t="s">
        <v>219</v>
      </c>
      <c r="B208" s="37">
        <v>49</v>
      </c>
      <c r="C208" s="38" t="s">
        <v>1723</v>
      </c>
      <c r="D208" s="37" t="s">
        <v>221</v>
      </c>
      <c r="E208" s="39" t="s">
        <v>1724</v>
      </c>
      <c r="F208" s="40" t="s">
        <v>223</v>
      </c>
      <c r="G208" s="41">
        <v>16.893999999999998</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ht="75">
      <c r="A210" s="37" t="s">
        <v>225</v>
      </c>
      <c r="B210" s="45"/>
      <c r="C210" s="46"/>
      <c r="D210" s="46"/>
      <c r="E210" s="49" t="s">
        <v>1725</v>
      </c>
      <c r="F210" s="46"/>
      <c r="G210" s="46"/>
      <c r="H210" s="46"/>
      <c r="I210" s="46"/>
      <c r="J210" s="48"/>
    </row>
    <row r="211" ht="300">
      <c r="A211" s="37" t="s">
        <v>227</v>
      </c>
      <c r="B211" s="45"/>
      <c r="C211" s="46"/>
      <c r="D211" s="46"/>
      <c r="E211" s="39" t="s">
        <v>1680</v>
      </c>
      <c r="F211" s="46"/>
      <c r="G211" s="46"/>
      <c r="H211" s="46"/>
      <c r="I211" s="46"/>
      <c r="J211" s="48"/>
    </row>
    <row r="212">
      <c r="A212" s="37" t="s">
        <v>219</v>
      </c>
      <c r="B212" s="37">
        <v>50</v>
      </c>
      <c r="C212" s="38" t="s">
        <v>1726</v>
      </c>
      <c r="D212" s="37" t="s">
        <v>221</v>
      </c>
      <c r="E212" s="39" t="s">
        <v>1727</v>
      </c>
      <c r="F212" s="40" t="s">
        <v>223</v>
      </c>
      <c r="G212" s="41">
        <v>1482.2</v>
      </c>
      <c r="H212" s="42">
        <v>0</v>
      </c>
      <c r="I212" s="43">
        <f>ROUND(G212*H212,P4)</f>
        <v>0</v>
      </c>
      <c r="J212" s="37"/>
      <c r="O212" s="44">
        <f>I212*0.21</f>
        <v>0</v>
      </c>
      <c r="P212">
        <v>3</v>
      </c>
    </row>
    <row r="213">
      <c r="A213" s="37" t="s">
        <v>224</v>
      </c>
      <c r="B213" s="45"/>
      <c r="C213" s="46"/>
      <c r="D213" s="46"/>
      <c r="E213" s="47" t="s">
        <v>221</v>
      </c>
      <c r="F213" s="46"/>
      <c r="G213" s="46"/>
      <c r="H213" s="46"/>
      <c r="I213" s="46"/>
      <c r="J213" s="48"/>
    </row>
    <row r="214" ht="75">
      <c r="A214" s="37" t="s">
        <v>225</v>
      </c>
      <c r="B214" s="45"/>
      <c r="C214" s="46"/>
      <c r="D214" s="46"/>
      <c r="E214" s="49" t="s">
        <v>1728</v>
      </c>
      <c r="F214" s="46"/>
      <c r="G214" s="46"/>
      <c r="H214" s="46"/>
      <c r="I214" s="46"/>
      <c r="J214" s="48"/>
    </row>
    <row r="215" ht="409.5">
      <c r="A215" s="37" t="s">
        <v>227</v>
      </c>
      <c r="B215" s="45"/>
      <c r="C215" s="46"/>
      <c r="D215" s="46"/>
      <c r="E215" s="39" t="s">
        <v>1249</v>
      </c>
      <c r="F215" s="46"/>
      <c r="G215" s="46"/>
      <c r="H215" s="46"/>
      <c r="I215" s="46"/>
      <c r="J215" s="48"/>
    </row>
    <row r="216">
      <c r="A216" s="37" t="s">
        <v>219</v>
      </c>
      <c r="B216" s="37">
        <v>51</v>
      </c>
      <c r="C216" s="38" t="s">
        <v>1729</v>
      </c>
      <c r="D216" s="37" t="s">
        <v>221</v>
      </c>
      <c r="E216" s="39" t="s">
        <v>1730</v>
      </c>
      <c r="F216" s="40" t="s">
        <v>462</v>
      </c>
      <c r="G216" s="41">
        <v>186.48400000000001</v>
      </c>
      <c r="H216" s="42">
        <v>0</v>
      </c>
      <c r="I216" s="43">
        <f>ROUND(G216*H216,P4)</f>
        <v>0</v>
      </c>
      <c r="J216" s="37"/>
      <c r="O216" s="44">
        <f>I216*0.21</f>
        <v>0</v>
      </c>
      <c r="P216">
        <v>3</v>
      </c>
    </row>
    <row r="217">
      <c r="A217" s="37" t="s">
        <v>224</v>
      </c>
      <c r="B217" s="45"/>
      <c r="C217" s="46"/>
      <c r="D217" s="46"/>
      <c r="E217" s="47" t="s">
        <v>221</v>
      </c>
      <c r="F217" s="46"/>
      <c r="G217" s="46"/>
      <c r="H217" s="46"/>
      <c r="I217" s="46"/>
      <c r="J217" s="48"/>
    </row>
    <row r="218" ht="75">
      <c r="A218" s="37" t="s">
        <v>225</v>
      </c>
      <c r="B218" s="45"/>
      <c r="C218" s="46"/>
      <c r="D218" s="46"/>
      <c r="E218" s="49" t="s">
        <v>1731</v>
      </c>
      <c r="F218" s="46"/>
      <c r="G218" s="46"/>
      <c r="H218" s="46"/>
      <c r="I218" s="46"/>
      <c r="J218" s="48"/>
    </row>
    <row r="219" ht="330">
      <c r="A219" s="37" t="s">
        <v>227</v>
      </c>
      <c r="B219" s="45"/>
      <c r="C219" s="46"/>
      <c r="D219" s="46"/>
      <c r="E219" s="39" t="s">
        <v>1732</v>
      </c>
      <c r="F219" s="46"/>
      <c r="G219" s="46"/>
      <c r="H219" s="46"/>
      <c r="I219" s="46"/>
      <c r="J219" s="48"/>
    </row>
    <row r="220">
      <c r="A220" s="37" t="s">
        <v>219</v>
      </c>
      <c r="B220" s="37">
        <v>52</v>
      </c>
      <c r="C220" s="38" t="s">
        <v>1733</v>
      </c>
      <c r="D220" s="37" t="s">
        <v>221</v>
      </c>
      <c r="E220" s="39" t="s">
        <v>1734</v>
      </c>
      <c r="F220" s="40" t="s">
        <v>462</v>
      </c>
      <c r="G220" s="41">
        <v>523.67600000000004</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ht="105">
      <c r="A222" s="37" t="s">
        <v>225</v>
      </c>
      <c r="B222" s="45"/>
      <c r="C222" s="46"/>
      <c r="D222" s="46"/>
      <c r="E222" s="49" t="s">
        <v>1735</v>
      </c>
      <c r="F222" s="46"/>
      <c r="G222" s="46"/>
      <c r="H222" s="46"/>
      <c r="I222" s="46"/>
      <c r="J222" s="48"/>
    </row>
    <row r="223" ht="375">
      <c r="A223" s="37" t="s">
        <v>227</v>
      </c>
      <c r="B223" s="45"/>
      <c r="C223" s="46"/>
      <c r="D223" s="46"/>
      <c r="E223" s="39" t="s">
        <v>1415</v>
      </c>
      <c r="F223" s="46"/>
      <c r="G223" s="46"/>
      <c r="H223" s="46"/>
      <c r="I223" s="46"/>
      <c r="J223" s="48"/>
    </row>
    <row r="224">
      <c r="A224" s="37" t="s">
        <v>219</v>
      </c>
      <c r="B224" s="37">
        <v>53</v>
      </c>
      <c r="C224" s="38" t="s">
        <v>1416</v>
      </c>
      <c r="D224" s="37" t="s">
        <v>221</v>
      </c>
      <c r="E224" s="39" t="s">
        <v>1417</v>
      </c>
      <c r="F224" s="40" t="s">
        <v>223</v>
      </c>
      <c r="G224" s="41">
        <v>295.75</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ht="180">
      <c r="A226" s="37" t="s">
        <v>225</v>
      </c>
      <c r="B226" s="45"/>
      <c r="C226" s="46"/>
      <c r="D226" s="46"/>
      <c r="E226" s="49" t="s">
        <v>1736</v>
      </c>
      <c r="F226" s="46"/>
      <c r="G226" s="46"/>
      <c r="H226" s="46"/>
      <c r="I226" s="46"/>
      <c r="J226" s="48"/>
    </row>
    <row r="227" ht="409.5">
      <c r="A227" s="37" t="s">
        <v>227</v>
      </c>
      <c r="B227" s="45"/>
      <c r="C227" s="46"/>
      <c r="D227" s="46"/>
      <c r="E227" s="39" t="s">
        <v>1393</v>
      </c>
      <c r="F227" s="46"/>
      <c r="G227" s="46"/>
      <c r="H227" s="46"/>
      <c r="I227" s="46"/>
      <c r="J227" s="48"/>
    </row>
    <row r="228">
      <c r="A228" s="37" t="s">
        <v>219</v>
      </c>
      <c r="B228" s="37">
        <v>54</v>
      </c>
      <c r="C228" s="38" t="s">
        <v>1737</v>
      </c>
      <c r="D228" s="37" t="s">
        <v>221</v>
      </c>
      <c r="E228" s="39" t="s">
        <v>1738</v>
      </c>
      <c r="F228" s="40" t="s">
        <v>462</v>
      </c>
      <c r="G228" s="41">
        <v>3.9249999999999998</v>
      </c>
      <c r="H228" s="42">
        <v>0</v>
      </c>
      <c r="I228" s="43">
        <f>ROUND(G228*H228,P4)</f>
        <v>0</v>
      </c>
      <c r="J228" s="37"/>
      <c r="O228" s="44">
        <f>I228*0.21</f>
        <v>0</v>
      </c>
      <c r="P228">
        <v>3</v>
      </c>
    </row>
    <row r="229">
      <c r="A229" s="37" t="s">
        <v>224</v>
      </c>
      <c r="B229" s="45"/>
      <c r="C229" s="46"/>
      <c r="D229" s="46"/>
      <c r="E229" s="47" t="s">
        <v>221</v>
      </c>
      <c r="F229" s="46"/>
      <c r="G229" s="46"/>
      <c r="H229" s="46"/>
      <c r="I229" s="46"/>
      <c r="J229" s="48"/>
    </row>
    <row r="230" ht="90">
      <c r="A230" s="37" t="s">
        <v>225</v>
      </c>
      <c r="B230" s="45"/>
      <c r="C230" s="46"/>
      <c r="D230" s="46"/>
      <c r="E230" s="49" t="s">
        <v>1739</v>
      </c>
      <c r="F230" s="46"/>
      <c r="G230" s="46"/>
      <c r="H230" s="46"/>
      <c r="I230" s="46"/>
      <c r="J230" s="48"/>
    </row>
    <row r="231" ht="375">
      <c r="A231" s="37" t="s">
        <v>227</v>
      </c>
      <c r="B231" s="45"/>
      <c r="C231" s="46"/>
      <c r="D231" s="46"/>
      <c r="E231" s="39" t="s">
        <v>1676</v>
      </c>
      <c r="F231" s="46"/>
      <c r="G231" s="46"/>
      <c r="H231" s="46"/>
      <c r="I231" s="46"/>
      <c r="J231" s="48"/>
    </row>
    <row r="232">
      <c r="A232" s="37" t="s">
        <v>219</v>
      </c>
      <c r="B232" s="37">
        <v>55</v>
      </c>
      <c r="C232" s="38" t="s">
        <v>1740</v>
      </c>
      <c r="D232" s="37" t="s">
        <v>221</v>
      </c>
      <c r="E232" s="39" t="s">
        <v>1741</v>
      </c>
      <c r="F232" s="40" t="s">
        <v>223</v>
      </c>
      <c r="G232" s="41">
        <v>270.72000000000003</v>
      </c>
      <c r="H232" s="42">
        <v>0</v>
      </c>
      <c r="I232" s="43">
        <f>ROUND(G232*H232,P4)</f>
        <v>0</v>
      </c>
      <c r="J232" s="37"/>
      <c r="O232" s="44">
        <f>I232*0.21</f>
        <v>0</v>
      </c>
      <c r="P232">
        <v>3</v>
      </c>
    </row>
    <row r="233">
      <c r="A233" s="37" t="s">
        <v>224</v>
      </c>
      <c r="B233" s="45"/>
      <c r="C233" s="46"/>
      <c r="D233" s="46"/>
      <c r="E233" s="47" t="s">
        <v>221</v>
      </c>
      <c r="F233" s="46"/>
      <c r="G233" s="46"/>
      <c r="H233" s="46"/>
      <c r="I233" s="46"/>
      <c r="J233" s="48"/>
    </row>
    <row r="234" ht="60">
      <c r="A234" s="37" t="s">
        <v>225</v>
      </c>
      <c r="B234" s="45"/>
      <c r="C234" s="46"/>
      <c r="D234" s="46"/>
      <c r="E234" s="49" t="s">
        <v>1742</v>
      </c>
      <c r="F234" s="46"/>
      <c r="G234" s="46"/>
      <c r="H234" s="46"/>
      <c r="I234" s="46"/>
      <c r="J234" s="48"/>
    </row>
    <row r="235" ht="75">
      <c r="A235" s="37" t="s">
        <v>227</v>
      </c>
      <c r="B235" s="45"/>
      <c r="C235" s="46"/>
      <c r="D235" s="46"/>
      <c r="E235" s="39" t="s">
        <v>1743</v>
      </c>
      <c r="F235" s="46"/>
      <c r="G235" s="46"/>
      <c r="H235" s="46"/>
      <c r="I235" s="46"/>
      <c r="J235" s="48"/>
    </row>
    <row r="236" ht="45">
      <c r="A236" s="37" t="s">
        <v>219</v>
      </c>
      <c r="B236" s="37">
        <v>56</v>
      </c>
      <c r="C236" s="38" t="s">
        <v>1744</v>
      </c>
      <c r="D236" s="37" t="s">
        <v>221</v>
      </c>
      <c r="E236" s="39" t="s">
        <v>1745</v>
      </c>
      <c r="F236" s="40" t="s">
        <v>462</v>
      </c>
      <c r="G236" s="41">
        <v>523.67600000000004</v>
      </c>
      <c r="H236" s="42">
        <v>0</v>
      </c>
      <c r="I236" s="43">
        <f>ROUND(G236*H236,P4)</f>
        <v>0</v>
      </c>
      <c r="J236" s="37"/>
      <c r="O236" s="44">
        <f>I236*0.21</f>
        <v>0</v>
      </c>
      <c r="P236">
        <v>3</v>
      </c>
    </row>
    <row r="237">
      <c r="A237" s="37" t="s">
        <v>224</v>
      </c>
      <c r="B237" s="45"/>
      <c r="C237" s="46"/>
      <c r="D237" s="46"/>
      <c r="E237" s="47" t="s">
        <v>221</v>
      </c>
      <c r="F237" s="46"/>
      <c r="G237" s="46"/>
      <c r="H237" s="46"/>
      <c r="I237" s="46"/>
      <c r="J237" s="48"/>
    </row>
    <row r="238" ht="60">
      <c r="A238" s="37" t="s">
        <v>225</v>
      </c>
      <c r="B238" s="45"/>
      <c r="C238" s="46"/>
      <c r="D238" s="46"/>
      <c r="E238" s="49" t="s">
        <v>1746</v>
      </c>
      <c r="F238" s="46"/>
      <c r="G238" s="46"/>
      <c r="H238" s="46"/>
      <c r="I238" s="46"/>
      <c r="J238" s="48"/>
    </row>
    <row r="239" ht="240">
      <c r="A239" s="37" t="s">
        <v>227</v>
      </c>
      <c r="B239" s="45"/>
      <c r="C239" s="46"/>
      <c r="D239" s="46"/>
      <c r="E239" s="39" t="s">
        <v>1747</v>
      </c>
      <c r="F239" s="46"/>
      <c r="G239" s="46"/>
      <c r="H239" s="46"/>
      <c r="I239" s="46"/>
      <c r="J239" s="48"/>
    </row>
    <row r="240">
      <c r="A240" s="31" t="s">
        <v>216</v>
      </c>
      <c r="B240" s="32"/>
      <c r="C240" s="33" t="s">
        <v>1748</v>
      </c>
      <c r="D240" s="34"/>
      <c r="E240" s="31" t="s">
        <v>1749</v>
      </c>
      <c r="F240" s="34"/>
      <c r="G240" s="34"/>
      <c r="H240" s="34"/>
      <c r="I240" s="35">
        <f>SUMIFS(I241:I248,A241:A248,"P")</f>
        <v>0</v>
      </c>
      <c r="J240" s="36"/>
    </row>
    <row r="241">
      <c r="A241" s="37" t="s">
        <v>219</v>
      </c>
      <c r="B241" s="37">
        <v>57</v>
      </c>
      <c r="C241" s="38" t="s">
        <v>1750</v>
      </c>
      <c r="D241" s="37" t="s">
        <v>221</v>
      </c>
      <c r="E241" s="39" t="s">
        <v>1751</v>
      </c>
      <c r="F241" s="40" t="s">
        <v>223</v>
      </c>
      <c r="G241" s="41">
        <v>101.837</v>
      </c>
      <c r="H241" s="42">
        <v>0</v>
      </c>
      <c r="I241" s="43">
        <f>ROUND(G241*H241,P4)</f>
        <v>0</v>
      </c>
      <c r="J241" s="37"/>
      <c r="O241" s="44">
        <f>I241*0.21</f>
        <v>0</v>
      </c>
      <c r="P241">
        <v>3</v>
      </c>
    </row>
    <row r="242">
      <c r="A242" s="37" t="s">
        <v>224</v>
      </c>
      <c r="B242" s="45"/>
      <c r="C242" s="46"/>
      <c r="D242" s="46"/>
      <c r="E242" s="47" t="s">
        <v>221</v>
      </c>
      <c r="F242" s="46"/>
      <c r="G242" s="46"/>
      <c r="H242" s="46"/>
      <c r="I242" s="46"/>
      <c r="J242" s="48"/>
    </row>
    <row r="243" ht="75">
      <c r="A243" s="37" t="s">
        <v>225</v>
      </c>
      <c r="B243" s="45"/>
      <c r="C243" s="46"/>
      <c r="D243" s="46"/>
      <c r="E243" s="49" t="s">
        <v>1752</v>
      </c>
      <c r="F243" s="46"/>
      <c r="G243" s="46"/>
      <c r="H243" s="46"/>
      <c r="I243" s="46"/>
      <c r="J243" s="48"/>
    </row>
    <row r="244" ht="409.5">
      <c r="A244" s="37" t="s">
        <v>227</v>
      </c>
      <c r="B244" s="45"/>
      <c r="C244" s="46"/>
      <c r="D244" s="46"/>
      <c r="E244" s="39" t="s">
        <v>1753</v>
      </c>
      <c r="F244" s="46"/>
      <c r="G244" s="46"/>
      <c r="H244" s="46"/>
      <c r="I244" s="46"/>
      <c r="J244" s="48"/>
    </row>
    <row r="245">
      <c r="A245" s="37" t="s">
        <v>219</v>
      </c>
      <c r="B245" s="37">
        <v>58</v>
      </c>
      <c r="C245" s="38" t="s">
        <v>1754</v>
      </c>
      <c r="D245" s="37" t="s">
        <v>221</v>
      </c>
      <c r="E245" s="39" t="s">
        <v>1755</v>
      </c>
      <c r="F245" s="40" t="s">
        <v>1756</v>
      </c>
      <c r="G245" s="41">
        <v>217.34</v>
      </c>
      <c r="H245" s="42">
        <v>0</v>
      </c>
      <c r="I245" s="43">
        <f>ROUND(G245*H245,P4)</f>
        <v>0</v>
      </c>
      <c r="J245" s="37"/>
      <c r="O245" s="44">
        <f>I245*0.21</f>
        <v>0</v>
      </c>
      <c r="P245">
        <v>3</v>
      </c>
    </row>
    <row r="246">
      <c r="A246" s="37" t="s">
        <v>224</v>
      </c>
      <c r="B246" s="45"/>
      <c r="C246" s="46"/>
      <c r="D246" s="46"/>
      <c r="E246" s="47" t="s">
        <v>221</v>
      </c>
      <c r="F246" s="46"/>
      <c r="G246" s="46"/>
      <c r="H246" s="46"/>
      <c r="I246" s="46"/>
      <c r="J246" s="48"/>
    </row>
    <row r="247" ht="105">
      <c r="A247" s="37" t="s">
        <v>225</v>
      </c>
      <c r="B247" s="45"/>
      <c r="C247" s="46"/>
      <c r="D247" s="46"/>
      <c r="E247" s="49" t="s">
        <v>1757</v>
      </c>
      <c r="F247" s="46"/>
      <c r="G247" s="46"/>
      <c r="H247" s="46"/>
      <c r="I247" s="46"/>
      <c r="J247" s="48"/>
    </row>
    <row r="248" ht="30">
      <c r="A248" s="37" t="s">
        <v>227</v>
      </c>
      <c r="B248" s="45"/>
      <c r="C248" s="46"/>
      <c r="D248" s="46"/>
      <c r="E248" s="39" t="s">
        <v>1758</v>
      </c>
      <c r="F248" s="46"/>
      <c r="G248" s="46"/>
      <c r="H248" s="46"/>
      <c r="I248" s="46"/>
      <c r="J248" s="48"/>
    </row>
    <row r="249">
      <c r="A249" s="31" t="s">
        <v>216</v>
      </c>
      <c r="B249" s="32"/>
      <c r="C249" s="33" t="s">
        <v>241</v>
      </c>
      <c r="D249" s="34"/>
      <c r="E249" s="31" t="s">
        <v>242</v>
      </c>
      <c r="F249" s="34"/>
      <c r="G249" s="34"/>
      <c r="H249" s="34"/>
      <c r="I249" s="35">
        <f>SUMIFS(I250:I257,A250:A257,"P")</f>
        <v>0</v>
      </c>
      <c r="J249" s="36"/>
    </row>
    <row r="250" ht="30">
      <c r="A250" s="37" t="s">
        <v>219</v>
      </c>
      <c r="B250" s="37">
        <v>59</v>
      </c>
      <c r="C250" s="38" t="s">
        <v>1759</v>
      </c>
      <c r="D250" s="37" t="s">
        <v>221</v>
      </c>
      <c r="E250" s="39" t="s">
        <v>1760</v>
      </c>
      <c r="F250" s="40" t="s">
        <v>234</v>
      </c>
      <c r="G250" s="41">
        <v>30</v>
      </c>
      <c r="H250" s="42">
        <v>0</v>
      </c>
      <c r="I250" s="43">
        <f>ROUND(G250*H250,P4)</f>
        <v>0</v>
      </c>
      <c r="J250" s="37"/>
      <c r="O250" s="44">
        <f>I250*0.21</f>
        <v>0</v>
      </c>
      <c r="P250">
        <v>3</v>
      </c>
    </row>
    <row r="251">
      <c r="A251" s="37" t="s">
        <v>224</v>
      </c>
      <c r="B251" s="45"/>
      <c r="C251" s="46"/>
      <c r="D251" s="46"/>
      <c r="E251" s="47" t="s">
        <v>221</v>
      </c>
      <c r="F251" s="46"/>
      <c r="G251" s="46"/>
      <c r="H251" s="46"/>
      <c r="I251" s="46"/>
      <c r="J251" s="48"/>
    </row>
    <row r="252" ht="75">
      <c r="A252" s="37" t="s">
        <v>225</v>
      </c>
      <c r="B252" s="45"/>
      <c r="C252" s="46"/>
      <c r="D252" s="46"/>
      <c r="E252" s="49" t="s">
        <v>1761</v>
      </c>
      <c r="F252" s="46"/>
      <c r="G252" s="46"/>
      <c r="H252" s="46"/>
      <c r="I252" s="46"/>
      <c r="J252" s="48"/>
    </row>
    <row r="253" ht="165">
      <c r="A253" s="37" t="s">
        <v>227</v>
      </c>
      <c r="B253" s="45"/>
      <c r="C253" s="46"/>
      <c r="D253" s="46"/>
      <c r="E253" s="39" t="s">
        <v>539</v>
      </c>
      <c r="F253" s="46"/>
      <c r="G253" s="46"/>
      <c r="H253" s="46"/>
      <c r="I253" s="46"/>
      <c r="J253" s="48"/>
    </row>
    <row r="254">
      <c r="A254" s="37" t="s">
        <v>219</v>
      </c>
      <c r="B254" s="37">
        <v>60</v>
      </c>
      <c r="C254" s="38" t="s">
        <v>1762</v>
      </c>
      <c r="D254" s="37" t="s">
        <v>221</v>
      </c>
      <c r="E254" s="39" t="s">
        <v>1763</v>
      </c>
      <c r="F254" s="40" t="s">
        <v>245</v>
      </c>
      <c r="G254" s="41">
        <v>4</v>
      </c>
      <c r="H254" s="42">
        <v>0</v>
      </c>
      <c r="I254" s="43">
        <f>ROUND(G254*H254,P4)</f>
        <v>0</v>
      </c>
      <c r="J254" s="37"/>
      <c r="O254" s="44">
        <f>I254*0.21</f>
        <v>0</v>
      </c>
      <c r="P254">
        <v>3</v>
      </c>
    </row>
    <row r="255">
      <c r="A255" s="37" t="s">
        <v>224</v>
      </c>
      <c r="B255" s="45"/>
      <c r="C255" s="46"/>
      <c r="D255" s="46"/>
      <c r="E255" s="47" t="s">
        <v>221</v>
      </c>
      <c r="F255" s="46"/>
      <c r="G255" s="46"/>
      <c r="H255" s="46"/>
      <c r="I255" s="46"/>
      <c r="J255" s="48"/>
    </row>
    <row r="256" ht="75">
      <c r="A256" s="37" t="s">
        <v>225</v>
      </c>
      <c r="B256" s="45"/>
      <c r="C256" s="46"/>
      <c r="D256" s="46"/>
      <c r="E256" s="49" t="s">
        <v>1764</v>
      </c>
      <c r="F256" s="46"/>
      <c r="G256" s="46"/>
      <c r="H256" s="46"/>
      <c r="I256" s="46"/>
      <c r="J256" s="48"/>
    </row>
    <row r="257" ht="105">
      <c r="A257" s="37" t="s">
        <v>227</v>
      </c>
      <c r="B257" s="45"/>
      <c r="C257" s="46"/>
      <c r="D257" s="46"/>
      <c r="E257" s="39" t="s">
        <v>1765</v>
      </c>
      <c r="F257" s="46"/>
      <c r="G257" s="46"/>
      <c r="H257" s="46"/>
      <c r="I257" s="46"/>
      <c r="J257" s="48"/>
    </row>
    <row r="258">
      <c r="A258" s="31" t="s">
        <v>216</v>
      </c>
      <c r="B258" s="32"/>
      <c r="C258" s="33" t="s">
        <v>1766</v>
      </c>
      <c r="D258" s="34"/>
      <c r="E258" s="31" t="s">
        <v>1767</v>
      </c>
      <c r="F258" s="34"/>
      <c r="G258" s="34"/>
      <c r="H258" s="34"/>
      <c r="I258" s="35">
        <f>SUMIFS(I259:I278,A259:A278,"P")</f>
        <v>0</v>
      </c>
      <c r="J258" s="36"/>
    </row>
    <row r="259" ht="30">
      <c r="A259" s="37" t="s">
        <v>219</v>
      </c>
      <c r="B259" s="37">
        <v>61</v>
      </c>
      <c r="C259" s="38" t="s">
        <v>1768</v>
      </c>
      <c r="D259" s="37" t="s">
        <v>221</v>
      </c>
      <c r="E259" s="39" t="s">
        <v>1769</v>
      </c>
      <c r="F259" s="40" t="s">
        <v>805</v>
      </c>
      <c r="G259" s="41">
        <v>4531.3990000000003</v>
      </c>
      <c r="H259" s="42">
        <v>0</v>
      </c>
      <c r="I259" s="43">
        <f>ROUND(G259*H259,P4)</f>
        <v>0</v>
      </c>
      <c r="J259" s="37"/>
      <c r="O259" s="44">
        <f>I259*0.21</f>
        <v>0</v>
      </c>
      <c r="P259">
        <v>3</v>
      </c>
    </row>
    <row r="260">
      <c r="A260" s="37" t="s">
        <v>224</v>
      </c>
      <c r="B260" s="45"/>
      <c r="C260" s="46"/>
      <c r="D260" s="46"/>
      <c r="E260" s="47" t="s">
        <v>221</v>
      </c>
      <c r="F260" s="46"/>
      <c r="G260" s="46"/>
      <c r="H260" s="46"/>
      <c r="I260" s="46"/>
      <c r="J260" s="48"/>
    </row>
    <row r="261" ht="315">
      <c r="A261" s="37" t="s">
        <v>225</v>
      </c>
      <c r="B261" s="45"/>
      <c r="C261" s="46"/>
      <c r="D261" s="46"/>
      <c r="E261" s="49" t="s">
        <v>1770</v>
      </c>
      <c r="F261" s="46"/>
      <c r="G261" s="46"/>
      <c r="H261" s="46"/>
      <c r="I261" s="46"/>
      <c r="J261" s="48"/>
    </row>
    <row r="262" ht="285">
      <c r="A262" s="37" t="s">
        <v>227</v>
      </c>
      <c r="B262" s="45"/>
      <c r="C262" s="46"/>
      <c r="D262" s="46"/>
      <c r="E262" s="39" t="s">
        <v>1771</v>
      </c>
      <c r="F262" s="46"/>
      <c r="G262" s="46"/>
      <c r="H262" s="46"/>
      <c r="I262" s="46"/>
      <c r="J262" s="48"/>
    </row>
    <row r="263" ht="30">
      <c r="A263" s="37" t="s">
        <v>219</v>
      </c>
      <c r="B263" s="37">
        <v>62</v>
      </c>
      <c r="C263" s="38" t="s">
        <v>1772</v>
      </c>
      <c r="D263" s="37" t="s">
        <v>221</v>
      </c>
      <c r="E263" s="39" t="s">
        <v>1773</v>
      </c>
      <c r="F263" s="40" t="s">
        <v>805</v>
      </c>
      <c r="G263" s="41">
        <v>4531.3990000000003</v>
      </c>
      <c r="H263" s="42">
        <v>0</v>
      </c>
      <c r="I263" s="43">
        <f>ROUND(G263*H263,P4)</f>
        <v>0</v>
      </c>
      <c r="J263" s="37"/>
      <c r="O263" s="44">
        <f>I263*0.21</f>
        <v>0</v>
      </c>
      <c r="P263">
        <v>3</v>
      </c>
    </row>
    <row r="264">
      <c r="A264" s="37" t="s">
        <v>224</v>
      </c>
      <c r="B264" s="45"/>
      <c r="C264" s="46"/>
      <c r="D264" s="46"/>
      <c r="E264" s="47" t="s">
        <v>221</v>
      </c>
      <c r="F264" s="46"/>
      <c r="G264" s="46"/>
      <c r="H264" s="46"/>
      <c r="I264" s="46"/>
      <c r="J264" s="48"/>
    </row>
    <row r="265" ht="315">
      <c r="A265" s="37" t="s">
        <v>225</v>
      </c>
      <c r="B265" s="45"/>
      <c r="C265" s="46"/>
      <c r="D265" s="46"/>
      <c r="E265" s="49" t="s">
        <v>1774</v>
      </c>
      <c r="F265" s="46"/>
      <c r="G265" s="46"/>
      <c r="H265" s="46"/>
      <c r="I265" s="46"/>
      <c r="J265" s="48"/>
    </row>
    <row r="266" ht="285">
      <c r="A266" s="37" t="s">
        <v>227</v>
      </c>
      <c r="B266" s="45"/>
      <c r="C266" s="46"/>
      <c r="D266" s="46"/>
      <c r="E266" s="39" t="s">
        <v>1771</v>
      </c>
      <c r="F266" s="46"/>
      <c r="G266" s="46"/>
      <c r="H266" s="46"/>
      <c r="I266" s="46"/>
      <c r="J266" s="48"/>
    </row>
    <row r="267">
      <c r="A267" s="37" t="s">
        <v>219</v>
      </c>
      <c r="B267" s="37">
        <v>63</v>
      </c>
      <c r="C267" s="38" t="s">
        <v>1775</v>
      </c>
      <c r="D267" s="37" t="s">
        <v>221</v>
      </c>
      <c r="E267" s="39" t="s">
        <v>1776</v>
      </c>
      <c r="F267" s="40" t="s">
        <v>805</v>
      </c>
      <c r="G267" s="41">
        <v>1697.28</v>
      </c>
      <c r="H267" s="42">
        <v>0</v>
      </c>
      <c r="I267" s="43">
        <f>ROUND(G267*H267,P4)</f>
        <v>0</v>
      </c>
      <c r="J267" s="37"/>
      <c r="O267" s="44">
        <f>I267*0.21</f>
        <v>0</v>
      </c>
      <c r="P267">
        <v>3</v>
      </c>
    </row>
    <row r="268">
      <c r="A268" s="37" t="s">
        <v>224</v>
      </c>
      <c r="B268" s="45"/>
      <c r="C268" s="46"/>
      <c r="D268" s="46"/>
      <c r="E268" s="47" t="s">
        <v>221</v>
      </c>
      <c r="F268" s="46"/>
      <c r="G268" s="46"/>
      <c r="H268" s="46"/>
      <c r="I268" s="46"/>
      <c r="J268" s="48"/>
    </row>
    <row r="269" ht="45">
      <c r="A269" s="37" t="s">
        <v>225</v>
      </c>
      <c r="B269" s="45"/>
      <c r="C269" s="46"/>
      <c r="D269" s="46"/>
      <c r="E269" s="49" t="s">
        <v>1777</v>
      </c>
      <c r="F269" s="46"/>
      <c r="G269" s="46"/>
      <c r="H269" s="46"/>
      <c r="I269" s="46"/>
      <c r="J269" s="48"/>
    </row>
    <row r="270" ht="285">
      <c r="A270" s="37" t="s">
        <v>227</v>
      </c>
      <c r="B270" s="45"/>
      <c r="C270" s="46"/>
      <c r="D270" s="46"/>
      <c r="E270" s="39" t="s">
        <v>1771</v>
      </c>
      <c r="F270" s="46"/>
      <c r="G270" s="46"/>
      <c r="H270" s="46"/>
      <c r="I270" s="46"/>
      <c r="J270" s="48"/>
    </row>
    <row r="271">
      <c r="A271" s="37" t="s">
        <v>219</v>
      </c>
      <c r="B271" s="37">
        <v>64</v>
      </c>
      <c r="C271" s="38" t="s">
        <v>1778</v>
      </c>
      <c r="D271" s="37" t="s">
        <v>221</v>
      </c>
      <c r="E271" s="39" t="s">
        <v>1779</v>
      </c>
      <c r="F271" s="40" t="s">
        <v>805</v>
      </c>
      <c r="G271" s="41">
        <v>4272.6589999999997</v>
      </c>
      <c r="H271" s="42">
        <v>0</v>
      </c>
      <c r="I271" s="43">
        <f>ROUND(G271*H271,P4)</f>
        <v>0</v>
      </c>
      <c r="J271" s="37"/>
      <c r="O271" s="44">
        <f>I271*0.21</f>
        <v>0</v>
      </c>
      <c r="P271">
        <v>3</v>
      </c>
    </row>
    <row r="272">
      <c r="A272" s="37" t="s">
        <v>224</v>
      </c>
      <c r="B272" s="45"/>
      <c r="C272" s="46"/>
      <c r="D272" s="46"/>
      <c r="E272" s="47" t="s">
        <v>221</v>
      </c>
      <c r="F272" s="46"/>
      <c r="G272" s="46"/>
      <c r="H272" s="46"/>
      <c r="I272" s="46"/>
      <c r="J272" s="48"/>
    </row>
    <row r="273" ht="315">
      <c r="A273" s="37" t="s">
        <v>225</v>
      </c>
      <c r="B273" s="45"/>
      <c r="C273" s="46"/>
      <c r="D273" s="46"/>
      <c r="E273" s="49" t="s">
        <v>1780</v>
      </c>
      <c r="F273" s="46"/>
      <c r="G273" s="46"/>
      <c r="H273" s="46"/>
      <c r="I273" s="46"/>
      <c r="J273" s="48"/>
    </row>
    <row r="274" ht="45">
      <c r="A274" s="37" t="s">
        <v>227</v>
      </c>
      <c r="B274" s="45"/>
      <c r="C274" s="46"/>
      <c r="D274" s="46"/>
      <c r="E274" s="39" t="s">
        <v>1781</v>
      </c>
      <c r="F274" s="46"/>
      <c r="G274" s="46"/>
      <c r="H274" s="46"/>
      <c r="I274" s="46"/>
      <c r="J274" s="48"/>
    </row>
    <row r="275">
      <c r="A275" s="37" t="s">
        <v>219</v>
      </c>
      <c r="B275" s="37">
        <v>65</v>
      </c>
      <c r="C275" s="38" t="s">
        <v>1782</v>
      </c>
      <c r="D275" s="37" t="s">
        <v>221</v>
      </c>
      <c r="E275" s="39" t="s">
        <v>1783</v>
      </c>
      <c r="F275" s="40" t="s">
        <v>805</v>
      </c>
      <c r="G275" s="41">
        <v>258.74000000000001</v>
      </c>
      <c r="H275" s="42">
        <v>0</v>
      </c>
      <c r="I275" s="43">
        <f>ROUND(G275*H275,P4)</f>
        <v>0</v>
      </c>
      <c r="J275" s="37"/>
      <c r="O275" s="44">
        <f>I275*0.21</f>
        <v>0</v>
      </c>
      <c r="P275">
        <v>3</v>
      </c>
    </row>
    <row r="276">
      <c r="A276" s="37" t="s">
        <v>224</v>
      </c>
      <c r="B276" s="45"/>
      <c r="C276" s="46"/>
      <c r="D276" s="46"/>
      <c r="E276" s="47" t="s">
        <v>221</v>
      </c>
      <c r="F276" s="46"/>
      <c r="G276" s="46"/>
      <c r="H276" s="46"/>
      <c r="I276" s="46"/>
      <c r="J276" s="48"/>
    </row>
    <row r="277" ht="90">
      <c r="A277" s="37" t="s">
        <v>225</v>
      </c>
      <c r="B277" s="45"/>
      <c r="C277" s="46"/>
      <c r="D277" s="46"/>
      <c r="E277" s="49" t="s">
        <v>1784</v>
      </c>
      <c r="F277" s="46"/>
      <c r="G277" s="46"/>
      <c r="H277" s="46"/>
      <c r="I277" s="46"/>
      <c r="J277" s="48"/>
    </row>
    <row r="278" ht="285">
      <c r="A278" s="37" t="s">
        <v>227</v>
      </c>
      <c r="B278" s="45"/>
      <c r="C278" s="46"/>
      <c r="D278" s="46"/>
      <c r="E278" s="39" t="s">
        <v>1785</v>
      </c>
      <c r="F278" s="46"/>
      <c r="G278" s="46"/>
      <c r="H278" s="46"/>
      <c r="I278" s="46"/>
      <c r="J278" s="48"/>
    </row>
    <row r="279">
      <c r="A279" s="31" t="s">
        <v>216</v>
      </c>
      <c r="B279" s="32"/>
      <c r="C279" s="33" t="s">
        <v>1786</v>
      </c>
      <c r="D279" s="34"/>
      <c r="E279" s="31" t="s">
        <v>1296</v>
      </c>
      <c r="F279" s="34"/>
      <c r="G279" s="34"/>
      <c r="H279" s="34"/>
      <c r="I279" s="35">
        <f>SUMIFS(I280:I287,A280:A287,"P")</f>
        <v>0</v>
      </c>
      <c r="J279" s="36"/>
    </row>
    <row r="280">
      <c r="A280" s="37" t="s">
        <v>219</v>
      </c>
      <c r="B280" s="37">
        <v>66</v>
      </c>
      <c r="C280" s="38" t="s">
        <v>1301</v>
      </c>
      <c r="D280" s="37" t="s">
        <v>221</v>
      </c>
      <c r="E280" s="39" t="s">
        <v>1302</v>
      </c>
      <c r="F280" s="40" t="s">
        <v>528</v>
      </c>
      <c r="G280" s="41">
        <v>92</v>
      </c>
      <c r="H280" s="42">
        <v>0</v>
      </c>
      <c r="I280" s="43">
        <f>ROUND(G280*H280,P4)</f>
        <v>0</v>
      </c>
      <c r="J280" s="37"/>
      <c r="O280" s="44">
        <f>I280*0.21</f>
        <v>0</v>
      </c>
      <c r="P280">
        <v>3</v>
      </c>
    </row>
    <row r="281">
      <c r="A281" s="37" t="s">
        <v>224</v>
      </c>
      <c r="B281" s="45"/>
      <c r="C281" s="46"/>
      <c r="D281" s="46"/>
      <c r="E281" s="47" t="s">
        <v>221</v>
      </c>
      <c r="F281" s="46"/>
      <c r="G281" s="46"/>
      <c r="H281" s="46"/>
      <c r="I281" s="46"/>
      <c r="J281" s="48"/>
    </row>
    <row r="282" ht="60">
      <c r="A282" s="37" t="s">
        <v>225</v>
      </c>
      <c r="B282" s="45"/>
      <c r="C282" s="46"/>
      <c r="D282" s="46"/>
      <c r="E282" s="49" t="s">
        <v>1787</v>
      </c>
      <c r="F282" s="46"/>
      <c r="G282" s="46"/>
      <c r="H282" s="46"/>
      <c r="I282" s="46"/>
      <c r="J282" s="48"/>
    </row>
    <row r="283" ht="315">
      <c r="A283" s="37" t="s">
        <v>227</v>
      </c>
      <c r="B283" s="45"/>
      <c r="C283" s="46"/>
      <c r="D283" s="46"/>
      <c r="E283" s="39" t="s">
        <v>1304</v>
      </c>
      <c r="F283" s="46"/>
      <c r="G283" s="46"/>
      <c r="H283" s="46"/>
      <c r="I283" s="46"/>
      <c r="J283" s="48"/>
    </row>
    <row r="284">
      <c r="A284" s="37" t="s">
        <v>219</v>
      </c>
      <c r="B284" s="37">
        <v>67</v>
      </c>
      <c r="C284" s="38" t="s">
        <v>447</v>
      </c>
      <c r="D284" s="37" t="s">
        <v>221</v>
      </c>
      <c r="E284" s="39" t="s">
        <v>448</v>
      </c>
      <c r="F284" s="40" t="s">
        <v>234</v>
      </c>
      <c r="G284" s="41">
        <v>5.2800000000000002</v>
      </c>
      <c r="H284" s="42">
        <v>0</v>
      </c>
      <c r="I284" s="43">
        <f>ROUND(G284*H284,P4)</f>
        <v>0</v>
      </c>
      <c r="J284" s="37"/>
      <c r="O284" s="44">
        <f>I284*0.21</f>
        <v>0</v>
      </c>
      <c r="P284">
        <v>3</v>
      </c>
    </row>
    <row r="285">
      <c r="A285" s="37" t="s">
        <v>224</v>
      </c>
      <c r="B285" s="45"/>
      <c r="C285" s="46"/>
      <c r="D285" s="46"/>
      <c r="E285" s="47" t="s">
        <v>221</v>
      </c>
      <c r="F285" s="46"/>
      <c r="G285" s="46"/>
      <c r="H285" s="46"/>
      <c r="I285" s="46"/>
      <c r="J285" s="48"/>
    </row>
    <row r="286" ht="45">
      <c r="A286" s="37" t="s">
        <v>225</v>
      </c>
      <c r="B286" s="45"/>
      <c r="C286" s="46"/>
      <c r="D286" s="46"/>
      <c r="E286" s="49" t="s">
        <v>1788</v>
      </c>
      <c r="F286" s="46"/>
      <c r="G286" s="46"/>
      <c r="H286" s="46"/>
      <c r="I286" s="46"/>
      <c r="J286" s="48"/>
    </row>
    <row r="287" ht="315">
      <c r="A287" s="37" t="s">
        <v>227</v>
      </c>
      <c r="B287" s="45"/>
      <c r="C287" s="46"/>
      <c r="D287" s="46"/>
      <c r="E287" s="39" t="s">
        <v>1789</v>
      </c>
      <c r="F287" s="46"/>
      <c r="G287" s="46"/>
      <c r="H287" s="46"/>
      <c r="I287" s="46"/>
      <c r="J287" s="48"/>
    </row>
    <row r="288">
      <c r="A288" s="31" t="s">
        <v>216</v>
      </c>
      <c r="B288" s="32"/>
      <c r="C288" s="33" t="s">
        <v>1790</v>
      </c>
      <c r="D288" s="34"/>
      <c r="E288" s="31" t="s">
        <v>1791</v>
      </c>
      <c r="F288" s="34"/>
      <c r="G288" s="34"/>
      <c r="H288" s="34"/>
      <c r="I288" s="35">
        <f>SUMIFS(I289:I308,A289:A308,"P")</f>
        <v>0</v>
      </c>
      <c r="J288" s="36"/>
    </row>
    <row r="289">
      <c r="A289" s="37" t="s">
        <v>219</v>
      </c>
      <c r="B289" s="37">
        <v>68</v>
      </c>
      <c r="C289" s="38" t="s">
        <v>1792</v>
      </c>
      <c r="D289" s="37" t="s">
        <v>221</v>
      </c>
      <c r="E289" s="39" t="s">
        <v>1793</v>
      </c>
      <c r="F289" s="40" t="s">
        <v>245</v>
      </c>
      <c r="G289" s="41">
        <v>52</v>
      </c>
      <c r="H289" s="42">
        <v>0</v>
      </c>
      <c r="I289" s="43">
        <f>ROUND(G289*H289,P4)</f>
        <v>0</v>
      </c>
      <c r="J289" s="37"/>
      <c r="O289" s="44">
        <f>I289*0.21</f>
        <v>0</v>
      </c>
      <c r="P289">
        <v>3</v>
      </c>
    </row>
    <row r="290">
      <c r="A290" s="37" t="s">
        <v>224</v>
      </c>
      <c r="B290" s="45"/>
      <c r="C290" s="46"/>
      <c r="D290" s="46"/>
      <c r="E290" s="47" t="s">
        <v>221</v>
      </c>
      <c r="F290" s="46"/>
      <c r="G290" s="46"/>
      <c r="H290" s="46"/>
      <c r="I290" s="46"/>
      <c r="J290" s="48"/>
    </row>
    <row r="291" ht="120">
      <c r="A291" s="37" t="s">
        <v>225</v>
      </c>
      <c r="B291" s="45"/>
      <c r="C291" s="46"/>
      <c r="D291" s="46"/>
      <c r="E291" s="49" t="s">
        <v>1794</v>
      </c>
      <c r="F291" s="46"/>
      <c r="G291" s="46"/>
      <c r="H291" s="46"/>
      <c r="I291" s="46"/>
      <c r="J291" s="48"/>
    </row>
    <row r="292" ht="45">
      <c r="A292" s="37" t="s">
        <v>227</v>
      </c>
      <c r="B292" s="45"/>
      <c r="C292" s="46"/>
      <c r="D292" s="46"/>
      <c r="E292" s="39" t="s">
        <v>1795</v>
      </c>
      <c r="F292" s="46"/>
      <c r="G292" s="46"/>
      <c r="H292" s="46"/>
      <c r="I292" s="46"/>
      <c r="J292" s="48"/>
    </row>
    <row r="293">
      <c r="A293" s="37" t="s">
        <v>219</v>
      </c>
      <c r="B293" s="37">
        <v>69</v>
      </c>
      <c r="C293" s="38" t="s">
        <v>1796</v>
      </c>
      <c r="D293" s="37" t="s">
        <v>221</v>
      </c>
      <c r="E293" s="39" t="s">
        <v>1797</v>
      </c>
      <c r="F293" s="40" t="s">
        <v>1413</v>
      </c>
      <c r="G293" s="41">
        <v>40.100000000000001</v>
      </c>
      <c r="H293" s="42">
        <v>0</v>
      </c>
      <c r="I293" s="43">
        <f>ROUND(G293*H293,P4)</f>
        <v>0</v>
      </c>
      <c r="J293" s="37"/>
      <c r="O293" s="44">
        <f>I293*0.21</f>
        <v>0</v>
      </c>
      <c r="P293">
        <v>3</v>
      </c>
    </row>
    <row r="294">
      <c r="A294" s="37" t="s">
        <v>224</v>
      </c>
      <c r="B294" s="45"/>
      <c r="C294" s="46"/>
      <c r="D294" s="46"/>
      <c r="E294" s="47" t="s">
        <v>221</v>
      </c>
      <c r="F294" s="46"/>
      <c r="G294" s="46"/>
      <c r="H294" s="46"/>
      <c r="I294" s="46"/>
      <c r="J294" s="48"/>
    </row>
    <row r="295" ht="45">
      <c r="A295" s="37" t="s">
        <v>225</v>
      </c>
      <c r="B295" s="45"/>
      <c r="C295" s="46"/>
      <c r="D295" s="46"/>
      <c r="E295" s="49" t="s">
        <v>1798</v>
      </c>
      <c r="F295" s="46"/>
      <c r="G295" s="46"/>
      <c r="H295" s="46"/>
      <c r="I295" s="46"/>
      <c r="J295" s="48"/>
    </row>
    <row r="296" ht="409.5">
      <c r="A296" s="37" t="s">
        <v>227</v>
      </c>
      <c r="B296" s="45"/>
      <c r="C296" s="46"/>
      <c r="D296" s="46"/>
      <c r="E296" s="39" t="s">
        <v>1799</v>
      </c>
      <c r="F296" s="46"/>
      <c r="G296" s="46"/>
      <c r="H296" s="46"/>
      <c r="I296" s="46"/>
      <c r="J296" s="48"/>
    </row>
    <row r="297">
      <c r="A297" s="37" t="s">
        <v>219</v>
      </c>
      <c r="B297" s="37">
        <v>70</v>
      </c>
      <c r="C297" s="38" t="s">
        <v>1800</v>
      </c>
      <c r="D297" s="37" t="s">
        <v>221</v>
      </c>
      <c r="E297" s="39" t="s">
        <v>1801</v>
      </c>
      <c r="F297" s="40" t="s">
        <v>1413</v>
      </c>
      <c r="G297" s="41">
        <v>1040.367</v>
      </c>
      <c r="H297" s="42">
        <v>0</v>
      </c>
      <c r="I297" s="43">
        <f>ROUND(G297*H297,P4)</f>
        <v>0</v>
      </c>
      <c r="J297" s="37"/>
      <c r="O297" s="44">
        <f>I297*0.21</f>
        <v>0</v>
      </c>
      <c r="P297">
        <v>3</v>
      </c>
    </row>
    <row r="298">
      <c r="A298" s="37" t="s">
        <v>224</v>
      </c>
      <c r="B298" s="45"/>
      <c r="C298" s="46"/>
      <c r="D298" s="46"/>
      <c r="E298" s="47" t="s">
        <v>221</v>
      </c>
      <c r="F298" s="46"/>
      <c r="G298" s="46"/>
      <c r="H298" s="46"/>
      <c r="I298" s="46"/>
      <c r="J298" s="48"/>
    </row>
    <row r="299" ht="210">
      <c r="A299" s="37" t="s">
        <v>225</v>
      </c>
      <c r="B299" s="45"/>
      <c r="C299" s="46"/>
      <c r="D299" s="46"/>
      <c r="E299" s="49" t="s">
        <v>1802</v>
      </c>
      <c r="F299" s="46"/>
      <c r="G299" s="46"/>
      <c r="H299" s="46"/>
      <c r="I299" s="46"/>
      <c r="J299" s="48"/>
    </row>
    <row r="300" ht="409.5">
      <c r="A300" s="37" t="s">
        <v>227</v>
      </c>
      <c r="B300" s="45"/>
      <c r="C300" s="46"/>
      <c r="D300" s="46"/>
      <c r="E300" s="39" t="s">
        <v>1803</v>
      </c>
      <c r="F300" s="46"/>
      <c r="G300" s="46"/>
      <c r="H300" s="46"/>
      <c r="I300" s="46"/>
      <c r="J300" s="48"/>
    </row>
    <row r="301">
      <c r="A301" s="37" t="s">
        <v>219</v>
      </c>
      <c r="B301" s="37">
        <v>71</v>
      </c>
      <c r="C301" s="38" t="s">
        <v>1804</v>
      </c>
      <c r="D301" s="37" t="s">
        <v>221</v>
      </c>
      <c r="E301" s="39" t="s">
        <v>1805</v>
      </c>
      <c r="F301" s="40" t="s">
        <v>542</v>
      </c>
      <c r="G301" s="41">
        <v>2</v>
      </c>
      <c r="H301" s="42">
        <v>0</v>
      </c>
      <c r="I301" s="43">
        <f>ROUND(G301*H301,P4)</f>
        <v>0</v>
      </c>
      <c r="J301" s="37"/>
      <c r="O301" s="44">
        <f>I301*0.21</f>
        <v>0</v>
      </c>
      <c r="P301">
        <v>3</v>
      </c>
    </row>
    <row r="302">
      <c r="A302" s="37" t="s">
        <v>224</v>
      </c>
      <c r="B302" s="45"/>
      <c r="C302" s="46"/>
      <c r="D302" s="46"/>
      <c r="E302" s="47" t="s">
        <v>221</v>
      </c>
      <c r="F302" s="46"/>
      <c r="G302" s="46"/>
      <c r="H302" s="46"/>
      <c r="I302" s="46"/>
      <c r="J302" s="48"/>
    </row>
    <row r="303" ht="75">
      <c r="A303" s="37" t="s">
        <v>225</v>
      </c>
      <c r="B303" s="45"/>
      <c r="C303" s="46"/>
      <c r="D303" s="46"/>
      <c r="E303" s="49" t="s">
        <v>1806</v>
      </c>
      <c r="F303" s="46"/>
      <c r="G303" s="46"/>
      <c r="H303" s="46"/>
      <c r="I303" s="46"/>
      <c r="J303" s="48"/>
    </row>
    <row r="304" ht="30">
      <c r="A304" s="37" t="s">
        <v>227</v>
      </c>
      <c r="B304" s="45"/>
      <c r="C304" s="46"/>
      <c r="D304" s="46"/>
      <c r="E304" s="39" t="s">
        <v>1758</v>
      </c>
      <c r="F304" s="46"/>
      <c r="G304" s="46"/>
      <c r="H304" s="46"/>
      <c r="I304" s="46"/>
      <c r="J304" s="48"/>
    </row>
    <row r="305">
      <c r="A305" s="37" t="s">
        <v>219</v>
      </c>
      <c r="B305" s="37">
        <v>72</v>
      </c>
      <c r="C305" s="38" t="s">
        <v>1807</v>
      </c>
      <c r="D305" s="37" t="s">
        <v>221</v>
      </c>
      <c r="E305" s="39" t="s">
        <v>1808</v>
      </c>
      <c r="F305" s="40" t="s">
        <v>542</v>
      </c>
      <c r="G305" s="41">
        <v>2</v>
      </c>
      <c r="H305" s="42">
        <v>0</v>
      </c>
      <c r="I305" s="43">
        <f>ROUND(G305*H305,P4)</f>
        <v>0</v>
      </c>
      <c r="J305" s="37"/>
      <c r="O305" s="44">
        <f>I305*0.21</f>
        <v>0</v>
      </c>
      <c r="P305">
        <v>3</v>
      </c>
    </row>
    <row r="306">
      <c r="A306" s="37" t="s">
        <v>224</v>
      </c>
      <c r="B306" s="45"/>
      <c r="C306" s="46"/>
      <c r="D306" s="46"/>
      <c r="E306" s="47" t="s">
        <v>221</v>
      </c>
      <c r="F306" s="46"/>
      <c r="G306" s="46"/>
      <c r="H306" s="46"/>
      <c r="I306" s="46"/>
      <c r="J306" s="48"/>
    </row>
    <row r="307" ht="60">
      <c r="A307" s="37" t="s">
        <v>225</v>
      </c>
      <c r="B307" s="45"/>
      <c r="C307" s="46"/>
      <c r="D307" s="46"/>
      <c r="E307" s="49" t="s">
        <v>1809</v>
      </c>
      <c r="F307" s="46"/>
      <c r="G307" s="46"/>
      <c r="H307" s="46"/>
      <c r="I307" s="46"/>
      <c r="J307" s="48"/>
    </row>
    <row r="308" ht="30">
      <c r="A308" s="37" t="s">
        <v>227</v>
      </c>
      <c r="B308" s="45"/>
      <c r="C308" s="46"/>
      <c r="D308" s="46"/>
      <c r="E308" s="39" t="s">
        <v>1758</v>
      </c>
      <c r="F308" s="46"/>
      <c r="G308" s="46"/>
      <c r="H308" s="46"/>
      <c r="I308" s="46"/>
      <c r="J308" s="48"/>
    </row>
    <row r="309">
      <c r="A309" s="31" t="s">
        <v>216</v>
      </c>
      <c r="B309" s="32"/>
      <c r="C309" s="33" t="s">
        <v>1017</v>
      </c>
      <c r="D309" s="34"/>
      <c r="E309" s="31" t="s">
        <v>1810</v>
      </c>
      <c r="F309" s="34"/>
      <c r="G309" s="34"/>
      <c r="H309" s="34"/>
      <c r="I309" s="35">
        <f>SUMIFS(I310:I321,A310:A321,"P")</f>
        <v>0</v>
      </c>
      <c r="J309" s="36"/>
    </row>
    <row r="310">
      <c r="A310" s="37" t="s">
        <v>219</v>
      </c>
      <c r="B310" s="37">
        <v>73</v>
      </c>
      <c r="C310" s="38" t="s">
        <v>1811</v>
      </c>
      <c r="D310" s="37" t="s">
        <v>221</v>
      </c>
      <c r="E310" s="39" t="s">
        <v>1812</v>
      </c>
      <c r="F310" s="40" t="s">
        <v>223</v>
      </c>
      <c r="G310" s="41">
        <v>857.24000000000001</v>
      </c>
      <c r="H310" s="42">
        <v>0</v>
      </c>
      <c r="I310" s="43">
        <f>ROUND(G310*H310,P4)</f>
        <v>0</v>
      </c>
      <c r="J310" s="37"/>
      <c r="O310" s="44">
        <f>I310*0.21</f>
        <v>0</v>
      </c>
      <c r="P310">
        <v>3</v>
      </c>
    </row>
    <row r="311">
      <c r="A311" s="37" t="s">
        <v>224</v>
      </c>
      <c r="B311" s="45"/>
      <c r="C311" s="46"/>
      <c r="D311" s="46"/>
      <c r="E311" s="47" t="s">
        <v>221</v>
      </c>
      <c r="F311" s="46"/>
      <c r="G311" s="46"/>
      <c r="H311" s="46"/>
      <c r="I311" s="46"/>
      <c r="J311" s="48"/>
    </row>
    <row r="312" ht="255">
      <c r="A312" s="37" t="s">
        <v>225</v>
      </c>
      <c r="B312" s="45"/>
      <c r="C312" s="46"/>
      <c r="D312" s="46"/>
      <c r="E312" s="49" t="s">
        <v>1813</v>
      </c>
      <c r="F312" s="46"/>
      <c r="G312" s="46"/>
      <c r="H312" s="46"/>
      <c r="I312" s="46"/>
      <c r="J312" s="48"/>
    </row>
    <row r="313" ht="150">
      <c r="A313" s="37" t="s">
        <v>227</v>
      </c>
      <c r="B313" s="45"/>
      <c r="C313" s="46"/>
      <c r="D313" s="46"/>
      <c r="E313" s="39" t="s">
        <v>1814</v>
      </c>
      <c r="F313" s="46"/>
      <c r="G313" s="46"/>
      <c r="H313" s="46"/>
      <c r="I313" s="46"/>
      <c r="J313" s="48"/>
    </row>
    <row r="314">
      <c r="A314" s="37" t="s">
        <v>219</v>
      </c>
      <c r="B314" s="37">
        <v>74</v>
      </c>
      <c r="C314" s="38" t="s">
        <v>1815</v>
      </c>
      <c r="D314" s="37" t="s">
        <v>221</v>
      </c>
      <c r="E314" s="39" t="s">
        <v>1816</v>
      </c>
      <c r="F314" s="40" t="s">
        <v>223</v>
      </c>
      <c r="G314" s="41">
        <v>1087.509</v>
      </c>
      <c r="H314" s="42">
        <v>0</v>
      </c>
      <c r="I314" s="43">
        <f>ROUND(G314*H314,P4)</f>
        <v>0</v>
      </c>
      <c r="J314" s="37"/>
      <c r="O314" s="44">
        <f>I314*0.21</f>
        <v>0</v>
      </c>
      <c r="P314">
        <v>3</v>
      </c>
    </row>
    <row r="315">
      <c r="A315" s="37" t="s">
        <v>224</v>
      </c>
      <c r="B315" s="45"/>
      <c r="C315" s="46"/>
      <c r="D315" s="46"/>
      <c r="E315" s="47" t="s">
        <v>221</v>
      </c>
      <c r="F315" s="46"/>
      <c r="G315" s="46"/>
      <c r="H315" s="46"/>
      <c r="I315" s="46"/>
      <c r="J315" s="48"/>
    </row>
    <row r="316" ht="150">
      <c r="A316" s="37" t="s">
        <v>225</v>
      </c>
      <c r="B316" s="45"/>
      <c r="C316" s="46"/>
      <c r="D316" s="46"/>
      <c r="E316" s="49" t="s">
        <v>1817</v>
      </c>
      <c r="F316" s="46"/>
      <c r="G316" s="46"/>
      <c r="H316" s="46"/>
      <c r="I316" s="46"/>
      <c r="J316" s="48"/>
    </row>
    <row r="317" ht="150">
      <c r="A317" s="37" t="s">
        <v>227</v>
      </c>
      <c r="B317" s="45"/>
      <c r="C317" s="46"/>
      <c r="D317" s="46"/>
      <c r="E317" s="39" t="s">
        <v>1814</v>
      </c>
      <c r="F317" s="46"/>
      <c r="G317" s="46"/>
      <c r="H317" s="46"/>
      <c r="I317" s="46"/>
      <c r="J317" s="48"/>
    </row>
    <row r="318">
      <c r="A318" s="37" t="s">
        <v>219</v>
      </c>
      <c r="B318" s="37">
        <v>75</v>
      </c>
      <c r="C318" s="38" t="s">
        <v>1344</v>
      </c>
      <c r="D318" s="37" t="s">
        <v>221</v>
      </c>
      <c r="E318" s="39" t="s">
        <v>1345</v>
      </c>
      <c r="F318" s="40" t="s">
        <v>462</v>
      </c>
      <c r="G318" s="41">
        <v>2.75</v>
      </c>
      <c r="H318" s="42">
        <v>0</v>
      </c>
      <c r="I318" s="43">
        <f>ROUND(G318*H318,P4)</f>
        <v>0</v>
      </c>
      <c r="J318" s="37"/>
      <c r="O318" s="44">
        <f>I318*0.21</f>
        <v>0</v>
      </c>
      <c r="P318">
        <v>3</v>
      </c>
    </row>
    <row r="319">
      <c r="A319" s="37" t="s">
        <v>224</v>
      </c>
      <c r="B319" s="45"/>
      <c r="C319" s="46"/>
      <c r="D319" s="46"/>
      <c r="E319" s="47" t="s">
        <v>221</v>
      </c>
      <c r="F319" s="46"/>
      <c r="G319" s="46"/>
      <c r="H319" s="46"/>
      <c r="I319" s="46"/>
      <c r="J319" s="48"/>
    </row>
    <row r="320" ht="60">
      <c r="A320" s="37" t="s">
        <v>225</v>
      </c>
      <c r="B320" s="45"/>
      <c r="C320" s="46"/>
      <c r="D320" s="46"/>
      <c r="E320" s="49" t="s">
        <v>1818</v>
      </c>
      <c r="F320" s="46"/>
      <c r="G320" s="46"/>
      <c r="H320" s="46"/>
      <c r="I320" s="46"/>
      <c r="J320" s="48"/>
    </row>
    <row r="321" ht="150">
      <c r="A321" s="37" t="s">
        <v>227</v>
      </c>
      <c r="B321" s="45"/>
      <c r="C321" s="46"/>
      <c r="D321" s="46"/>
      <c r="E321" s="39" t="s">
        <v>1347</v>
      </c>
      <c r="F321" s="46"/>
      <c r="G321" s="46"/>
      <c r="H321" s="46"/>
      <c r="I321" s="46"/>
      <c r="J321" s="48"/>
    </row>
    <row r="322">
      <c r="A322" s="31" t="s">
        <v>216</v>
      </c>
      <c r="B322" s="32"/>
      <c r="C322" s="33" t="s">
        <v>457</v>
      </c>
      <c r="D322" s="34"/>
      <c r="E322" s="31" t="s">
        <v>458</v>
      </c>
      <c r="F322" s="34"/>
      <c r="G322" s="34"/>
      <c r="H322" s="34"/>
      <c r="I322" s="35">
        <f>SUMIFS(I323:I330,A323:A330,"P")</f>
        <v>0</v>
      </c>
      <c r="J322" s="36"/>
    </row>
    <row r="323" ht="45">
      <c r="A323" s="37" t="s">
        <v>219</v>
      </c>
      <c r="B323" s="37">
        <v>76</v>
      </c>
      <c r="C323" s="38" t="s">
        <v>459</v>
      </c>
      <c r="D323" s="37" t="s">
        <v>460</v>
      </c>
      <c r="E323" s="39" t="s">
        <v>1348</v>
      </c>
      <c r="F323" s="40" t="s">
        <v>462</v>
      </c>
      <c r="G323" s="41">
        <v>8025.9650000000001</v>
      </c>
      <c r="H323" s="42">
        <v>0</v>
      </c>
      <c r="I323" s="43">
        <f>ROUND(G323*H323,P4)</f>
        <v>0</v>
      </c>
      <c r="J323" s="37"/>
      <c r="O323" s="44">
        <f>I323*0.21</f>
        <v>0</v>
      </c>
      <c r="P323">
        <v>3</v>
      </c>
    </row>
    <row r="324">
      <c r="A324" s="37" t="s">
        <v>224</v>
      </c>
      <c r="B324" s="45"/>
      <c r="C324" s="46"/>
      <c r="D324" s="46"/>
      <c r="E324" s="47" t="s">
        <v>221</v>
      </c>
      <c r="F324" s="46"/>
      <c r="G324" s="46"/>
      <c r="H324" s="46"/>
      <c r="I324" s="46"/>
      <c r="J324" s="48"/>
    </row>
    <row r="325" ht="90">
      <c r="A325" s="37" t="s">
        <v>225</v>
      </c>
      <c r="B325" s="45"/>
      <c r="C325" s="46"/>
      <c r="D325" s="46"/>
      <c r="E325" s="49" t="s">
        <v>1819</v>
      </c>
      <c r="F325" s="46"/>
      <c r="G325" s="46"/>
      <c r="H325" s="46"/>
      <c r="I325" s="46"/>
      <c r="J325" s="48"/>
    </row>
    <row r="326" ht="285">
      <c r="A326" s="37" t="s">
        <v>227</v>
      </c>
      <c r="B326" s="45"/>
      <c r="C326" s="46"/>
      <c r="D326" s="46"/>
      <c r="E326" s="39" t="s">
        <v>1820</v>
      </c>
      <c r="F326" s="46"/>
      <c r="G326" s="46"/>
      <c r="H326" s="46"/>
      <c r="I326" s="46"/>
      <c r="J326" s="48"/>
    </row>
    <row r="327" ht="60">
      <c r="A327" s="37" t="s">
        <v>219</v>
      </c>
      <c r="B327" s="37">
        <v>77</v>
      </c>
      <c r="C327" s="38" t="s">
        <v>1350</v>
      </c>
      <c r="D327" s="37" t="s">
        <v>1351</v>
      </c>
      <c r="E327" s="39" t="s">
        <v>1352</v>
      </c>
      <c r="F327" s="40" t="s">
        <v>462</v>
      </c>
      <c r="G327" s="41">
        <v>4529.3850000000002</v>
      </c>
      <c r="H327" s="42">
        <v>0</v>
      </c>
      <c r="I327" s="43">
        <f>ROUND(G327*H327,P4)</f>
        <v>0</v>
      </c>
      <c r="J327" s="37"/>
      <c r="O327" s="44">
        <f>I327*0.21</f>
        <v>0</v>
      </c>
      <c r="P327">
        <v>3</v>
      </c>
    </row>
    <row r="328">
      <c r="A328" s="37" t="s">
        <v>224</v>
      </c>
      <c r="B328" s="45"/>
      <c r="C328" s="46"/>
      <c r="D328" s="46"/>
      <c r="E328" s="47" t="s">
        <v>221</v>
      </c>
      <c r="F328" s="46"/>
      <c r="G328" s="46"/>
      <c r="H328" s="46"/>
      <c r="I328" s="46"/>
      <c r="J328" s="48"/>
    </row>
    <row r="329" ht="60">
      <c r="A329" s="37" t="s">
        <v>225</v>
      </c>
      <c r="B329" s="45"/>
      <c r="C329" s="46"/>
      <c r="D329" s="46"/>
      <c r="E329" s="49" t="s">
        <v>1821</v>
      </c>
      <c r="F329" s="46"/>
      <c r="G329" s="46"/>
      <c r="H329" s="46"/>
      <c r="I329" s="46"/>
      <c r="J329" s="48"/>
    </row>
    <row r="330" ht="210">
      <c r="A330" s="37" t="s">
        <v>227</v>
      </c>
      <c r="B330" s="50"/>
      <c r="C330" s="51"/>
      <c r="D330" s="51"/>
      <c r="E330" s="39" t="s">
        <v>1822</v>
      </c>
      <c r="F330" s="51"/>
      <c r="G330" s="51"/>
      <c r="H330" s="51"/>
      <c r="I330" s="51"/>
      <c r="J330" s="52"/>
    </row>
  </sheetData>
  <sheetProtection sheet="1" objects="1" scenarios="1" spinCount="100000" saltValue="nccx8xkOEvOUCnVF0tK/iCgGbTZUw99/LDASmFEJfOOAX6qcVM4pJWBtueXJhiq4psJAqIyx9eUwfuU22xrXqw==" hashValue="Y/1zs+hPgqs1smz7xBGco+zdKzowNntHGVbdzAtAemROZPstLZsqWCYkXRcLu9S+S07oyfZjwvWhISU0Err6FQ=="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1823</v>
      </c>
      <c r="I3" s="25">
        <f>SUMIFS(I12:I112,A12:A112,"SD")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1824</v>
      </c>
      <c r="D6" s="22"/>
      <c r="E6" s="23" t="s">
        <v>60</v>
      </c>
      <c r="F6" s="17"/>
      <c r="G6" s="17"/>
      <c r="H6" s="17"/>
      <c r="I6" s="17"/>
      <c r="J6" s="19"/>
    </row>
    <row r="7">
      <c r="A7" s="3" t="s">
        <v>203</v>
      </c>
      <c r="B7" s="20" t="s">
        <v>198</v>
      </c>
      <c r="C7" s="21" t="s">
        <v>1825</v>
      </c>
      <c r="D7" s="22"/>
      <c r="E7" s="23" t="s">
        <v>62</v>
      </c>
      <c r="F7" s="17"/>
      <c r="G7" s="17"/>
      <c r="H7" s="17"/>
      <c r="I7" s="17"/>
      <c r="J7" s="19"/>
    </row>
    <row r="8" ht="30">
      <c r="A8" s="3" t="s">
        <v>1826</v>
      </c>
      <c r="B8" s="20" t="s">
        <v>204</v>
      </c>
      <c r="C8" s="21" t="s">
        <v>1823</v>
      </c>
      <c r="D8" s="22"/>
      <c r="E8" s="23" t="s">
        <v>64</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SUMIFS(I13:I23,A13:A23,"P")</f>
        <v>0</v>
      </c>
      <c r="J12" s="36"/>
    </row>
    <row r="13">
      <c r="A13" s="37" t="s">
        <v>219</v>
      </c>
      <c r="B13" s="37">
        <v>1</v>
      </c>
      <c r="C13" s="38" t="s">
        <v>1827</v>
      </c>
      <c r="D13" s="37" t="s">
        <v>221</v>
      </c>
      <c r="E13" s="39" t="s">
        <v>1828</v>
      </c>
      <c r="F13" s="40" t="s">
        <v>223</v>
      </c>
      <c r="G13" s="41">
        <v>180</v>
      </c>
      <c r="H13" s="42">
        <v>0</v>
      </c>
      <c r="I13" s="43">
        <f>ROUND(G13*H13,P4)</f>
        <v>0</v>
      </c>
      <c r="J13" s="37"/>
      <c r="O13" s="44">
        <f>I13*0.21</f>
        <v>0</v>
      </c>
      <c r="P13">
        <v>3</v>
      </c>
    </row>
    <row r="14">
      <c r="A14" s="37" t="s">
        <v>224</v>
      </c>
      <c r="B14" s="45"/>
      <c r="C14" s="46"/>
      <c r="D14" s="46"/>
      <c r="E14" s="47" t="s">
        <v>221</v>
      </c>
      <c r="F14" s="46"/>
      <c r="G14" s="46"/>
      <c r="H14" s="46"/>
      <c r="I14" s="46"/>
      <c r="J14" s="48"/>
    </row>
    <row r="15" ht="75">
      <c r="A15" s="37" t="s">
        <v>225</v>
      </c>
      <c r="B15" s="45"/>
      <c r="C15" s="46"/>
      <c r="D15" s="46"/>
      <c r="E15" s="49" t="s">
        <v>1829</v>
      </c>
      <c r="F15" s="46"/>
      <c r="G15" s="46"/>
      <c r="H15" s="46"/>
      <c r="I15" s="46"/>
      <c r="J15" s="48"/>
    </row>
    <row r="16" ht="405">
      <c r="A16" s="37" t="s">
        <v>227</v>
      </c>
      <c r="B16" s="45"/>
      <c r="C16" s="46"/>
      <c r="D16" s="46"/>
      <c r="E16" s="39" t="s">
        <v>1830</v>
      </c>
      <c r="F16" s="46"/>
      <c r="G16" s="46"/>
      <c r="H16" s="46"/>
      <c r="I16" s="46"/>
      <c r="J16" s="48"/>
    </row>
    <row r="17">
      <c r="A17" s="37" t="s">
        <v>219</v>
      </c>
      <c r="B17" s="37">
        <v>2</v>
      </c>
      <c r="C17" s="38" t="s">
        <v>237</v>
      </c>
      <c r="D17" s="37" t="s">
        <v>221</v>
      </c>
      <c r="E17" s="39" t="s">
        <v>238</v>
      </c>
      <c r="F17" s="40" t="s">
        <v>223</v>
      </c>
      <c r="G17" s="41">
        <v>180</v>
      </c>
      <c r="H17" s="42">
        <v>0</v>
      </c>
      <c r="I17" s="43">
        <f>ROUND(G17*H17,P4)</f>
        <v>0</v>
      </c>
      <c r="J17" s="37"/>
      <c r="O17" s="44">
        <f>I17*0.21</f>
        <v>0</v>
      </c>
      <c r="P17">
        <v>3</v>
      </c>
    </row>
    <row r="18">
      <c r="A18" s="37" t="s">
        <v>224</v>
      </c>
      <c r="B18" s="45"/>
      <c r="C18" s="46"/>
      <c r="D18" s="46"/>
      <c r="E18" s="47" t="s">
        <v>221</v>
      </c>
      <c r="F18" s="46"/>
      <c r="G18" s="46"/>
      <c r="H18" s="46"/>
      <c r="I18" s="46"/>
      <c r="J18" s="48"/>
    </row>
    <row r="19" ht="75">
      <c r="A19" s="37" t="s">
        <v>225</v>
      </c>
      <c r="B19" s="45"/>
      <c r="C19" s="46"/>
      <c r="D19" s="46"/>
      <c r="E19" s="49" t="s">
        <v>1829</v>
      </c>
      <c r="F19" s="46"/>
      <c r="G19" s="46"/>
      <c r="H19" s="46"/>
      <c r="I19" s="46"/>
      <c r="J19" s="48"/>
    </row>
    <row r="20" ht="330">
      <c r="A20" s="37" t="s">
        <v>227</v>
      </c>
      <c r="B20" s="45"/>
      <c r="C20" s="46"/>
      <c r="D20" s="46"/>
      <c r="E20" s="39" t="s">
        <v>1831</v>
      </c>
      <c r="F20" s="46"/>
      <c r="G20" s="46"/>
      <c r="H20" s="46"/>
      <c r="I20" s="46"/>
      <c r="J20" s="48"/>
    </row>
    <row r="21">
      <c r="A21" s="37" t="s">
        <v>219</v>
      </c>
      <c r="B21" s="37">
        <v>3</v>
      </c>
      <c r="C21" s="38" t="s">
        <v>1832</v>
      </c>
      <c r="D21" s="37" t="s">
        <v>221</v>
      </c>
      <c r="E21" s="39" t="s">
        <v>1833</v>
      </c>
      <c r="F21" s="40" t="s">
        <v>1756</v>
      </c>
      <c r="G21" s="41">
        <v>20</v>
      </c>
      <c r="H21" s="42">
        <v>0</v>
      </c>
      <c r="I21" s="43">
        <f>ROUND(G21*H21,P4)</f>
        <v>0</v>
      </c>
      <c r="J21" s="37"/>
      <c r="O21" s="44">
        <f>I21*0.21</f>
        <v>0</v>
      </c>
      <c r="P21">
        <v>3</v>
      </c>
    </row>
    <row r="22">
      <c r="A22" s="37" t="s">
        <v>224</v>
      </c>
      <c r="B22" s="45"/>
      <c r="C22" s="46"/>
      <c r="D22" s="46"/>
      <c r="E22" s="47" t="s">
        <v>221</v>
      </c>
      <c r="F22" s="46"/>
      <c r="G22" s="46"/>
      <c r="H22" s="46"/>
      <c r="I22" s="46"/>
      <c r="J22" s="48"/>
    </row>
    <row r="23" ht="45">
      <c r="A23" s="37" t="s">
        <v>227</v>
      </c>
      <c r="B23" s="45"/>
      <c r="C23" s="46"/>
      <c r="D23" s="46"/>
      <c r="E23" s="39" t="s">
        <v>1834</v>
      </c>
      <c r="F23" s="46"/>
      <c r="G23" s="46"/>
      <c r="H23" s="46"/>
      <c r="I23" s="46"/>
      <c r="J23" s="48"/>
    </row>
    <row r="24">
      <c r="A24" s="31" t="s">
        <v>216</v>
      </c>
      <c r="B24" s="32"/>
      <c r="C24" s="33" t="s">
        <v>241</v>
      </c>
      <c r="D24" s="34"/>
      <c r="E24" s="31" t="s">
        <v>242</v>
      </c>
      <c r="F24" s="34"/>
      <c r="G24" s="34"/>
      <c r="H24" s="34"/>
      <c r="I24" s="35">
        <f>SUMIFS(I25:I112,A25:A112,"P")</f>
        <v>0</v>
      </c>
      <c r="J24" s="36"/>
    </row>
    <row r="25">
      <c r="A25" s="37" t="s">
        <v>219</v>
      </c>
      <c r="B25" s="37">
        <v>4</v>
      </c>
      <c r="C25" s="38" t="s">
        <v>1835</v>
      </c>
      <c r="D25" s="37" t="s">
        <v>221</v>
      </c>
      <c r="E25" s="39" t="s">
        <v>1836</v>
      </c>
      <c r="F25" s="40" t="s">
        <v>245</v>
      </c>
      <c r="G25" s="41">
        <v>4</v>
      </c>
      <c r="H25" s="42">
        <v>0</v>
      </c>
      <c r="I25" s="43">
        <f>ROUND(G25*H25,P4)</f>
        <v>0</v>
      </c>
      <c r="J25" s="37"/>
      <c r="O25" s="44">
        <f>I25*0.21</f>
        <v>0</v>
      </c>
      <c r="P25">
        <v>3</v>
      </c>
    </row>
    <row r="26">
      <c r="A26" s="37" t="s">
        <v>224</v>
      </c>
      <c r="B26" s="45"/>
      <c r="C26" s="46"/>
      <c r="D26" s="46"/>
      <c r="E26" s="47" t="s">
        <v>221</v>
      </c>
      <c r="F26" s="46"/>
      <c r="G26" s="46"/>
      <c r="H26" s="46"/>
      <c r="I26" s="46"/>
      <c r="J26" s="48"/>
    </row>
    <row r="27" ht="90">
      <c r="A27" s="37" t="s">
        <v>227</v>
      </c>
      <c r="B27" s="45"/>
      <c r="C27" s="46"/>
      <c r="D27" s="46"/>
      <c r="E27" s="39" t="s">
        <v>1837</v>
      </c>
      <c r="F27" s="46"/>
      <c r="G27" s="46"/>
      <c r="H27" s="46"/>
      <c r="I27" s="46"/>
      <c r="J27" s="48"/>
    </row>
    <row r="28">
      <c r="A28" s="37" t="s">
        <v>219</v>
      </c>
      <c r="B28" s="37">
        <v>5</v>
      </c>
      <c r="C28" s="38" t="s">
        <v>1838</v>
      </c>
      <c r="D28" s="37" t="s">
        <v>221</v>
      </c>
      <c r="E28" s="39" t="s">
        <v>1839</v>
      </c>
      <c r="F28" s="40" t="s">
        <v>528</v>
      </c>
      <c r="G28" s="41">
        <v>300</v>
      </c>
      <c r="H28" s="42">
        <v>0</v>
      </c>
      <c r="I28" s="43">
        <f>ROUND(G28*H28,P4)</f>
        <v>0</v>
      </c>
      <c r="J28" s="37"/>
      <c r="O28" s="44">
        <f>I28*0.21</f>
        <v>0</v>
      </c>
      <c r="P28">
        <v>3</v>
      </c>
    </row>
    <row r="29">
      <c r="A29" s="37" t="s">
        <v>224</v>
      </c>
      <c r="B29" s="45"/>
      <c r="C29" s="46"/>
      <c r="D29" s="46"/>
      <c r="E29" s="47" t="s">
        <v>221</v>
      </c>
      <c r="F29" s="46"/>
      <c r="G29" s="46"/>
      <c r="H29" s="46"/>
      <c r="I29" s="46"/>
      <c r="J29" s="48"/>
    </row>
    <row r="30" ht="135">
      <c r="A30" s="37" t="s">
        <v>227</v>
      </c>
      <c r="B30" s="45"/>
      <c r="C30" s="46"/>
      <c r="D30" s="46"/>
      <c r="E30" s="39" t="s">
        <v>1840</v>
      </c>
      <c r="F30" s="46"/>
      <c r="G30" s="46"/>
      <c r="H30" s="46"/>
      <c r="I30" s="46"/>
      <c r="J30" s="48"/>
    </row>
    <row r="31" ht="30">
      <c r="A31" s="37" t="s">
        <v>219</v>
      </c>
      <c r="B31" s="37">
        <v>6</v>
      </c>
      <c r="C31" s="38" t="s">
        <v>1841</v>
      </c>
      <c r="D31" s="37" t="s">
        <v>221</v>
      </c>
      <c r="E31" s="39" t="s">
        <v>1842</v>
      </c>
      <c r="F31" s="40" t="s">
        <v>1843</v>
      </c>
      <c r="G31" s="41">
        <v>22.5</v>
      </c>
      <c r="H31" s="42">
        <v>0</v>
      </c>
      <c r="I31" s="43">
        <f>ROUND(G31*H31,P4)</f>
        <v>0</v>
      </c>
      <c r="J31" s="37"/>
      <c r="O31" s="44">
        <f>I31*0.21</f>
        <v>0</v>
      </c>
      <c r="P31">
        <v>3</v>
      </c>
    </row>
    <row r="32">
      <c r="A32" s="37" t="s">
        <v>224</v>
      </c>
      <c r="B32" s="45"/>
      <c r="C32" s="46"/>
      <c r="D32" s="46"/>
      <c r="E32" s="47" t="s">
        <v>221</v>
      </c>
      <c r="F32" s="46"/>
      <c r="G32" s="46"/>
      <c r="H32" s="46"/>
      <c r="I32" s="46"/>
      <c r="J32" s="48"/>
    </row>
    <row r="33" ht="30">
      <c r="A33" s="37" t="s">
        <v>225</v>
      </c>
      <c r="B33" s="45"/>
      <c r="C33" s="46"/>
      <c r="D33" s="46"/>
      <c r="E33" s="49" t="s">
        <v>1844</v>
      </c>
      <c r="F33" s="46"/>
      <c r="G33" s="46"/>
      <c r="H33" s="46"/>
      <c r="I33" s="46"/>
      <c r="J33" s="48"/>
    </row>
    <row r="34" ht="225">
      <c r="A34" s="37" t="s">
        <v>227</v>
      </c>
      <c r="B34" s="45"/>
      <c r="C34" s="46"/>
      <c r="D34" s="46"/>
      <c r="E34" s="39" t="s">
        <v>1845</v>
      </c>
      <c r="F34" s="46"/>
      <c r="G34" s="46"/>
      <c r="H34" s="46"/>
      <c r="I34" s="46"/>
      <c r="J34" s="48"/>
    </row>
    <row r="35" ht="30">
      <c r="A35" s="37" t="s">
        <v>219</v>
      </c>
      <c r="B35" s="37">
        <v>7</v>
      </c>
      <c r="C35" s="38" t="s">
        <v>1846</v>
      </c>
      <c r="D35" s="37" t="s">
        <v>221</v>
      </c>
      <c r="E35" s="39" t="s">
        <v>1847</v>
      </c>
      <c r="F35" s="40" t="s">
        <v>528</v>
      </c>
      <c r="G35" s="41">
        <v>900</v>
      </c>
      <c r="H35" s="42">
        <v>0</v>
      </c>
      <c r="I35" s="43">
        <f>ROUND(G35*H35,P4)</f>
        <v>0</v>
      </c>
      <c r="J35" s="37"/>
      <c r="O35" s="44">
        <f>I35*0.21</f>
        <v>0</v>
      </c>
      <c r="P35">
        <v>3</v>
      </c>
    </row>
    <row r="36">
      <c r="A36" s="37" t="s">
        <v>224</v>
      </c>
      <c r="B36" s="45"/>
      <c r="C36" s="46"/>
      <c r="D36" s="46"/>
      <c r="E36" s="47" t="s">
        <v>221</v>
      </c>
      <c r="F36" s="46"/>
      <c r="G36" s="46"/>
      <c r="H36" s="46"/>
      <c r="I36" s="46"/>
      <c r="J36" s="48"/>
    </row>
    <row r="37" ht="30">
      <c r="A37" s="37" t="s">
        <v>225</v>
      </c>
      <c r="B37" s="45"/>
      <c r="C37" s="46"/>
      <c r="D37" s="46"/>
      <c r="E37" s="49" t="s">
        <v>1848</v>
      </c>
      <c r="F37" s="46"/>
      <c r="G37" s="46"/>
      <c r="H37" s="46"/>
      <c r="I37" s="46"/>
      <c r="J37" s="48"/>
    </row>
    <row r="38" ht="150">
      <c r="A38" s="37" t="s">
        <v>227</v>
      </c>
      <c r="B38" s="45"/>
      <c r="C38" s="46"/>
      <c r="D38" s="46"/>
      <c r="E38" s="39" t="s">
        <v>1849</v>
      </c>
      <c r="F38" s="46"/>
      <c r="G38" s="46"/>
      <c r="H38" s="46"/>
      <c r="I38" s="46"/>
      <c r="J38" s="48"/>
    </row>
    <row r="39">
      <c r="A39" s="37" t="s">
        <v>219</v>
      </c>
      <c r="B39" s="37">
        <v>8</v>
      </c>
      <c r="C39" s="38" t="s">
        <v>1850</v>
      </c>
      <c r="D39" s="37" t="s">
        <v>221</v>
      </c>
      <c r="E39" s="39" t="s">
        <v>1851</v>
      </c>
      <c r="F39" s="40" t="s">
        <v>554</v>
      </c>
      <c r="G39" s="41">
        <v>964.79999999999995</v>
      </c>
      <c r="H39" s="42">
        <v>0</v>
      </c>
      <c r="I39" s="43">
        <f>ROUND(G39*H39,P4)</f>
        <v>0</v>
      </c>
      <c r="J39" s="37"/>
      <c r="O39" s="44">
        <f>I39*0.21</f>
        <v>0</v>
      </c>
      <c r="P39">
        <v>3</v>
      </c>
    </row>
    <row r="40">
      <c r="A40" s="37" t="s">
        <v>224</v>
      </c>
      <c r="B40" s="45"/>
      <c r="C40" s="46"/>
      <c r="D40" s="46"/>
      <c r="E40" s="47" t="s">
        <v>221</v>
      </c>
      <c r="F40" s="46"/>
      <c r="G40" s="46"/>
      <c r="H40" s="46"/>
      <c r="I40" s="46"/>
      <c r="J40" s="48"/>
    </row>
    <row r="41" ht="60">
      <c r="A41" s="37" t="s">
        <v>225</v>
      </c>
      <c r="B41" s="45"/>
      <c r="C41" s="46"/>
      <c r="D41" s="46"/>
      <c r="E41" s="49" t="s">
        <v>1852</v>
      </c>
      <c r="F41" s="46"/>
      <c r="G41" s="46"/>
      <c r="H41" s="46"/>
      <c r="I41" s="46"/>
      <c r="J41" s="48"/>
    </row>
    <row r="42" ht="225">
      <c r="A42" s="37" t="s">
        <v>227</v>
      </c>
      <c r="B42" s="45"/>
      <c r="C42" s="46"/>
      <c r="D42" s="46"/>
      <c r="E42" s="39" t="s">
        <v>1853</v>
      </c>
      <c r="F42" s="46"/>
      <c r="G42" s="46"/>
      <c r="H42" s="46"/>
      <c r="I42" s="46"/>
      <c r="J42" s="48"/>
    </row>
    <row r="43">
      <c r="A43" s="37" t="s">
        <v>219</v>
      </c>
      <c r="B43" s="37">
        <v>9</v>
      </c>
      <c r="C43" s="38" t="s">
        <v>557</v>
      </c>
      <c r="D43" s="37" t="s">
        <v>221</v>
      </c>
      <c r="E43" s="39" t="s">
        <v>558</v>
      </c>
      <c r="F43" s="40" t="s">
        <v>528</v>
      </c>
      <c r="G43" s="41">
        <v>6700</v>
      </c>
      <c r="H43" s="42">
        <v>0</v>
      </c>
      <c r="I43" s="43">
        <f>ROUND(G43*H43,P4)</f>
        <v>0</v>
      </c>
      <c r="J43" s="37"/>
      <c r="O43" s="44">
        <f>I43*0.21</f>
        <v>0</v>
      </c>
      <c r="P43">
        <v>3</v>
      </c>
    </row>
    <row r="44">
      <c r="A44" s="37" t="s">
        <v>224</v>
      </c>
      <c r="B44" s="45"/>
      <c r="C44" s="46"/>
      <c r="D44" s="46"/>
      <c r="E44" s="47" t="s">
        <v>221</v>
      </c>
      <c r="F44" s="46"/>
      <c r="G44" s="46"/>
      <c r="H44" s="46"/>
      <c r="I44" s="46"/>
      <c r="J44" s="48"/>
    </row>
    <row r="45" ht="30">
      <c r="A45" s="37" t="s">
        <v>225</v>
      </c>
      <c r="B45" s="45"/>
      <c r="C45" s="46"/>
      <c r="D45" s="46"/>
      <c r="E45" s="49" t="s">
        <v>1854</v>
      </c>
      <c r="F45" s="46"/>
      <c r="G45" s="46"/>
      <c r="H45" s="46"/>
      <c r="I45" s="46"/>
      <c r="J45" s="48"/>
    </row>
    <row r="46" ht="150">
      <c r="A46" s="37" t="s">
        <v>227</v>
      </c>
      <c r="B46" s="45"/>
      <c r="C46" s="46"/>
      <c r="D46" s="46"/>
      <c r="E46" s="39" t="s">
        <v>1855</v>
      </c>
      <c r="F46" s="46"/>
      <c r="G46" s="46"/>
      <c r="H46" s="46"/>
      <c r="I46" s="46"/>
      <c r="J46" s="48"/>
    </row>
    <row r="47">
      <c r="A47" s="37" t="s">
        <v>219</v>
      </c>
      <c r="B47" s="37">
        <v>10</v>
      </c>
      <c r="C47" s="38" t="s">
        <v>1856</v>
      </c>
      <c r="D47" s="37" t="s">
        <v>221</v>
      </c>
      <c r="E47" s="39" t="s">
        <v>1857</v>
      </c>
      <c r="F47" s="40" t="s">
        <v>528</v>
      </c>
      <c r="G47" s="41">
        <v>6700</v>
      </c>
      <c r="H47" s="42">
        <v>0</v>
      </c>
      <c r="I47" s="43">
        <f>ROUND(G47*H47,P4)</f>
        <v>0</v>
      </c>
      <c r="J47" s="37"/>
      <c r="O47" s="44">
        <f>I47*0.21</f>
        <v>0</v>
      </c>
      <c r="P47">
        <v>3</v>
      </c>
    </row>
    <row r="48">
      <c r="A48" s="37" t="s">
        <v>224</v>
      </c>
      <c r="B48" s="45"/>
      <c r="C48" s="46"/>
      <c r="D48" s="46"/>
      <c r="E48" s="47" t="s">
        <v>221</v>
      </c>
      <c r="F48" s="46"/>
      <c r="G48" s="46"/>
      <c r="H48" s="46"/>
      <c r="I48" s="46"/>
      <c r="J48" s="48"/>
    </row>
    <row r="49" ht="180">
      <c r="A49" s="37" t="s">
        <v>227</v>
      </c>
      <c r="B49" s="45"/>
      <c r="C49" s="46"/>
      <c r="D49" s="46"/>
      <c r="E49" s="39" t="s">
        <v>1858</v>
      </c>
      <c r="F49" s="46"/>
      <c r="G49" s="46"/>
      <c r="H49" s="46"/>
      <c r="I49" s="46"/>
      <c r="J49" s="48"/>
    </row>
    <row r="50">
      <c r="A50" s="37" t="s">
        <v>219</v>
      </c>
      <c r="B50" s="37">
        <v>11</v>
      </c>
      <c r="C50" s="38" t="s">
        <v>561</v>
      </c>
      <c r="D50" s="37" t="s">
        <v>221</v>
      </c>
      <c r="E50" s="39" t="s">
        <v>562</v>
      </c>
      <c r="F50" s="40" t="s">
        <v>245</v>
      </c>
      <c r="G50" s="41">
        <v>4</v>
      </c>
      <c r="H50" s="42">
        <v>0</v>
      </c>
      <c r="I50" s="43">
        <f>ROUND(G50*H50,P4)</f>
        <v>0</v>
      </c>
      <c r="J50" s="37"/>
      <c r="O50" s="44">
        <f>I50*0.21</f>
        <v>0</v>
      </c>
      <c r="P50">
        <v>3</v>
      </c>
    </row>
    <row r="51">
      <c r="A51" s="37" t="s">
        <v>224</v>
      </c>
      <c r="B51" s="45"/>
      <c r="C51" s="46"/>
      <c r="D51" s="46"/>
      <c r="E51" s="47" t="s">
        <v>221</v>
      </c>
      <c r="F51" s="46"/>
      <c r="G51" s="46"/>
      <c r="H51" s="46"/>
      <c r="I51" s="46"/>
      <c r="J51" s="48"/>
    </row>
    <row r="52" ht="180">
      <c r="A52" s="37" t="s">
        <v>227</v>
      </c>
      <c r="B52" s="45"/>
      <c r="C52" s="46"/>
      <c r="D52" s="46"/>
      <c r="E52" s="39" t="s">
        <v>1859</v>
      </c>
      <c r="F52" s="46"/>
      <c r="G52" s="46"/>
      <c r="H52" s="46"/>
      <c r="I52" s="46"/>
      <c r="J52" s="48"/>
    </row>
    <row r="53">
      <c r="A53" s="37" t="s">
        <v>219</v>
      </c>
      <c r="B53" s="37">
        <v>12</v>
      </c>
      <c r="C53" s="38" t="s">
        <v>564</v>
      </c>
      <c r="D53" s="37" t="s">
        <v>221</v>
      </c>
      <c r="E53" s="39" t="s">
        <v>565</v>
      </c>
      <c r="F53" s="40" t="s">
        <v>245</v>
      </c>
      <c r="G53" s="41">
        <v>4</v>
      </c>
      <c r="H53" s="42">
        <v>0</v>
      </c>
      <c r="I53" s="43">
        <f>ROUND(G53*H53,P4)</f>
        <v>0</v>
      </c>
      <c r="J53" s="37"/>
      <c r="O53" s="44">
        <f>I53*0.21</f>
        <v>0</v>
      </c>
      <c r="P53">
        <v>3</v>
      </c>
    </row>
    <row r="54">
      <c r="A54" s="37" t="s">
        <v>224</v>
      </c>
      <c r="B54" s="45"/>
      <c r="C54" s="46"/>
      <c r="D54" s="46"/>
      <c r="E54" s="47" t="s">
        <v>221</v>
      </c>
      <c r="F54" s="46"/>
      <c r="G54" s="46"/>
      <c r="H54" s="46"/>
      <c r="I54" s="46"/>
      <c r="J54" s="48"/>
    </row>
    <row r="55" ht="150">
      <c r="A55" s="37" t="s">
        <v>227</v>
      </c>
      <c r="B55" s="45"/>
      <c r="C55" s="46"/>
      <c r="D55" s="46"/>
      <c r="E55" s="39" t="s">
        <v>736</v>
      </c>
      <c r="F55" s="46"/>
      <c r="G55" s="46"/>
      <c r="H55" s="46"/>
      <c r="I55" s="46"/>
      <c r="J55" s="48"/>
    </row>
    <row r="56">
      <c r="A56" s="37" t="s">
        <v>219</v>
      </c>
      <c r="B56" s="37">
        <v>13</v>
      </c>
      <c r="C56" s="38" t="s">
        <v>566</v>
      </c>
      <c r="D56" s="37" t="s">
        <v>221</v>
      </c>
      <c r="E56" s="39" t="s">
        <v>567</v>
      </c>
      <c r="F56" s="40" t="s">
        <v>528</v>
      </c>
      <c r="G56" s="41">
        <v>4100</v>
      </c>
      <c r="H56" s="42">
        <v>0</v>
      </c>
      <c r="I56" s="43">
        <f>ROUND(G56*H56,P4)</f>
        <v>0</v>
      </c>
      <c r="J56" s="37"/>
      <c r="O56" s="44">
        <f>I56*0.21</f>
        <v>0</v>
      </c>
      <c r="P56">
        <v>3</v>
      </c>
    </row>
    <row r="57">
      <c r="A57" s="37" t="s">
        <v>224</v>
      </c>
      <c r="B57" s="45"/>
      <c r="C57" s="46"/>
      <c r="D57" s="46"/>
      <c r="E57" s="47" t="s">
        <v>221</v>
      </c>
      <c r="F57" s="46"/>
      <c r="G57" s="46"/>
      <c r="H57" s="46"/>
      <c r="I57" s="46"/>
      <c r="J57" s="48"/>
    </row>
    <row r="58" ht="225">
      <c r="A58" s="37" t="s">
        <v>227</v>
      </c>
      <c r="B58" s="45"/>
      <c r="C58" s="46"/>
      <c r="D58" s="46"/>
      <c r="E58" s="39" t="s">
        <v>1860</v>
      </c>
      <c r="F58" s="46"/>
      <c r="G58" s="46"/>
      <c r="H58" s="46"/>
      <c r="I58" s="46"/>
      <c r="J58" s="48"/>
    </row>
    <row r="59">
      <c r="A59" s="37" t="s">
        <v>219</v>
      </c>
      <c r="B59" s="37">
        <v>14</v>
      </c>
      <c r="C59" s="38" t="s">
        <v>570</v>
      </c>
      <c r="D59" s="37" t="s">
        <v>221</v>
      </c>
      <c r="E59" s="39" t="s">
        <v>571</v>
      </c>
      <c r="F59" s="40" t="s">
        <v>528</v>
      </c>
      <c r="G59" s="41">
        <v>4100</v>
      </c>
      <c r="H59" s="42">
        <v>0</v>
      </c>
      <c r="I59" s="43">
        <f>ROUND(G59*H59,P4)</f>
        <v>0</v>
      </c>
      <c r="J59" s="37"/>
      <c r="O59" s="44">
        <f>I59*0.21</f>
        <v>0</v>
      </c>
      <c r="P59">
        <v>3</v>
      </c>
    </row>
    <row r="60">
      <c r="A60" s="37" t="s">
        <v>224</v>
      </c>
      <c r="B60" s="45"/>
      <c r="C60" s="46"/>
      <c r="D60" s="46"/>
      <c r="E60" s="47" t="s">
        <v>221</v>
      </c>
      <c r="F60" s="46"/>
      <c r="G60" s="46"/>
      <c r="H60" s="46"/>
      <c r="I60" s="46"/>
      <c r="J60" s="48"/>
    </row>
    <row r="61" ht="150">
      <c r="A61" s="37" t="s">
        <v>227</v>
      </c>
      <c r="B61" s="45"/>
      <c r="C61" s="46"/>
      <c r="D61" s="46"/>
      <c r="E61" s="39" t="s">
        <v>1849</v>
      </c>
      <c r="F61" s="46"/>
      <c r="G61" s="46"/>
      <c r="H61" s="46"/>
      <c r="I61" s="46"/>
      <c r="J61" s="48"/>
    </row>
    <row r="62">
      <c r="A62" s="37" t="s">
        <v>219</v>
      </c>
      <c r="B62" s="37">
        <v>15</v>
      </c>
      <c r="C62" s="38" t="s">
        <v>573</v>
      </c>
      <c r="D62" s="37" t="s">
        <v>221</v>
      </c>
      <c r="E62" s="39" t="s">
        <v>574</v>
      </c>
      <c r="F62" s="40" t="s">
        <v>575</v>
      </c>
      <c r="G62" s="41">
        <v>3</v>
      </c>
      <c r="H62" s="42">
        <v>0</v>
      </c>
      <c r="I62" s="43">
        <f>ROUND(G62*H62,P4)</f>
        <v>0</v>
      </c>
      <c r="J62" s="37"/>
      <c r="O62" s="44">
        <f>I62*0.21</f>
        <v>0</v>
      </c>
      <c r="P62">
        <v>3</v>
      </c>
    </row>
    <row r="63">
      <c r="A63" s="37" t="s">
        <v>224</v>
      </c>
      <c r="B63" s="45"/>
      <c r="C63" s="46"/>
      <c r="D63" s="46"/>
      <c r="E63" s="47" t="s">
        <v>221</v>
      </c>
      <c r="F63" s="46"/>
      <c r="G63" s="46"/>
      <c r="H63" s="46"/>
      <c r="I63" s="46"/>
      <c r="J63" s="48"/>
    </row>
    <row r="64" ht="165">
      <c r="A64" s="37" t="s">
        <v>227</v>
      </c>
      <c r="B64" s="45"/>
      <c r="C64" s="46"/>
      <c r="D64" s="46"/>
      <c r="E64" s="39" t="s">
        <v>1861</v>
      </c>
      <c r="F64" s="46"/>
      <c r="G64" s="46"/>
      <c r="H64" s="46"/>
      <c r="I64" s="46"/>
      <c r="J64" s="48"/>
    </row>
    <row r="65">
      <c r="A65" s="37" t="s">
        <v>219</v>
      </c>
      <c r="B65" s="37">
        <v>16</v>
      </c>
      <c r="C65" s="38" t="s">
        <v>578</v>
      </c>
      <c r="D65" s="37" t="s">
        <v>221</v>
      </c>
      <c r="E65" s="39" t="s">
        <v>579</v>
      </c>
      <c r="F65" s="40" t="s">
        <v>528</v>
      </c>
      <c r="G65" s="41">
        <v>4100</v>
      </c>
      <c r="H65" s="42">
        <v>0</v>
      </c>
      <c r="I65" s="43">
        <f>ROUND(G65*H65,P4)</f>
        <v>0</v>
      </c>
      <c r="J65" s="37"/>
      <c r="O65" s="44">
        <f>I65*0.21</f>
        <v>0</v>
      </c>
      <c r="P65">
        <v>3</v>
      </c>
    </row>
    <row r="66">
      <c r="A66" s="37" t="s">
        <v>224</v>
      </c>
      <c r="B66" s="45"/>
      <c r="C66" s="46"/>
      <c r="D66" s="46"/>
      <c r="E66" s="47" t="s">
        <v>221</v>
      </c>
      <c r="F66" s="46"/>
      <c r="G66" s="46"/>
      <c r="H66" s="46"/>
      <c r="I66" s="46"/>
      <c r="J66" s="48"/>
    </row>
    <row r="67" ht="165">
      <c r="A67" s="37" t="s">
        <v>227</v>
      </c>
      <c r="B67" s="45"/>
      <c r="C67" s="46"/>
      <c r="D67" s="46"/>
      <c r="E67" s="39" t="s">
        <v>1862</v>
      </c>
      <c r="F67" s="46"/>
      <c r="G67" s="46"/>
      <c r="H67" s="46"/>
      <c r="I67" s="46"/>
      <c r="J67" s="48"/>
    </row>
    <row r="68">
      <c r="A68" s="37" t="s">
        <v>219</v>
      </c>
      <c r="B68" s="37">
        <v>17</v>
      </c>
      <c r="C68" s="38" t="s">
        <v>1863</v>
      </c>
      <c r="D68" s="37" t="s">
        <v>221</v>
      </c>
      <c r="E68" s="39" t="s">
        <v>1864</v>
      </c>
      <c r="F68" s="40" t="s">
        <v>245</v>
      </c>
      <c r="G68" s="41">
        <v>12</v>
      </c>
      <c r="H68" s="42">
        <v>0</v>
      </c>
      <c r="I68" s="43">
        <f>ROUND(G68*H68,P4)</f>
        <v>0</v>
      </c>
      <c r="J68" s="37"/>
      <c r="O68" s="44">
        <f>I68*0.21</f>
        <v>0</v>
      </c>
      <c r="P68">
        <v>3</v>
      </c>
    </row>
    <row r="69">
      <c r="A69" s="37" t="s">
        <v>224</v>
      </c>
      <c r="B69" s="45"/>
      <c r="C69" s="46"/>
      <c r="D69" s="46"/>
      <c r="E69" s="47" t="s">
        <v>221</v>
      </c>
      <c r="F69" s="46"/>
      <c r="G69" s="46"/>
      <c r="H69" s="46"/>
      <c r="I69" s="46"/>
      <c r="J69" s="48"/>
    </row>
    <row r="70" ht="180">
      <c r="A70" s="37" t="s">
        <v>227</v>
      </c>
      <c r="B70" s="45"/>
      <c r="C70" s="46"/>
      <c r="D70" s="46"/>
      <c r="E70" s="39" t="s">
        <v>1859</v>
      </c>
      <c r="F70" s="46"/>
      <c r="G70" s="46"/>
      <c r="H70" s="46"/>
      <c r="I70" s="46"/>
      <c r="J70" s="48"/>
    </row>
    <row r="71">
      <c r="A71" s="37" t="s">
        <v>219</v>
      </c>
      <c r="B71" s="37">
        <v>18</v>
      </c>
      <c r="C71" s="38" t="s">
        <v>1865</v>
      </c>
      <c r="D71" s="37" t="s">
        <v>221</v>
      </c>
      <c r="E71" s="39" t="s">
        <v>1866</v>
      </c>
      <c r="F71" s="40" t="s">
        <v>245</v>
      </c>
      <c r="G71" s="41">
        <v>12</v>
      </c>
      <c r="H71" s="42">
        <v>0</v>
      </c>
      <c r="I71" s="43">
        <f>ROUND(G71*H71,P4)</f>
        <v>0</v>
      </c>
      <c r="J71" s="37"/>
      <c r="O71" s="44">
        <f>I71*0.21</f>
        <v>0</v>
      </c>
      <c r="P71">
        <v>3</v>
      </c>
    </row>
    <row r="72">
      <c r="A72" s="37" t="s">
        <v>224</v>
      </c>
      <c r="B72" s="45"/>
      <c r="C72" s="46"/>
      <c r="D72" s="46"/>
      <c r="E72" s="47" t="s">
        <v>221</v>
      </c>
      <c r="F72" s="46"/>
      <c r="G72" s="46"/>
      <c r="H72" s="46"/>
      <c r="I72" s="46"/>
      <c r="J72" s="48"/>
    </row>
    <row r="73" ht="150">
      <c r="A73" s="37" t="s">
        <v>227</v>
      </c>
      <c r="B73" s="45"/>
      <c r="C73" s="46"/>
      <c r="D73" s="46"/>
      <c r="E73" s="39" t="s">
        <v>736</v>
      </c>
      <c r="F73" s="46"/>
      <c r="G73" s="46"/>
      <c r="H73" s="46"/>
      <c r="I73" s="46"/>
      <c r="J73" s="48"/>
    </row>
    <row r="74">
      <c r="A74" s="37" t="s">
        <v>219</v>
      </c>
      <c r="B74" s="37">
        <v>19</v>
      </c>
      <c r="C74" s="38" t="s">
        <v>1867</v>
      </c>
      <c r="D74" s="37" t="s">
        <v>221</v>
      </c>
      <c r="E74" s="39" t="s">
        <v>1868</v>
      </c>
      <c r="F74" s="40" t="s">
        <v>245</v>
      </c>
      <c r="G74" s="41">
        <v>4</v>
      </c>
      <c r="H74" s="42">
        <v>0</v>
      </c>
      <c r="I74" s="43">
        <f>ROUND(G74*H74,P4)</f>
        <v>0</v>
      </c>
      <c r="J74" s="37"/>
      <c r="O74" s="44">
        <f>I74*0.21</f>
        <v>0</v>
      </c>
      <c r="P74">
        <v>3</v>
      </c>
    </row>
    <row r="75">
      <c r="A75" s="37" t="s">
        <v>224</v>
      </c>
      <c r="B75" s="45"/>
      <c r="C75" s="46"/>
      <c r="D75" s="46"/>
      <c r="E75" s="47" t="s">
        <v>221</v>
      </c>
      <c r="F75" s="46"/>
      <c r="G75" s="46"/>
      <c r="H75" s="46"/>
      <c r="I75" s="46"/>
      <c r="J75" s="48"/>
    </row>
    <row r="76" ht="180">
      <c r="A76" s="37" t="s">
        <v>227</v>
      </c>
      <c r="B76" s="45"/>
      <c r="C76" s="46"/>
      <c r="D76" s="46"/>
      <c r="E76" s="39" t="s">
        <v>733</v>
      </c>
      <c r="F76" s="46"/>
      <c r="G76" s="46"/>
      <c r="H76" s="46"/>
      <c r="I76" s="46"/>
      <c r="J76" s="48"/>
    </row>
    <row r="77">
      <c r="A77" s="37" t="s">
        <v>219</v>
      </c>
      <c r="B77" s="37">
        <v>20</v>
      </c>
      <c r="C77" s="38" t="s">
        <v>588</v>
      </c>
      <c r="D77" s="37" t="s">
        <v>221</v>
      </c>
      <c r="E77" s="39" t="s">
        <v>589</v>
      </c>
      <c r="F77" s="40" t="s">
        <v>245</v>
      </c>
      <c r="G77" s="41">
        <v>4</v>
      </c>
      <c r="H77" s="42">
        <v>0</v>
      </c>
      <c r="I77" s="43">
        <f>ROUND(G77*H77,P4)</f>
        <v>0</v>
      </c>
      <c r="J77" s="37"/>
      <c r="O77" s="44">
        <f>I77*0.21</f>
        <v>0</v>
      </c>
      <c r="P77">
        <v>3</v>
      </c>
    </row>
    <row r="78">
      <c r="A78" s="37" t="s">
        <v>224</v>
      </c>
      <c r="B78" s="45"/>
      <c r="C78" s="46"/>
      <c r="D78" s="46"/>
      <c r="E78" s="47" t="s">
        <v>221</v>
      </c>
      <c r="F78" s="46"/>
      <c r="G78" s="46"/>
      <c r="H78" s="46"/>
      <c r="I78" s="46"/>
      <c r="J78" s="48"/>
    </row>
    <row r="79" ht="150">
      <c r="A79" s="37" t="s">
        <v>227</v>
      </c>
      <c r="B79" s="45"/>
      <c r="C79" s="46"/>
      <c r="D79" s="46"/>
      <c r="E79" s="39" t="s">
        <v>736</v>
      </c>
      <c r="F79" s="46"/>
      <c r="G79" s="46"/>
      <c r="H79" s="46"/>
      <c r="I79" s="46"/>
      <c r="J79" s="48"/>
    </row>
    <row r="80">
      <c r="A80" s="37" t="s">
        <v>219</v>
      </c>
      <c r="B80" s="37">
        <v>21</v>
      </c>
      <c r="C80" s="38" t="s">
        <v>1869</v>
      </c>
      <c r="D80" s="37" t="s">
        <v>221</v>
      </c>
      <c r="E80" s="39" t="s">
        <v>1870</v>
      </c>
      <c r="F80" s="40" t="s">
        <v>245</v>
      </c>
      <c r="G80" s="41">
        <v>4</v>
      </c>
      <c r="H80" s="42">
        <v>0</v>
      </c>
      <c r="I80" s="43">
        <f>ROUND(G80*H80,P4)</f>
        <v>0</v>
      </c>
      <c r="J80" s="37"/>
      <c r="O80" s="44">
        <f>I80*0.21</f>
        <v>0</v>
      </c>
      <c r="P80">
        <v>3</v>
      </c>
    </row>
    <row r="81">
      <c r="A81" s="37" t="s">
        <v>224</v>
      </c>
      <c r="B81" s="45"/>
      <c r="C81" s="46"/>
      <c r="D81" s="46"/>
      <c r="E81" s="47" t="s">
        <v>221</v>
      </c>
      <c r="F81" s="46"/>
      <c r="G81" s="46"/>
      <c r="H81" s="46"/>
      <c r="I81" s="46"/>
      <c r="J81" s="48"/>
    </row>
    <row r="82" ht="150">
      <c r="A82" s="37" t="s">
        <v>227</v>
      </c>
      <c r="B82" s="45"/>
      <c r="C82" s="46"/>
      <c r="D82" s="46"/>
      <c r="E82" s="39" t="s">
        <v>1871</v>
      </c>
      <c r="F82" s="46"/>
      <c r="G82" s="46"/>
      <c r="H82" s="46"/>
      <c r="I82" s="46"/>
      <c r="J82" s="48"/>
    </row>
    <row r="83">
      <c r="A83" s="37" t="s">
        <v>219</v>
      </c>
      <c r="B83" s="37">
        <v>22</v>
      </c>
      <c r="C83" s="38" t="s">
        <v>428</v>
      </c>
      <c r="D83" s="37" t="s">
        <v>221</v>
      </c>
      <c r="E83" s="39" t="s">
        <v>429</v>
      </c>
      <c r="F83" s="40" t="s">
        <v>245</v>
      </c>
      <c r="G83" s="41">
        <v>4</v>
      </c>
      <c r="H83" s="42">
        <v>0</v>
      </c>
      <c r="I83" s="43">
        <f>ROUND(G83*H83,P4)</f>
        <v>0</v>
      </c>
      <c r="J83" s="37"/>
      <c r="O83" s="44">
        <f>I83*0.21</f>
        <v>0</v>
      </c>
      <c r="P83">
        <v>3</v>
      </c>
    </row>
    <row r="84">
      <c r="A84" s="37" t="s">
        <v>224</v>
      </c>
      <c r="B84" s="45"/>
      <c r="C84" s="46"/>
      <c r="D84" s="46"/>
      <c r="E84" s="47" t="s">
        <v>221</v>
      </c>
      <c r="F84" s="46"/>
      <c r="G84" s="46"/>
      <c r="H84" s="46"/>
      <c r="I84" s="46"/>
      <c r="J84" s="48"/>
    </row>
    <row r="85" ht="180">
      <c r="A85" s="37" t="s">
        <v>227</v>
      </c>
      <c r="B85" s="45"/>
      <c r="C85" s="46"/>
      <c r="D85" s="46"/>
      <c r="E85" s="39" t="s">
        <v>1859</v>
      </c>
      <c r="F85" s="46"/>
      <c r="G85" s="46"/>
      <c r="H85" s="46"/>
      <c r="I85" s="46"/>
      <c r="J85" s="48"/>
    </row>
    <row r="86">
      <c r="A86" s="37" t="s">
        <v>219</v>
      </c>
      <c r="B86" s="37">
        <v>23</v>
      </c>
      <c r="C86" s="38" t="s">
        <v>430</v>
      </c>
      <c r="D86" s="37" t="s">
        <v>221</v>
      </c>
      <c r="E86" s="39" t="s">
        <v>431</v>
      </c>
      <c r="F86" s="40" t="s">
        <v>245</v>
      </c>
      <c r="G86" s="41">
        <v>4</v>
      </c>
      <c r="H86" s="42">
        <v>0</v>
      </c>
      <c r="I86" s="43">
        <f>ROUND(G86*H86,P4)</f>
        <v>0</v>
      </c>
      <c r="J86" s="37"/>
      <c r="O86" s="44">
        <f>I86*0.21</f>
        <v>0</v>
      </c>
      <c r="P86">
        <v>3</v>
      </c>
    </row>
    <row r="87">
      <c r="A87" s="37" t="s">
        <v>224</v>
      </c>
      <c r="B87" s="45"/>
      <c r="C87" s="46"/>
      <c r="D87" s="46"/>
      <c r="E87" s="47" t="s">
        <v>221</v>
      </c>
      <c r="F87" s="46"/>
      <c r="G87" s="46"/>
      <c r="H87" s="46"/>
      <c r="I87" s="46"/>
      <c r="J87" s="48"/>
    </row>
    <row r="88" ht="150">
      <c r="A88" s="37" t="s">
        <v>227</v>
      </c>
      <c r="B88" s="45"/>
      <c r="C88" s="46"/>
      <c r="D88" s="46"/>
      <c r="E88" s="39" t="s">
        <v>736</v>
      </c>
      <c r="F88" s="46"/>
      <c r="G88" s="46"/>
      <c r="H88" s="46"/>
      <c r="I88" s="46"/>
      <c r="J88" s="48"/>
    </row>
    <row r="89">
      <c r="A89" s="37" t="s">
        <v>219</v>
      </c>
      <c r="B89" s="37">
        <v>24</v>
      </c>
      <c r="C89" s="38" t="s">
        <v>1872</v>
      </c>
      <c r="D89" s="37" t="s">
        <v>221</v>
      </c>
      <c r="E89" s="39" t="s">
        <v>1873</v>
      </c>
      <c r="F89" s="40" t="s">
        <v>245</v>
      </c>
      <c r="G89" s="41">
        <v>1</v>
      </c>
      <c r="H89" s="42">
        <v>0</v>
      </c>
      <c r="I89" s="43">
        <f>ROUND(G89*H89,P4)</f>
        <v>0</v>
      </c>
      <c r="J89" s="37"/>
      <c r="O89" s="44">
        <f>I89*0.21</f>
        <v>0</v>
      </c>
      <c r="P89">
        <v>3</v>
      </c>
    </row>
    <row r="90">
      <c r="A90" s="37" t="s">
        <v>224</v>
      </c>
      <c r="B90" s="45"/>
      <c r="C90" s="46"/>
      <c r="D90" s="46"/>
      <c r="E90" s="47" t="s">
        <v>221</v>
      </c>
      <c r="F90" s="46"/>
      <c r="G90" s="46"/>
      <c r="H90" s="46"/>
      <c r="I90" s="46"/>
      <c r="J90" s="48"/>
    </row>
    <row r="91" ht="150">
      <c r="A91" s="37" t="s">
        <v>227</v>
      </c>
      <c r="B91" s="45"/>
      <c r="C91" s="46"/>
      <c r="D91" s="46"/>
      <c r="E91" s="39" t="s">
        <v>1874</v>
      </c>
      <c r="F91" s="46"/>
      <c r="G91" s="46"/>
      <c r="H91" s="46"/>
      <c r="I91" s="46"/>
      <c r="J91" s="48"/>
    </row>
    <row r="92">
      <c r="A92" s="37" t="s">
        <v>219</v>
      </c>
      <c r="B92" s="37">
        <v>25</v>
      </c>
      <c r="C92" s="38" t="s">
        <v>1875</v>
      </c>
      <c r="D92" s="37" t="s">
        <v>221</v>
      </c>
      <c r="E92" s="39" t="s">
        <v>1876</v>
      </c>
      <c r="F92" s="40" t="s">
        <v>245</v>
      </c>
      <c r="G92" s="41">
        <v>50</v>
      </c>
      <c r="H92" s="42">
        <v>0</v>
      </c>
      <c r="I92" s="43">
        <f>ROUND(G92*H92,P4)</f>
        <v>0</v>
      </c>
      <c r="J92" s="37"/>
      <c r="O92" s="44">
        <f>I92*0.21</f>
        <v>0</v>
      </c>
      <c r="P92">
        <v>3</v>
      </c>
    </row>
    <row r="93">
      <c r="A93" s="37" t="s">
        <v>224</v>
      </c>
      <c r="B93" s="45"/>
      <c r="C93" s="46"/>
      <c r="D93" s="46"/>
      <c r="E93" s="47" t="s">
        <v>221</v>
      </c>
      <c r="F93" s="46"/>
      <c r="G93" s="46"/>
      <c r="H93" s="46"/>
      <c r="I93" s="46"/>
      <c r="J93" s="48"/>
    </row>
    <row r="94" ht="150">
      <c r="A94" s="37" t="s">
        <v>227</v>
      </c>
      <c r="B94" s="45"/>
      <c r="C94" s="46"/>
      <c r="D94" s="46"/>
      <c r="E94" s="39" t="s">
        <v>1874</v>
      </c>
      <c r="F94" s="46"/>
      <c r="G94" s="46"/>
      <c r="H94" s="46"/>
      <c r="I94" s="46"/>
      <c r="J94" s="48"/>
    </row>
    <row r="95">
      <c r="A95" s="37" t="s">
        <v>219</v>
      </c>
      <c r="B95" s="37">
        <v>26</v>
      </c>
      <c r="C95" s="38" t="s">
        <v>1875</v>
      </c>
      <c r="D95" s="37" t="s">
        <v>217</v>
      </c>
      <c r="E95" s="39" t="s">
        <v>1876</v>
      </c>
      <c r="F95" s="40" t="s">
        <v>245</v>
      </c>
      <c r="G95" s="41">
        <v>1</v>
      </c>
      <c r="H95" s="42">
        <v>0</v>
      </c>
      <c r="I95" s="43">
        <f>ROUND(G95*H95,P4)</f>
        <v>0</v>
      </c>
      <c r="J95" s="37"/>
      <c r="O95" s="44">
        <f>I95*0</f>
        <v>0</v>
      </c>
      <c r="P95">
        <v>1</v>
      </c>
    </row>
    <row r="96">
      <c r="A96" s="37" t="s">
        <v>224</v>
      </c>
      <c r="B96" s="45"/>
      <c r="C96" s="46"/>
      <c r="D96" s="46"/>
      <c r="E96" s="47" t="s">
        <v>221</v>
      </c>
      <c r="F96" s="46"/>
      <c r="G96" s="46"/>
      <c r="H96" s="46"/>
      <c r="I96" s="46"/>
      <c r="J96" s="48"/>
    </row>
    <row r="97" ht="165">
      <c r="A97" s="37" t="s">
        <v>227</v>
      </c>
      <c r="B97" s="45"/>
      <c r="C97" s="46"/>
      <c r="D97" s="46"/>
      <c r="E97" s="39" t="s">
        <v>1877</v>
      </c>
      <c r="F97" s="46"/>
      <c r="G97" s="46"/>
      <c r="H97" s="46"/>
      <c r="I97" s="46"/>
      <c r="J97" s="48"/>
    </row>
    <row r="98" ht="30">
      <c r="A98" s="37" t="s">
        <v>219</v>
      </c>
      <c r="B98" s="37">
        <v>27</v>
      </c>
      <c r="C98" s="38" t="s">
        <v>1878</v>
      </c>
      <c r="D98" s="37" t="s">
        <v>221</v>
      </c>
      <c r="E98" s="39" t="s">
        <v>1879</v>
      </c>
      <c r="F98" s="40" t="s">
        <v>245</v>
      </c>
      <c r="G98" s="41">
        <v>50</v>
      </c>
      <c r="H98" s="42">
        <v>0</v>
      </c>
      <c r="I98" s="43">
        <f>ROUND(G98*H98,P4)</f>
        <v>0</v>
      </c>
      <c r="J98" s="37"/>
      <c r="O98" s="44">
        <f>I98*0.21</f>
        <v>0</v>
      </c>
      <c r="P98">
        <v>3</v>
      </c>
    </row>
    <row r="99">
      <c r="A99" s="37" t="s">
        <v>224</v>
      </c>
      <c r="B99" s="45"/>
      <c r="C99" s="46"/>
      <c r="D99" s="46"/>
      <c r="E99" s="47" t="s">
        <v>221</v>
      </c>
      <c r="F99" s="46"/>
      <c r="G99" s="46"/>
      <c r="H99" s="46"/>
      <c r="I99" s="46"/>
      <c r="J99" s="48"/>
    </row>
    <row r="100" ht="165">
      <c r="A100" s="37" t="s">
        <v>227</v>
      </c>
      <c r="B100" s="45"/>
      <c r="C100" s="46"/>
      <c r="D100" s="46"/>
      <c r="E100" s="39" t="s">
        <v>1880</v>
      </c>
      <c r="F100" s="46"/>
      <c r="G100" s="46"/>
      <c r="H100" s="46"/>
      <c r="I100" s="46"/>
      <c r="J100" s="48"/>
    </row>
    <row r="101" ht="30">
      <c r="A101" s="37" t="s">
        <v>219</v>
      </c>
      <c r="B101" s="37">
        <v>28</v>
      </c>
      <c r="C101" s="38" t="s">
        <v>1881</v>
      </c>
      <c r="D101" s="37" t="s">
        <v>221</v>
      </c>
      <c r="E101" s="39" t="s">
        <v>1882</v>
      </c>
      <c r="F101" s="40" t="s">
        <v>575</v>
      </c>
      <c r="G101" s="41">
        <v>1</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ht="165">
      <c r="A103" s="37" t="s">
        <v>227</v>
      </c>
      <c r="B103" s="45"/>
      <c r="C103" s="46"/>
      <c r="D103" s="46"/>
      <c r="E103" s="39" t="s">
        <v>1861</v>
      </c>
      <c r="F103" s="46"/>
      <c r="G103" s="46"/>
      <c r="H103" s="46"/>
      <c r="I103" s="46"/>
      <c r="J103" s="48"/>
    </row>
    <row r="104">
      <c r="A104" s="37" t="s">
        <v>219</v>
      </c>
      <c r="B104" s="37">
        <v>29</v>
      </c>
      <c r="C104" s="38" t="s">
        <v>592</v>
      </c>
      <c r="D104" s="37" t="s">
        <v>221</v>
      </c>
      <c r="E104" s="39" t="s">
        <v>593</v>
      </c>
      <c r="F104" s="40" t="s">
        <v>594</v>
      </c>
      <c r="G104" s="41">
        <v>288</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ht="210">
      <c r="A106" s="37" t="s">
        <v>227</v>
      </c>
      <c r="B106" s="45"/>
      <c r="C106" s="46"/>
      <c r="D106" s="46"/>
      <c r="E106" s="39" t="s">
        <v>1883</v>
      </c>
      <c r="F106" s="46"/>
      <c r="G106" s="46"/>
      <c r="H106" s="46"/>
      <c r="I106" s="46"/>
      <c r="J106" s="48"/>
    </row>
    <row r="107">
      <c r="A107" s="37" t="s">
        <v>219</v>
      </c>
      <c r="B107" s="37">
        <v>30</v>
      </c>
      <c r="C107" s="38" t="s">
        <v>1884</v>
      </c>
      <c r="D107" s="37" t="s">
        <v>1885</v>
      </c>
      <c r="E107" s="39" t="s">
        <v>1886</v>
      </c>
      <c r="F107" s="40" t="s">
        <v>245</v>
      </c>
      <c r="G107" s="41">
        <v>3</v>
      </c>
      <c r="H107" s="42">
        <v>0</v>
      </c>
      <c r="I107" s="43">
        <f>ROUND(G107*H107,P4)</f>
        <v>0</v>
      </c>
      <c r="J107" s="37"/>
      <c r="O107" s="44">
        <f>I107*0</f>
        <v>0</v>
      </c>
      <c r="P107">
        <v>1</v>
      </c>
    </row>
    <row r="108">
      <c r="A108" s="37" t="s">
        <v>224</v>
      </c>
      <c r="B108" s="45"/>
      <c r="C108" s="46"/>
      <c r="D108" s="46"/>
      <c r="E108" s="47" t="s">
        <v>221</v>
      </c>
      <c r="F108" s="46"/>
      <c r="G108" s="46"/>
      <c r="H108" s="46"/>
      <c r="I108" s="46"/>
      <c r="J108" s="48"/>
    </row>
    <row r="109" ht="210">
      <c r="A109" s="37" t="s">
        <v>227</v>
      </c>
      <c r="B109" s="45"/>
      <c r="C109" s="46"/>
      <c r="D109" s="46"/>
      <c r="E109" s="39" t="s">
        <v>1887</v>
      </c>
      <c r="F109" s="46"/>
      <c r="G109" s="46"/>
      <c r="H109" s="46"/>
      <c r="I109" s="46"/>
      <c r="J109" s="48"/>
    </row>
    <row r="110">
      <c r="A110" s="37" t="s">
        <v>219</v>
      </c>
      <c r="B110" s="37">
        <v>31</v>
      </c>
      <c r="C110" s="38" t="s">
        <v>1888</v>
      </c>
      <c r="D110" s="37" t="s">
        <v>1885</v>
      </c>
      <c r="E110" s="39" t="s">
        <v>1889</v>
      </c>
      <c r="F110" s="40" t="s">
        <v>245</v>
      </c>
      <c r="G110" s="41">
        <v>3</v>
      </c>
      <c r="H110" s="42">
        <v>0</v>
      </c>
      <c r="I110" s="43">
        <f>ROUND(G110*H110,P4)</f>
        <v>0</v>
      </c>
      <c r="J110" s="37"/>
      <c r="O110" s="44">
        <f>I110*0</f>
        <v>0</v>
      </c>
      <c r="P110">
        <v>1</v>
      </c>
    </row>
    <row r="111">
      <c r="A111" s="37" t="s">
        <v>224</v>
      </c>
      <c r="B111" s="45"/>
      <c r="C111" s="46"/>
      <c r="D111" s="46"/>
      <c r="E111" s="47" t="s">
        <v>221</v>
      </c>
      <c r="F111" s="46"/>
      <c r="G111" s="46"/>
      <c r="H111" s="46"/>
      <c r="I111" s="46"/>
      <c r="J111" s="48"/>
    </row>
    <row r="112" ht="150">
      <c r="A112" s="37" t="s">
        <v>227</v>
      </c>
      <c r="B112" s="50"/>
      <c r="C112" s="51"/>
      <c r="D112" s="51"/>
      <c r="E112" s="39" t="s">
        <v>1890</v>
      </c>
      <c r="F112" s="51"/>
      <c r="G112" s="51"/>
      <c r="H112" s="51"/>
      <c r="I112" s="51"/>
      <c r="J112" s="52"/>
    </row>
  </sheetData>
  <sheetProtection sheet="1" objects="1" scenarios="1" spinCount="100000" saltValue="kR0SYmaOPp9KsbNC3QFjrc6tXEov2SqptjNb+DmVvYk/NbV2Z3270xDJu+v6hj7ojAeAEzzsA+igUp8wuJWB6Q==" hashValue="PETbNyN8botouXM7RxB+tJ3V+p8LWH7uYPLqALHvXheh27teAa2zX/Eq+JL1wYqbqATE5RTrMPqlKboE3Gcm1A=="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1891</v>
      </c>
      <c r="I3" s="25">
        <f>SUMIFS(I12:I76,A12:A76,"SD")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1824</v>
      </c>
      <c r="D6" s="22"/>
      <c r="E6" s="23" t="s">
        <v>60</v>
      </c>
      <c r="F6" s="17"/>
      <c r="G6" s="17"/>
      <c r="H6" s="17"/>
      <c r="I6" s="17"/>
      <c r="J6" s="19"/>
    </row>
    <row r="7">
      <c r="A7" s="3" t="s">
        <v>203</v>
      </c>
      <c r="B7" s="20" t="s">
        <v>198</v>
      </c>
      <c r="C7" s="21" t="s">
        <v>1825</v>
      </c>
      <c r="D7" s="22"/>
      <c r="E7" s="23" t="s">
        <v>62</v>
      </c>
      <c r="F7" s="17"/>
      <c r="G7" s="17"/>
      <c r="H7" s="17"/>
      <c r="I7" s="17"/>
      <c r="J7" s="19"/>
    </row>
    <row r="8">
      <c r="A8" s="3" t="s">
        <v>1826</v>
      </c>
      <c r="B8" s="20" t="s">
        <v>204</v>
      </c>
      <c r="C8" s="21" t="s">
        <v>1891</v>
      </c>
      <c r="D8" s="22"/>
      <c r="E8" s="23" t="s">
        <v>66</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SUMIFS(I13:I26,A13:A26,"P")</f>
        <v>0</v>
      </c>
      <c r="J12" s="36"/>
    </row>
    <row r="13">
      <c r="A13" s="37" t="s">
        <v>219</v>
      </c>
      <c r="B13" s="37">
        <v>1</v>
      </c>
      <c r="C13" s="38" t="s">
        <v>1827</v>
      </c>
      <c r="D13" s="37" t="s">
        <v>221</v>
      </c>
      <c r="E13" s="39" t="s">
        <v>1828</v>
      </c>
      <c r="F13" s="40" t="s">
        <v>223</v>
      </c>
      <c r="G13" s="41">
        <v>120</v>
      </c>
      <c r="H13" s="42">
        <v>0</v>
      </c>
      <c r="I13" s="43">
        <f>ROUND(G13*H13,P4)</f>
        <v>0</v>
      </c>
      <c r="J13" s="37"/>
      <c r="O13" s="44">
        <f>I13*0.21</f>
        <v>0</v>
      </c>
      <c r="P13">
        <v>3</v>
      </c>
    </row>
    <row r="14">
      <c r="A14" s="37" t="s">
        <v>224</v>
      </c>
      <c r="B14" s="45"/>
      <c r="C14" s="46"/>
      <c r="D14" s="46"/>
      <c r="E14" s="47" t="s">
        <v>221</v>
      </c>
      <c r="F14" s="46"/>
      <c r="G14" s="46"/>
      <c r="H14" s="46"/>
      <c r="I14" s="46"/>
      <c r="J14" s="48"/>
    </row>
    <row r="15" ht="75">
      <c r="A15" s="37" t="s">
        <v>225</v>
      </c>
      <c r="B15" s="45"/>
      <c r="C15" s="46"/>
      <c r="D15" s="46"/>
      <c r="E15" s="49" t="s">
        <v>1892</v>
      </c>
      <c r="F15" s="46"/>
      <c r="G15" s="46"/>
      <c r="H15" s="46"/>
      <c r="I15" s="46"/>
      <c r="J15" s="48"/>
    </row>
    <row r="16" ht="405">
      <c r="A16" s="37" t="s">
        <v>227</v>
      </c>
      <c r="B16" s="45"/>
      <c r="C16" s="46"/>
      <c r="D16" s="46"/>
      <c r="E16" s="39" t="s">
        <v>1830</v>
      </c>
      <c r="F16" s="46"/>
      <c r="G16" s="46"/>
      <c r="H16" s="46"/>
      <c r="I16" s="46"/>
      <c r="J16" s="48"/>
    </row>
    <row r="17">
      <c r="A17" s="37" t="s">
        <v>219</v>
      </c>
      <c r="B17" s="37">
        <v>2</v>
      </c>
      <c r="C17" s="38" t="s">
        <v>1893</v>
      </c>
      <c r="D17" s="37" t="s">
        <v>221</v>
      </c>
      <c r="E17" s="39" t="s">
        <v>1894</v>
      </c>
      <c r="F17" s="40" t="s">
        <v>528</v>
      </c>
      <c r="G17" s="41">
        <v>15</v>
      </c>
      <c r="H17" s="42">
        <v>0</v>
      </c>
      <c r="I17" s="43">
        <f>ROUND(G17*H17,P4)</f>
        <v>0</v>
      </c>
      <c r="J17" s="37"/>
      <c r="O17" s="44">
        <f>I17*0.21</f>
        <v>0</v>
      </c>
      <c r="P17">
        <v>3</v>
      </c>
    </row>
    <row r="18">
      <c r="A18" s="37" t="s">
        <v>224</v>
      </c>
      <c r="B18" s="45"/>
      <c r="C18" s="46"/>
      <c r="D18" s="46"/>
      <c r="E18" s="47" t="s">
        <v>221</v>
      </c>
      <c r="F18" s="46"/>
      <c r="G18" s="46"/>
      <c r="H18" s="46"/>
      <c r="I18" s="46"/>
      <c r="J18" s="48"/>
    </row>
    <row r="19" ht="90">
      <c r="A19" s="37" t="s">
        <v>227</v>
      </c>
      <c r="B19" s="45"/>
      <c r="C19" s="46"/>
      <c r="D19" s="46"/>
      <c r="E19" s="39" t="s">
        <v>1895</v>
      </c>
      <c r="F19" s="46"/>
      <c r="G19" s="46"/>
      <c r="H19" s="46"/>
      <c r="I19" s="46"/>
      <c r="J19" s="48"/>
    </row>
    <row r="20">
      <c r="A20" s="37" t="s">
        <v>219</v>
      </c>
      <c r="B20" s="37">
        <v>3</v>
      </c>
      <c r="C20" s="38" t="s">
        <v>237</v>
      </c>
      <c r="D20" s="37" t="s">
        <v>221</v>
      </c>
      <c r="E20" s="39" t="s">
        <v>238</v>
      </c>
      <c r="F20" s="40" t="s">
        <v>223</v>
      </c>
      <c r="G20" s="41">
        <v>120</v>
      </c>
      <c r="H20" s="42">
        <v>0</v>
      </c>
      <c r="I20" s="43">
        <f>ROUND(G20*H20,P4)</f>
        <v>0</v>
      </c>
      <c r="J20" s="37"/>
      <c r="O20" s="44">
        <f>I20*0.21</f>
        <v>0</v>
      </c>
      <c r="P20">
        <v>3</v>
      </c>
    </row>
    <row r="21">
      <c r="A21" s="37" t="s">
        <v>224</v>
      </c>
      <c r="B21" s="45"/>
      <c r="C21" s="46"/>
      <c r="D21" s="46"/>
      <c r="E21" s="47" t="s">
        <v>221</v>
      </c>
      <c r="F21" s="46"/>
      <c r="G21" s="46"/>
      <c r="H21" s="46"/>
      <c r="I21" s="46"/>
      <c r="J21" s="48"/>
    </row>
    <row r="22" ht="75">
      <c r="A22" s="37" t="s">
        <v>225</v>
      </c>
      <c r="B22" s="45"/>
      <c r="C22" s="46"/>
      <c r="D22" s="46"/>
      <c r="E22" s="49" t="s">
        <v>1892</v>
      </c>
      <c r="F22" s="46"/>
      <c r="G22" s="46"/>
      <c r="H22" s="46"/>
      <c r="I22" s="46"/>
      <c r="J22" s="48"/>
    </row>
    <row r="23" ht="330">
      <c r="A23" s="37" t="s">
        <v>227</v>
      </c>
      <c r="B23" s="45"/>
      <c r="C23" s="46"/>
      <c r="D23" s="46"/>
      <c r="E23" s="39" t="s">
        <v>1831</v>
      </c>
      <c r="F23" s="46"/>
      <c r="G23" s="46"/>
      <c r="H23" s="46"/>
      <c r="I23" s="46"/>
      <c r="J23" s="48"/>
    </row>
    <row r="24">
      <c r="A24" s="37" t="s">
        <v>219</v>
      </c>
      <c r="B24" s="37">
        <v>4</v>
      </c>
      <c r="C24" s="38" t="s">
        <v>1832</v>
      </c>
      <c r="D24" s="37" t="s">
        <v>221</v>
      </c>
      <c r="E24" s="39" t="s">
        <v>1833</v>
      </c>
      <c r="F24" s="40" t="s">
        <v>1756</v>
      </c>
      <c r="G24" s="41">
        <v>20</v>
      </c>
      <c r="H24" s="42">
        <v>0</v>
      </c>
      <c r="I24" s="43">
        <f>ROUND(G24*H24,P4)</f>
        <v>0</v>
      </c>
      <c r="J24" s="37"/>
      <c r="O24" s="44">
        <f>I24*0.21</f>
        <v>0</v>
      </c>
      <c r="P24">
        <v>3</v>
      </c>
    </row>
    <row r="25">
      <c r="A25" s="37" t="s">
        <v>224</v>
      </c>
      <c r="B25" s="45"/>
      <c r="C25" s="46"/>
      <c r="D25" s="46"/>
      <c r="E25" s="47" t="s">
        <v>221</v>
      </c>
      <c r="F25" s="46"/>
      <c r="G25" s="46"/>
      <c r="H25" s="46"/>
      <c r="I25" s="46"/>
      <c r="J25" s="48"/>
    </row>
    <row r="26" ht="45">
      <c r="A26" s="37" t="s">
        <v>227</v>
      </c>
      <c r="B26" s="45"/>
      <c r="C26" s="46"/>
      <c r="D26" s="46"/>
      <c r="E26" s="39" t="s">
        <v>1834</v>
      </c>
      <c r="F26" s="46"/>
      <c r="G26" s="46"/>
      <c r="H26" s="46"/>
      <c r="I26" s="46"/>
      <c r="J26" s="48"/>
    </row>
    <row r="27">
      <c r="A27" s="31" t="s">
        <v>216</v>
      </c>
      <c r="B27" s="32"/>
      <c r="C27" s="33" t="s">
        <v>241</v>
      </c>
      <c r="D27" s="34"/>
      <c r="E27" s="31" t="s">
        <v>242</v>
      </c>
      <c r="F27" s="34"/>
      <c r="G27" s="34"/>
      <c r="H27" s="34"/>
      <c r="I27" s="35">
        <f>SUMIFS(I28:I76,A28:A76,"P")</f>
        <v>0</v>
      </c>
      <c r="J27" s="36"/>
    </row>
    <row r="28">
      <c r="A28" s="37" t="s">
        <v>219</v>
      </c>
      <c r="B28" s="37">
        <v>5</v>
      </c>
      <c r="C28" s="38" t="s">
        <v>1835</v>
      </c>
      <c r="D28" s="37" t="s">
        <v>221</v>
      </c>
      <c r="E28" s="39" t="s">
        <v>1836</v>
      </c>
      <c r="F28" s="40" t="s">
        <v>245</v>
      </c>
      <c r="G28" s="41">
        <v>2</v>
      </c>
      <c r="H28" s="42">
        <v>0</v>
      </c>
      <c r="I28" s="43">
        <f>ROUND(G28*H28,P4)</f>
        <v>0</v>
      </c>
      <c r="J28" s="37"/>
      <c r="O28" s="44">
        <f>I28*0.21</f>
        <v>0</v>
      </c>
      <c r="P28">
        <v>3</v>
      </c>
    </row>
    <row r="29">
      <c r="A29" s="37" t="s">
        <v>224</v>
      </c>
      <c r="B29" s="45"/>
      <c r="C29" s="46"/>
      <c r="D29" s="46"/>
      <c r="E29" s="47" t="s">
        <v>221</v>
      </c>
      <c r="F29" s="46"/>
      <c r="G29" s="46"/>
      <c r="H29" s="46"/>
      <c r="I29" s="46"/>
      <c r="J29" s="48"/>
    </row>
    <row r="30" ht="90">
      <c r="A30" s="37" t="s">
        <v>227</v>
      </c>
      <c r="B30" s="45"/>
      <c r="C30" s="46"/>
      <c r="D30" s="46"/>
      <c r="E30" s="39" t="s">
        <v>1837</v>
      </c>
      <c r="F30" s="46"/>
      <c r="G30" s="46"/>
      <c r="H30" s="46"/>
      <c r="I30" s="46"/>
      <c r="J30" s="48"/>
    </row>
    <row r="31">
      <c r="A31" s="37" t="s">
        <v>219</v>
      </c>
      <c r="B31" s="37">
        <v>6</v>
      </c>
      <c r="C31" s="38" t="s">
        <v>1896</v>
      </c>
      <c r="D31" s="37" t="s">
        <v>221</v>
      </c>
      <c r="E31" s="39" t="s">
        <v>1897</v>
      </c>
      <c r="F31" s="40" t="s">
        <v>528</v>
      </c>
      <c r="G31" s="41">
        <v>20</v>
      </c>
      <c r="H31" s="42">
        <v>0</v>
      </c>
      <c r="I31" s="43">
        <f>ROUND(G31*H31,P4)</f>
        <v>0</v>
      </c>
      <c r="J31" s="37"/>
      <c r="O31" s="44">
        <f>I31*0.21</f>
        <v>0</v>
      </c>
      <c r="P31">
        <v>3</v>
      </c>
    </row>
    <row r="32">
      <c r="A32" s="37" t="s">
        <v>224</v>
      </c>
      <c r="B32" s="45"/>
      <c r="C32" s="46"/>
      <c r="D32" s="46"/>
      <c r="E32" s="47" t="s">
        <v>221</v>
      </c>
      <c r="F32" s="46"/>
      <c r="G32" s="46"/>
      <c r="H32" s="46"/>
      <c r="I32" s="46"/>
      <c r="J32" s="48"/>
    </row>
    <row r="33" ht="90">
      <c r="A33" s="37" t="s">
        <v>227</v>
      </c>
      <c r="B33" s="45"/>
      <c r="C33" s="46"/>
      <c r="D33" s="46"/>
      <c r="E33" s="39" t="s">
        <v>1898</v>
      </c>
      <c r="F33" s="46"/>
      <c r="G33" s="46"/>
      <c r="H33" s="46"/>
      <c r="I33" s="46"/>
      <c r="J33" s="48"/>
    </row>
    <row r="34" ht="30">
      <c r="A34" s="37" t="s">
        <v>219</v>
      </c>
      <c r="B34" s="37">
        <v>7</v>
      </c>
      <c r="C34" s="38" t="s">
        <v>1899</v>
      </c>
      <c r="D34" s="37" t="s">
        <v>221</v>
      </c>
      <c r="E34" s="39" t="s">
        <v>1900</v>
      </c>
      <c r="F34" s="40" t="s">
        <v>245</v>
      </c>
      <c r="G34" s="41">
        <v>10</v>
      </c>
      <c r="H34" s="42">
        <v>0</v>
      </c>
      <c r="I34" s="43">
        <f>ROUND(G34*H34,P4)</f>
        <v>0</v>
      </c>
      <c r="J34" s="37"/>
      <c r="O34" s="44">
        <f>I34*0.21</f>
        <v>0</v>
      </c>
      <c r="P34">
        <v>3</v>
      </c>
    </row>
    <row r="35">
      <c r="A35" s="37" t="s">
        <v>224</v>
      </c>
      <c r="B35" s="45"/>
      <c r="C35" s="46"/>
      <c r="D35" s="46"/>
      <c r="E35" s="47" t="s">
        <v>221</v>
      </c>
      <c r="F35" s="46"/>
      <c r="G35" s="46"/>
      <c r="H35" s="46"/>
      <c r="I35" s="46"/>
      <c r="J35" s="48"/>
    </row>
    <row r="36" ht="120">
      <c r="A36" s="37" t="s">
        <v>227</v>
      </c>
      <c r="B36" s="45"/>
      <c r="C36" s="46"/>
      <c r="D36" s="46"/>
      <c r="E36" s="39" t="s">
        <v>1901</v>
      </c>
      <c r="F36" s="46"/>
      <c r="G36" s="46"/>
      <c r="H36" s="46"/>
      <c r="I36" s="46"/>
      <c r="J36" s="48"/>
    </row>
    <row r="37">
      <c r="A37" s="37" t="s">
        <v>219</v>
      </c>
      <c r="B37" s="37">
        <v>8</v>
      </c>
      <c r="C37" s="38" t="s">
        <v>566</v>
      </c>
      <c r="D37" s="37" t="s">
        <v>221</v>
      </c>
      <c r="E37" s="39" t="s">
        <v>567</v>
      </c>
      <c r="F37" s="40" t="s">
        <v>528</v>
      </c>
      <c r="G37" s="41">
        <v>200</v>
      </c>
      <c r="H37" s="42">
        <v>0</v>
      </c>
      <c r="I37" s="43">
        <f>ROUND(G37*H37,P4)</f>
        <v>0</v>
      </c>
      <c r="J37" s="37"/>
      <c r="O37" s="44">
        <f>I37*0.21</f>
        <v>0</v>
      </c>
      <c r="P37">
        <v>3</v>
      </c>
    </row>
    <row r="38">
      <c r="A38" s="37" t="s">
        <v>224</v>
      </c>
      <c r="B38" s="45"/>
      <c r="C38" s="46"/>
      <c r="D38" s="46"/>
      <c r="E38" s="47" t="s">
        <v>221</v>
      </c>
      <c r="F38" s="46"/>
      <c r="G38" s="46"/>
      <c r="H38" s="46"/>
      <c r="I38" s="46"/>
      <c r="J38" s="48"/>
    </row>
    <row r="39" ht="225">
      <c r="A39" s="37" t="s">
        <v>227</v>
      </c>
      <c r="B39" s="45"/>
      <c r="C39" s="46"/>
      <c r="D39" s="46"/>
      <c r="E39" s="39" t="s">
        <v>1860</v>
      </c>
      <c r="F39" s="46"/>
      <c r="G39" s="46"/>
      <c r="H39" s="46"/>
      <c r="I39" s="46"/>
      <c r="J39" s="48"/>
    </row>
    <row r="40">
      <c r="A40" s="37" t="s">
        <v>219</v>
      </c>
      <c r="B40" s="37">
        <v>9</v>
      </c>
      <c r="C40" s="38" t="s">
        <v>570</v>
      </c>
      <c r="D40" s="37" t="s">
        <v>221</v>
      </c>
      <c r="E40" s="39" t="s">
        <v>571</v>
      </c>
      <c r="F40" s="40" t="s">
        <v>528</v>
      </c>
      <c r="G40" s="41">
        <v>200</v>
      </c>
      <c r="H40" s="42">
        <v>0</v>
      </c>
      <c r="I40" s="43">
        <f>ROUND(G40*H40,P4)</f>
        <v>0</v>
      </c>
      <c r="J40" s="37"/>
      <c r="O40" s="44">
        <f>I40*0.21</f>
        <v>0</v>
      </c>
      <c r="P40">
        <v>3</v>
      </c>
    </row>
    <row r="41">
      <c r="A41" s="37" t="s">
        <v>224</v>
      </c>
      <c r="B41" s="45"/>
      <c r="C41" s="46"/>
      <c r="D41" s="46"/>
      <c r="E41" s="47" t="s">
        <v>221</v>
      </c>
      <c r="F41" s="46"/>
      <c r="G41" s="46"/>
      <c r="H41" s="46"/>
      <c r="I41" s="46"/>
      <c r="J41" s="48"/>
    </row>
    <row r="42" ht="150">
      <c r="A42" s="37" t="s">
        <v>227</v>
      </c>
      <c r="B42" s="45"/>
      <c r="C42" s="46"/>
      <c r="D42" s="46"/>
      <c r="E42" s="39" t="s">
        <v>1849</v>
      </c>
      <c r="F42" s="46"/>
      <c r="G42" s="46"/>
      <c r="H42" s="46"/>
      <c r="I42" s="46"/>
      <c r="J42" s="48"/>
    </row>
    <row r="43">
      <c r="A43" s="37" t="s">
        <v>219</v>
      </c>
      <c r="B43" s="37">
        <v>10</v>
      </c>
      <c r="C43" s="38" t="s">
        <v>1902</v>
      </c>
      <c r="D43" s="37" t="s">
        <v>221</v>
      </c>
      <c r="E43" s="39" t="s">
        <v>1903</v>
      </c>
      <c r="F43" s="40" t="s">
        <v>528</v>
      </c>
      <c r="G43" s="41">
        <v>100</v>
      </c>
      <c r="H43" s="42">
        <v>0</v>
      </c>
      <c r="I43" s="43">
        <f>ROUND(G43*H43,P4)</f>
        <v>0</v>
      </c>
      <c r="J43" s="37"/>
      <c r="O43" s="44">
        <f>I43*0.21</f>
        <v>0</v>
      </c>
      <c r="P43">
        <v>3</v>
      </c>
    </row>
    <row r="44">
      <c r="A44" s="37" t="s">
        <v>224</v>
      </c>
      <c r="B44" s="45"/>
      <c r="C44" s="46"/>
      <c r="D44" s="46"/>
      <c r="E44" s="47" t="s">
        <v>221</v>
      </c>
      <c r="F44" s="46"/>
      <c r="G44" s="46"/>
      <c r="H44" s="46"/>
      <c r="I44" s="46"/>
      <c r="J44" s="48"/>
    </row>
    <row r="45" ht="225">
      <c r="A45" s="37" t="s">
        <v>227</v>
      </c>
      <c r="B45" s="45"/>
      <c r="C45" s="46"/>
      <c r="D45" s="46"/>
      <c r="E45" s="39" t="s">
        <v>1860</v>
      </c>
      <c r="F45" s="46"/>
      <c r="G45" s="46"/>
      <c r="H45" s="46"/>
      <c r="I45" s="46"/>
      <c r="J45" s="48"/>
    </row>
    <row r="46">
      <c r="A46" s="37" t="s">
        <v>219</v>
      </c>
      <c r="B46" s="37">
        <v>11</v>
      </c>
      <c r="C46" s="38" t="s">
        <v>1904</v>
      </c>
      <c r="D46" s="37" t="s">
        <v>221</v>
      </c>
      <c r="E46" s="39" t="s">
        <v>1905</v>
      </c>
      <c r="F46" s="40" t="s">
        <v>528</v>
      </c>
      <c r="G46" s="41">
        <v>100</v>
      </c>
      <c r="H46" s="42">
        <v>0</v>
      </c>
      <c r="I46" s="43">
        <f>ROUND(G46*H46,P4)</f>
        <v>0</v>
      </c>
      <c r="J46" s="37"/>
      <c r="O46" s="44">
        <f>I46*0.21</f>
        <v>0</v>
      </c>
      <c r="P46">
        <v>3</v>
      </c>
    </row>
    <row r="47">
      <c r="A47" s="37" t="s">
        <v>224</v>
      </c>
      <c r="B47" s="45"/>
      <c r="C47" s="46"/>
      <c r="D47" s="46"/>
      <c r="E47" s="47" t="s">
        <v>221</v>
      </c>
      <c r="F47" s="46"/>
      <c r="G47" s="46"/>
      <c r="H47" s="46"/>
      <c r="I47" s="46"/>
      <c r="J47" s="48"/>
    </row>
    <row r="48" ht="150">
      <c r="A48" s="37" t="s">
        <v>227</v>
      </c>
      <c r="B48" s="45"/>
      <c r="C48" s="46"/>
      <c r="D48" s="46"/>
      <c r="E48" s="39" t="s">
        <v>1849</v>
      </c>
      <c r="F48" s="46"/>
      <c r="G48" s="46"/>
      <c r="H48" s="46"/>
      <c r="I48" s="46"/>
      <c r="J48" s="48"/>
    </row>
    <row r="49">
      <c r="A49" s="37" t="s">
        <v>219</v>
      </c>
      <c r="B49" s="37">
        <v>12</v>
      </c>
      <c r="C49" s="38" t="s">
        <v>573</v>
      </c>
      <c r="D49" s="37" t="s">
        <v>221</v>
      </c>
      <c r="E49" s="39" t="s">
        <v>574</v>
      </c>
      <c r="F49" s="40" t="s">
        <v>575</v>
      </c>
      <c r="G49" s="41">
        <v>1</v>
      </c>
      <c r="H49" s="42">
        <v>0</v>
      </c>
      <c r="I49" s="43">
        <f>ROUND(G49*H49,P4)</f>
        <v>0</v>
      </c>
      <c r="J49" s="37"/>
      <c r="O49" s="44">
        <f>I49*0.21</f>
        <v>0</v>
      </c>
      <c r="P49">
        <v>3</v>
      </c>
    </row>
    <row r="50">
      <c r="A50" s="37" t="s">
        <v>224</v>
      </c>
      <c r="B50" s="45"/>
      <c r="C50" s="46"/>
      <c r="D50" s="46"/>
      <c r="E50" s="47" t="s">
        <v>221</v>
      </c>
      <c r="F50" s="46"/>
      <c r="G50" s="46"/>
      <c r="H50" s="46"/>
      <c r="I50" s="46"/>
      <c r="J50" s="48"/>
    </row>
    <row r="51" ht="165">
      <c r="A51" s="37" t="s">
        <v>227</v>
      </c>
      <c r="B51" s="45"/>
      <c r="C51" s="46"/>
      <c r="D51" s="46"/>
      <c r="E51" s="39" t="s">
        <v>1861</v>
      </c>
      <c r="F51" s="46"/>
      <c r="G51" s="46"/>
      <c r="H51" s="46"/>
      <c r="I51" s="46"/>
      <c r="J51" s="48"/>
    </row>
    <row r="52">
      <c r="A52" s="37" t="s">
        <v>219</v>
      </c>
      <c r="B52" s="37">
        <v>13</v>
      </c>
      <c r="C52" s="38" t="s">
        <v>578</v>
      </c>
      <c r="D52" s="37" t="s">
        <v>221</v>
      </c>
      <c r="E52" s="39" t="s">
        <v>579</v>
      </c>
      <c r="F52" s="40" t="s">
        <v>528</v>
      </c>
      <c r="G52" s="41">
        <v>200</v>
      </c>
      <c r="H52" s="42">
        <v>0</v>
      </c>
      <c r="I52" s="43">
        <f>ROUND(G52*H52,P4)</f>
        <v>0</v>
      </c>
      <c r="J52" s="37"/>
      <c r="O52" s="44">
        <f>I52*0.21</f>
        <v>0</v>
      </c>
      <c r="P52">
        <v>3</v>
      </c>
    </row>
    <row r="53">
      <c r="A53" s="37" t="s">
        <v>224</v>
      </c>
      <c r="B53" s="45"/>
      <c r="C53" s="46"/>
      <c r="D53" s="46"/>
      <c r="E53" s="47" t="s">
        <v>221</v>
      </c>
      <c r="F53" s="46"/>
      <c r="G53" s="46"/>
      <c r="H53" s="46"/>
      <c r="I53" s="46"/>
      <c r="J53" s="48"/>
    </row>
    <row r="54" ht="165">
      <c r="A54" s="37" t="s">
        <v>227</v>
      </c>
      <c r="B54" s="45"/>
      <c r="C54" s="46"/>
      <c r="D54" s="46"/>
      <c r="E54" s="39" t="s">
        <v>1862</v>
      </c>
      <c r="F54" s="46"/>
      <c r="G54" s="46"/>
      <c r="H54" s="46"/>
      <c r="I54" s="46"/>
      <c r="J54" s="48"/>
    </row>
    <row r="55">
      <c r="A55" s="37" t="s">
        <v>219</v>
      </c>
      <c r="B55" s="37">
        <v>14</v>
      </c>
      <c r="C55" s="38" t="s">
        <v>1863</v>
      </c>
      <c r="D55" s="37" t="s">
        <v>221</v>
      </c>
      <c r="E55" s="39" t="s">
        <v>1864</v>
      </c>
      <c r="F55" s="40" t="s">
        <v>245</v>
      </c>
      <c r="G55" s="41">
        <v>4</v>
      </c>
      <c r="H55" s="42">
        <v>0</v>
      </c>
      <c r="I55" s="43">
        <f>ROUND(G55*H55,P4)</f>
        <v>0</v>
      </c>
      <c r="J55" s="37"/>
      <c r="O55" s="44">
        <f>I55*0.21</f>
        <v>0</v>
      </c>
      <c r="P55">
        <v>3</v>
      </c>
    </row>
    <row r="56">
      <c r="A56" s="37" t="s">
        <v>224</v>
      </c>
      <c r="B56" s="45"/>
      <c r="C56" s="46"/>
      <c r="D56" s="46"/>
      <c r="E56" s="47" t="s">
        <v>221</v>
      </c>
      <c r="F56" s="46"/>
      <c r="G56" s="46"/>
      <c r="H56" s="46"/>
      <c r="I56" s="46"/>
      <c r="J56" s="48"/>
    </row>
    <row r="57" ht="180">
      <c r="A57" s="37" t="s">
        <v>227</v>
      </c>
      <c r="B57" s="45"/>
      <c r="C57" s="46"/>
      <c r="D57" s="46"/>
      <c r="E57" s="39" t="s">
        <v>1859</v>
      </c>
      <c r="F57" s="46"/>
      <c r="G57" s="46"/>
      <c r="H57" s="46"/>
      <c r="I57" s="46"/>
      <c r="J57" s="48"/>
    </row>
    <row r="58">
      <c r="A58" s="37" t="s">
        <v>219</v>
      </c>
      <c r="B58" s="37">
        <v>15</v>
      </c>
      <c r="C58" s="38" t="s">
        <v>1865</v>
      </c>
      <c r="D58" s="37" t="s">
        <v>221</v>
      </c>
      <c r="E58" s="39" t="s">
        <v>1866</v>
      </c>
      <c r="F58" s="40" t="s">
        <v>245</v>
      </c>
      <c r="G58" s="41">
        <v>4</v>
      </c>
      <c r="H58" s="42">
        <v>0</v>
      </c>
      <c r="I58" s="43">
        <f>ROUND(G58*H58,P4)</f>
        <v>0</v>
      </c>
      <c r="J58" s="37"/>
      <c r="O58" s="44">
        <f>I58*0.21</f>
        <v>0</v>
      </c>
      <c r="P58">
        <v>3</v>
      </c>
    </row>
    <row r="59">
      <c r="A59" s="37" t="s">
        <v>224</v>
      </c>
      <c r="B59" s="45"/>
      <c r="C59" s="46"/>
      <c r="D59" s="46"/>
      <c r="E59" s="47" t="s">
        <v>221</v>
      </c>
      <c r="F59" s="46"/>
      <c r="G59" s="46"/>
      <c r="H59" s="46"/>
      <c r="I59" s="46"/>
      <c r="J59" s="48"/>
    </row>
    <row r="60" ht="150">
      <c r="A60" s="37" t="s">
        <v>227</v>
      </c>
      <c r="B60" s="45"/>
      <c r="C60" s="46"/>
      <c r="D60" s="46"/>
      <c r="E60" s="39" t="s">
        <v>736</v>
      </c>
      <c r="F60" s="46"/>
      <c r="G60" s="46"/>
      <c r="H60" s="46"/>
      <c r="I60" s="46"/>
      <c r="J60" s="48"/>
    </row>
    <row r="61">
      <c r="A61" s="37" t="s">
        <v>219</v>
      </c>
      <c r="B61" s="37">
        <v>16</v>
      </c>
      <c r="C61" s="38" t="s">
        <v>1906</v>
      </c>
      <c r="D61" s="37" t="s">
        <v>221</v>
      </c>
      <c r="E61" s="39" t="s">
        <v>1907</v>
      </c>
      <c r="F61" s="40" t="s">
        <v>528</v>
      </c>
      <c r="G61" s="41">
        <v>2800</v>
      </c>
      <c r="H61" s="42">
        <v>0</v>
      </c>
      <c r="I61" s="43">
        <f>ROUND(G61*H61,P4)</f>
        <v>0</v>
      </c>
      <c r="J61" s="37"/>
      <c r="O61" s="44">
        <f>I61*0.21</f>
        <v>0</v>
      </c>
      <c r="P61">
        <v>3</v>
      </c>
    </row>
    <row r="62">
      <c r="A62" s="37" t="s">
        <v>224</v>
      </c>
      <c r="B62" s="45"/>
      <c r="C62" s="46"/>
      <c r="D62" s="46"/>
      <c r="E62" s="47" t="s">
        <v>221</v>
      </c>
      <c r="F62" s="46"/>
      <c r="G62" s="46"/>
      <c r="H62" s="46"/>
      <c r="I62" s="46"/>
      <c r="J62" s="48"/>
    </row>
    <row r="63" ht="45">
      <c r="A63" s="37" t="s">
        <v>225</v>
      </c>
      <c r="B63" s="45"/>
      <c r="C63" s="46"/>
      <c r="D63" s="46"/>
      <c r="E63" s="49" t="s">
        <v>1908</v>
      </c>
      <c r="F63" s="46"/>
      <c r="G63" s="46"/>
      <c r="H63" s="46"/>
      <c r="I63" s="46"/>
      <c r="J63" s="48"/>
    </row>
    <row r="64" ht="225">
      <c r="A64" s="37" t="s">
        <v>227</v>
      </c>
      <c r="B64" s="45"/>
      <c r="C64" s="46"/>
      <c r="D64" s="46"/>
      <c r="E64" s="39" t="s">
        <v>1860</v>
      </c>
      <c r="F64" s="46"/>
      <c r="G64" s="46"/>
      <c r="H64" s="46"/>
      <c r="I64" s="46"/>
      <c r="J64" s="48"/>
    </row>
    <row r="65">
      <c r="A65" s="37" t="s">
        <v>219</v>
      </c>
      <c r="B65" s="37">
        <v>17</v>
      </c>
      <c r="C65" s="38" t="s">
        <v>1909</v>
      </c>
      <c r="D65" s="37" t="s">
        <v>221</v>
      </c>
      <c r="E65" s="39" t="s">
        <v>1910</v>
      </c>
      <c r="F65" s="40" t="s">
        <v>245</v>
      </c>
      <c r="G65" s="41">
        <v>4</v>
      </c>
      <c r="H65" s="42">
        <v>0</v>
      </c>
      <c r="I65" s="43">
        <f>ROUND(G65*H65,P4)</f>
        <v>0</v>
      </c>
      <c r="J65" s="37"/>
      <c r="O65" s="44">
        <f>I65*0.21</f>
        <v>0</v>
      </c>
      <c r="P65">
        <v>3</v>
      </c>
    </row>
    <row r="66">
      <c r="A66" s="37" t="s">
        <v>224</v>
      </c>
      <c r="B66" s="45"/>
      <c r="C66" s="46"/>
      <c r="D66" s="46"/>
      <c r="E66" s="47" t="s">
        <v>221</v>
      </c>
      <c r="F66" s="46"/>
      <c r="G66" s="46"/>
      <c r="H66" s="46"/>
      <c r="I66" s="46"/>
      <c r="J66" s="48"/>
    </row>
    <row r="67" ht="180">
      <c r="A67" s="37" t="s">
        <v>227</v>
      </c>
      <c r="B67" s="45"/>
      <c r="C67" s="46"/>
      <c r="D67" s="46"/>
      <c r="E67" s="39" t="s">
        <v>1859</v>
      </c>
      <c r="F67" s="46"/>
      <c r="G67" s="46"/>
      <c r="H67" s="46"/>
      <c r="I67" s="46"/>
      <c r="J67" s="48"/>
    </row>
    <row r="68">
      <c r="A68" s="37" t="s">
        <v>219</v>
      </c>
      <c r="B68" s="37">
        <v>18</v>
      </c>
      <c r="C68" s="38" t="s">
        <v>1911</v>
      </c>
      <c r="D68" s="37" t="s">
        <v>221</v>
      </c>
      <c r="E68" s="39" t="s">
        <v>1912</v>
      </c>
      <c r="F68" s="40" t="s">
        <v>245</v>
      </c>
      <c r="G68" s="41">
        <v>4</v>
      </c>
      <c r="H68" s="42">
        <v>0</v>
      </c>
      <c r="I68" s="43">
        <f>ROUND(G68*H68,P4)</f>
        <v>0</v>
      </c>
      <c r="J68" s="37"/>
      <c r="O68" s="44">
        <f>I68*0.21</f>
        <v>0</v>
      </c>
      <c r="P68">
        <v>3</v>
      </c>
    </row>
    <row r="69">
      <c r="A69" s="37" t="s">
        <v>224</v>
      </c>
      <c r="B69" s="45"/>
      <c r="C69" s="46"/>
      <c r="D69" s="46"/>
      <c r="E69" s="47" t="s">
        <v>221</v>
      </c>
      <c r="F69" s="46"/>
      <c r="G69" s="46"/>
      <c r="H69" s="46"/>
      <c r="I69" s="46"/>
      <c r="J69" s="48"/>
    </row>
    <row r="70" ht="150">
      <c r="A70" s="37" t="s">
        <v>227</v>
      </c>
      <c r="B70" s="45"/>
      <c r="C70" s="46"/>
      <c r="D70" s="46"/>
      <c r="E70" s="39" t="s">
        <v>736</v>
      </c>
      <c r="F70" s="46"/>
      <c r="G70" s="46"/>
      <c r="H70" s="46"/>
      <c r="I70" s="46"/>
      <c r="J70" s="48"/>
    </row>
    <row r="71">
      <c r="A71" s="37" t="s">
        <v>219</v>
      </c>
      <c r="B71" s="37">
        <v>19</v>
      </c>
      <c r="C71" s="38" t="s">
        <v>1884</v>
      </c>
      <c r="D71" s="37" t="s">
        <v>1885</v>
      </c>
      <c r="E71" s="39" t="s">
        <v>1886</v>
      </c>
      <c r="F71" s="40" t="s">
        <v>245</v>
      </c>
      <c r="G71" s="41">
        <v>2</v>
      </c>
      <c r="H71" s="42">
        <v>0</v>
      </c>
      <c r="I71" s="43">
        <f>ROUND(G71*H71,P4)</f>
        <v>0</v>
      </c>
      <c r="J71" s="37"/>
      <c r="O71" s="44">
        <f>I71*0</f>
        <v>0</v>
      </c>
      <c r="P71">
        <v>1</v>
      </c>
    </row>
    <row r="72">
      <c r="A72" s="37" t="s">
        <v>224</v>
      </c>
      <c r="B72" s="45"/>
      <c r="C72" s="46"/>
      <c r="D72" s="46"/>
      <c r="E72" s="47" t="s">
        <v>221</v>
      </c>
      <c r="F72" s="46"/>
      <c r="G72" s="46"/>
      <c r="H72" s="46"/>
      <c r="I72" s="46"/>
      <c r="J72" s="48"/>
    </row>
    <row r="73" ht="210">
      <c r="A73" s="37" t="s">
        <v>227</v>
      </c>
      <c r="B73" s="45"/>
      <c r="C73" s="46"/>
      <c r="D73" s="46"/>
      <c r="E73" s="39" t="s">
        <v>1887</v>
      </c>
      <c r="F73" s="46"/>
      <c r="G73" s="46"/>
      <c r="H73" s="46"/>
      <c r="I73" s="46"/>
      <c r="J73" s="48"/>
    </row>
    <row r="74">
      <c r="A74" s="37" t="s">
        <v>219</v>
      </c>
      <c r="B74" s="37">
        <v>20</v>
      </c>
      <c r="C74" s="38" t="s">
        <v>1888</v>
      </c>
      <c r="D74" s="37" t="s">
        <v>1885</v>
      </c>
      <c r="E74" s="39" t="s">
        <v>1889</v>
      </c>
      <c r="F74" s="40" t="s">
        <v>245</v>
      </c>
      <c r="G74" s="41">
        <v>2</v>
      </c>
      <c r="H74" s="42">
        <v>0</v>
      </c>
      <c r="I74" s="43">
        <f>ROUND(G74*H74,P4)</f>
        <v>0</v>
      </c>
      <c r="J74" s="37"/>
      <c r="O74" s="44">
        <f>I74*0</f>
        <v>0</v>
      </c>
      <c r="P74">
        <v>1</v>
      </c>
    </row>
    <row r="75">
      <c r="A75" s="37" t="s">
        <v>224</v>
      </c>
      <c r="B75" s="45"/>
      <c r="C75" s="46"/>
      <c r="D75" s="46"/>
      <c r="E75" s="47" t="s">
        <v>221</v>
      </c>
      <c r="F75" s="46"/>
      <c r="G75" s="46"/>
      <c r="H75" s="46"/>
      <c r="I75" s="46"/>
      <c r="J75" s="48"/>
    </row>
    <row r="76" ht="150">
      <c r="A76" s="37" t="s">
        <v>227</v>
      </c>
      <c r="B76" s="50"/>
      <c r="C76" s="51"/>
      <c r="D76" s="51"/>
      <c r="E76" s="39" t="s">
        <v>1890</v>
      </c>
      <c r="F76" s="51"/>
      <c r="G76" s="51"/>
      <c r="H76" s="51"/>
      <c r="I76" s="51"/>
      <c r="J76" s="52"/>
    </row>
  </sheetData>
  <sheetProtection sheet="1" objects="1" scenarios="1" spinCount="100000" saltValue="d50CoLQgxFZ9mgoWheSELWPP87jCs0O3DenGLLmyCCtptVediLHhsrbKyR664XsHbSQzwfV9jtGJNH66IVJDmQ==" hashValue="FtPgjqktM0rs4+ITff3sMG6lE5O80MRh28xC4lF/DbWoMe7uDG3knEeHPVJyHF8lMdXLQxFDpmu75WhdnWG1EA=="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1913</v>
      </c>
      <c r="I3" s="25">
        <f>SUMIFS(I12:I104,A12:A104,"SD")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1824</v>
      </c>
      <c r="D6" s="22"/>
      <c r="E6" s="23" t="s">
        <v>60</v>
      </c>
      <c r="F6" s="17"/>
      <c r="G6" s="17"/>
      <c r="H6" s="17"/>
      <c r="I6" s="17"/>
      <c r="J6" s="19"/>
    </row>
    <row r="7">
      <c r="A7" s="3" t="s">
        <v>203</v>
      </c>
      <c r="B7" s="20" t="s">
        <v>198</v>
      </c>
      <c r="C7" s="21" t="s">
        <v>1825</v>
      </c>
      <c r="D7" s="22"/>
      <c r="E7" s="23" t="s">
        <v>62</v>
      </c>
      <c r="F7" s="17"/>
      <c r="G7" s="17"/>
      <c r="H7" s="17"/>
      <c r="I7" s="17"/>
      <c r="J7" s="19"/>
    </row>
    <row r="8" ht="30">
      <c r="A8" s="3" t="s">
        <v>1826</v>
      </c>
      <c r="B8" s="20" t="s">
        <v>204</v>
      </c>
      <c r="C8" s="21" t="s">
        <v>1913</v>
      </c>
      <c r="D8" s="22"/>
      <c r="E8" s="23" t="s">
        <v>68</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SUMIFS(I13:I23,A13:A23,"P")</f>
        <v>0</v>
      </c>
      <c r="J12" s="36"/>
    </row>
    <row r="13">
      <c r="A13" s="37" t="s">
        <v>219</v>
      </c>
      <c r="B13" s="37">
        <v>1</v>
      </c>
      <c r="C13" s="38" t="s">
        <v>1827</v>
      </c>
      <c r="D13" s="37" t="s">
        <v>221</v>
      </c>
      <c r="E13" s="39" t="s">
        <v>1828</v>
      </c>
      <c r="F13" s="40" t="s">
        <v>223</v>
      </c>
      <c r="G13" s="41">
        <v>144</v>
      </c>
      <c r="H13" s="42">
        <v>0</v>
      </c>
      <c r="I13" s="43">
        <f>ROUND(G13*H13,P4)</f>
        <v>0</v>
      </c>
      <c r="J13" s="37"/>
      <c r="O13" s="44">
        <f>I13*0.21</f>
        <v>0</v>
      </c>
      <c r="P13">
        <v>3</v>
      </c>
    </row>
    <row r="14">
      <c r="A14" s="37" t="s">
        <v>224</v>
      </c>
      <c r="B14" s="45"/>
      <c r="C14" s="46"/>
      <c r="D14" s="46"/>
      <c r="E14" s="47" t="s">
        <v>221</v>
      </c>
      <c r="F14" s="46"/>
      <c r="G14" s="46"/>
      <c r="H14" s="46"/>
      <c r="I14" s="46"/>
      <c r="J14" s="48"/>
    </row>
    <row r="15" ht="75">
      <c r="A15" s="37" t="s">
        <v>225</v>
      </c>
      <c r="B15" s="45"/>
      <c r="C15" s="46"/>
      <c r="D15" s="46"/>
      <c r="E15" s="49" t="s">
        <v>1914</v>
      </c>
      <c r="F15" s="46"/>
      <c r="G15" s="46"/>
      <c r="H15" s="46"/>
      <c r="I15" s="46"/>
      <c r="J15" s="48"/>
    </row>
    <row r="16" ht="405">
      <c r="A16" s="37" t="s">
        <v>227</v>
      </c>
      <c r="B16" s="45"/>
      <c r="C16" s="46"/>
      <c r="D16" s="46"/>
      <c r="E16" s="39" t="s">
        <v>1830</v>
      </c>
      <c r="F16" s="46"/>
      <c r="G16" s="46"/>
      <c r="H16" s="46"/>
      <c r="I16" s="46"/>
      <c r="J16" s="48"/>
    </row>
    <row r="17">
      <c r="A17" s="37" t="s">
        <v>219</v>
      </c>
      <c r="B17" s="37">
        <v>2</v>
      </c>
      <c r="C17" s="38" t="s">
        <v>237</v>
      </c>
      <c r="D17" s="37" t="s">
        <v>221</v>
      </c>
      <c r="E17" s="39" t="s">
        <v>238</v>
      </c>
      <c r="F17" s="40" t="s">
        <v>223</v>
      </c>
      <c r="G17" s="41">
        <v>144</v>
      </c>
      <c r="H17" s="42">
        <v>0</v>
      </c>
      <c r="I17" s="43">
        <f>ROUND(G17*H17,P4)</f>
        <v>0</v>
      </c>
      <c r="J17" s="37"/>
      <c r="O17" s="44">
        <f>I17*0.21</f>
        <v>0</v>
      </c>
      <c r="P17">
        <v>3</v>
      </c>
    </row>
    <row r="18">
      <c r="A18" s="37" t="s">
        <v>224</v>
      </c>
      <c r="B18" s="45"/>
      <c r="C18" s="46"/>
      <c r="D18" s="46"/>
      <c r="E18" s="47" t="s">
        <v>221</v>
      </c>
      <c r="F18" s="46"/>
      <c r="G18" s="46"/>
      <c r="H18" s="46"/>
      <c r="I18" s="46"/>
      <c r="J18" s="48"/>
    </row>
    <row r="19" ht="75">
      <c r="A19" s="37" t="s">
        <v>225</v>
      </c>
      <c r="B19" s="45"/>
      <c r="C19" s="46"/>
      <c r="D19" s="46"/>
      <c r="E19" s="49" t="s">
        <v>1914</v>
      </c>
      <c r="F19" s="46"/>
      <c r="G19" s="46"/>
      <c r="H19" s="46"/>
      <c r="I19" s="46"/>
      <c r="J19" s="48"/>
    </row>
    <row r="20" ht="330">
      <c r="A20" s="37" t="s">
        <v>227</v>
      </c>
      <c r="B20" s="45"/>
      <c r="C20" s="46"/>
      <c r="D20" s="46"/>
      <c r="E20" s="39" t="s">
        <v>1831</v>
      </c>
      <c r="F20" s="46"/>
      <c r="G20" s="46"/>
      <c r="H20" s="46"/>
      <c r="I20" s="46"/>
      <c r="J20" s="48"/>
    </row>
    <row r="21">
      <c r="A21" s="37" t="s">
        <v>219</v>
      </c>
      <c r="B21" s="37">
        <v>3</v>
      </c>
      <c r="C21" s="38" t="s">
        <v>1832</v>
      </c>
      <c r="D21" s="37" t="s">
        <v>221</v>
      </c>
      <c r="E21" s="39" t="s">
        <v>1833</v>
      </c>
      <c r="F21" s="40" t="s">
        <v>1756</v>
      </c>
      <c r="G21" s="41">
        <v>20</v>
      </c>
      <c r="H21" s="42">
        <v>0</v>
      </c>
      <c r="I21" s="43">
        <f>ROUND(G21*H21,P4)</f>
        <v>0</v>
      </c>
      <c r="J21" s="37"/>
      <c r="O21" s="44">
        <f>I21*0.21</f>
        <v>0</v>
      </c>
      <c r="P21">
        <v>3</v>
      </c>
    </row>
    <row r="22">
      <c r="A22" s="37" t="s">
        <v>224</v>
      </c>
      <c r="B22" s="45"/>
      <c r="C22" s="46"/>
      <c r="D22" s="46"/>
      <c r="E22" s="47" t="s">
        <v>221</v>
      </c>
      <c r="F22" s="46"/>
      <c r="G22" s="46"/>
      <c r="H22" s="46"/>
      <c r="I22" s="46"/>
      <c r="J22" s="48"/>
    </row>
    <row r="23" ht="45">
      <c r="A23" s="37" t="s">
        <v>227</v>
      </c>
      <c r="B23" s="45"/>
      <c r="C23" s="46"/>
      <c r="D23" s="46"/>
      <c r="E23" s="39" t="s">
        <v>1834</v>
      </c>
      <c r="F23" s="46"/>
      <c r="G23" s="46"/>
      <c r="H23" s="46"/>
      <c r="I23" s="46"/>
      <c r="J23" s="48"/>
    </row>
    <row r="24">
      <c r="A24" s="31" t="s">
        <v>216</v>
      </c>
      <c r="B24" s="32"/>
      <c r="C24" s="33" t="s">
        <v>241</v>
      </c>
      <c r="D24" s="34"/>
      <c r="E24" s="31" t="s">
        <v>242</v>
      </c>
      <c r="F24" s="34"/>
      <c r="G24" s="34"/>
      <c r="H24" s="34"/>
      <c r="I24" s="35">
        <f>SUMIFS(I25:I104,A25:A104,"P")</f>
        <v>0</v>
      </c>
      <c r="J24" s="36"/>
    </row>
    <row r="25">
      <c r="A25" s="37" t="s">
        <v>219</v>
      </c>
      <c r="B25" s="37">
        <v>4</v>
      </c>
      <c r="C25" s="38" t="s">
        <v>1835</v>
      </c>
      <c r="D25" s="37" t="s">
        <v>221</v>
      </c>
      <c r="E25" s="39" t="s">
        <v>1836</v>
      </c>
      <c r="F25" s="40" t="s">
        <v>245</v>
      </c>
      <c r="G25" s="41">
        <v>2</v>
      </c>
      <c r="H25" s="42">
        <v>0</v>
      </c>
      <c r="I25" s="43">
        <f>ROUND(G25*H25,P4)</f>
        <v>0</v>
      </c>
      <c r="J25" s="37"/>
      <c r="O25" s="44">
        <f>I25*0.21</f>
        <v>0</v>
      </c>
      <c r="P25">
        <v>3</v>
      </c>
    </row>
    <row r="26">
      <c r="A26" s="37" t="s">
        <v>224</v>
      </c>
      <c r="B26" s="45"/>
      <c r="C26" s="46"/>
      <c r="D26" s="46"/>
      <c r="E26" s="47" t="s">
        <v>221</v>
      </c>
      <c r="F26" s="46"/>
      <c r="G26" s="46"/>
      <c r="H26" s="46"/>
      <c r="I26" s="46"/>
      <c r="J26" s="48"/>
    </row>
    <row r="27" ht="90">
      <c r="A27" s="37" t="s">
        <v>227</v>
      </c>
      <c r="B27" s="45"/>
      <c r="C27" s="46"/>
      <c r="D27" s="46"/>
      <c r="E27" s="39" t="s">
        <v>1837</v>
      </c>
      <c r="F27" s="46"/>
      <c r="G27" s="46"/>
      <c r="H27" s="46"/>
      <c r="I27" s="46"/>
      <c r="J27" s="48"/>
    </row>
    <row r="28">
      <c r="A28" s="37" t="s">
        <v>219</v>
      </c>
      <c r="B28" s="37">
        <v>5</v>
      </c>
      <c r="C28" s="38" t="s">
        <v>1838</v>
      </c>
      <c r="D28" s="37" t="s">
        <v>221</v>
      </c>
      <c r="E28" s="39" t="s">
        <v>1839</v>
      </c>
      <c r="F28" s="40" t="s">
        <v>528</v>
      </c>
      <c r="G28" s="41">
        <v>120</v>
      </c>
      <c r="H28" s="42">
        <v>0</v>
      </c>
      <c r="I28" s="43">
        <f>ROUND(G28*H28,P4)</f>
        <v>0</v>
      </c>
      <c r="J28" s="37"/>
      <c r="O28" s="44">
        <f>I28*0.21</f>
        <v>0</v>
      </c>
      <c r="P28">
        <v>3</v>
      </c>
    </row>
    <row r="29">
      <c r="A29" s="37" t="s">
        <v>224</v>
      </c>
      <c r="B29" s="45"/>
      <c r="C29" s="46"/>
      <c r="D29" s="46"/>
      <c r="E29" s="47" t="s">
        <v>221</v>
      </c>
      <c r="F29" s="46"/>
      <c r="G29" s="46"/>
      <c r="H29" s="46"/>
      <c r="I29" s="46"/>
      <c r="J29" s="48"/>
    </row>
    <row r="30" ht="90">
      <c r="A30" s="37" t="s">
        <v>227</v>
      </c>
      <c r="B30" s="45"/>
      <c r="C30" s="46"/>
      <c r="D30" s="46"/>
      <c r="E30" s="39" t="s">
        <v>1898</v>
      </c>
      <c r="F30" s="46"/>
      <c r="G30" s="46"/>
      <c r="H30" s="46"/>
      <c r="I30" s="46"/>
      <c r="J30" s="48"/>
    </row>
    <row r="31">
      <c r="A31" s="37" t="s">
        <v>219</v>
      </c>
      <c r="B31" s="37">
        <v>6</v>
      </c>
      <c r="C31" s="38" t="s">
        <v>1896</v>
      </c>
      <c r="D31" s="37" t="s">
        <v>221</v>
      </c>
      <c r="E31" s="39" t="s">
        <v>1897</v>
      </c>
      <c r="F31" s="40" t="s">
        <v>528</v>
      </c>
      <c r="G31" s="41">
        <v>120</v>
      </c>
      <c r="H31" s="42">
        <v>0</v>
      </c>
      <c r="I31" s="43">
        <f>ROUND(G31*H31,P4)</f>
        <v>0</v>
      </c>
      <c r="J31" s="37"/>
      <c r="O31" s="44">
        <f>I31*0.21</f>
        <v>0</v>
      </c>
      <c r="P31">
        <v>3</v>
      </c>
    </row>
    <row r="32">
      <c r="A32" s="37" t="s">
        <v>224</v>
      </c>
      <c r="B32" s="45"/>
      <c r="C32" s="46"/>
      <c r="D32" s="46"/>
      <c r="E32" s="47" t="s">
        <v>221</v>
      </c>
      <c r="F32" s="46"/>
      <c r="G32" s="46"/>
      <c r="H32" s="46"/>
      <c r="I32" s="46"/>
      <c r="J32" s="48"/>
    </row>
    <row r="33" ht="90">
      <c r="A33" s="37" t="s">
        <v>227</v>
      </c>
      <c r="B33" s="45"/>
      <c r="C33" s="46"/>
      <c r="D33" s="46"/>
      <c r="E33" s="39" t="s">
        <v>1898</v>
      </c>
      <c r="F33" s="46"/>
      <c r="G33" s="46"/>
      <c r="H33" s="46"/>
      <c r="I33" s="46"/>
      <c r="J33" s="48"/>
    </row>
    <row r="34">
      <c r="A34" s="37" t="s">
        <v>219</v>
      </c>
      <c r="B34" s="37">
        <v>7</v>
      </c>
      <c r="C34" s="38" t="s">
        <v>530</v>
      </c>
      <c r="D34" s="37" t="s">
        <v>221</v>
      </c>
      <c r="E34" s="39" t="s">
        <v>531</v>
      </c>
      <c r="F34" s="40" t="s">
        <v>528</v>
      </c>
      <c r="G34" s="41">
        <v>120</v>
      </c>
      <c r="H34" s="42">
        <v>0</v>
      </c>
      <c r="I34" s="43">
        <f>ROUND(G34*H34,P4)</f>
        <v>0</v>
      </c>
      <c r="J34" s="37"/>
      <c r="O34" s="44">
        <f>I34*0.21</f>
        <v>0</v>
      </c>
      <c r="P34">
        <v>3</v>
      </c>
    </row>
    <row r="35">
      <c r="A35" s="37" t="s">
        <v>224</v>
      </c>
      <c r="B35" s="45"/>
      <c r="C35" s="46"/>
      <c r="D35" s="46"/>
      <c r="E35" s="47" t="s">
        <v>221</v>
      </c>
      <c r="F35" s="46"/>
      <c r="G35" s="46"/>
      <c r="H35" s="46"/>
      <c r="I35" s="46"/>
      <c r="J35" s="48"/>
    </row>
    <row r="36" ht="105">
      <c r="A36" s="37" t="s">
        <v>227</v>
      </c>
      <c r="B36" s="45"/>
      <c r="C36" s="46"/>
      <c r="D36" s="46"/>
      <c r="E36" s="39" t="s">
        <v>1915</v>
      </c>
      <c r="F36" s="46"/>
      <c r="G36" s="46"/>
      <c r="H36" s="46"/>
      <c r="I36" s="46"/>
      <c r="J36" s="48"/>
    </row>
    <row r="37">
      <c r="A37" s="37" t="s">
        <v>219</v>
      </c>
      <c r="B37" s="37">
        <v>8</v>
      </c>
      <c r="C37" s="38" t="s">
        <v>1916</v>
      </c>
      <c r="D37" s="37" t="s">
        <v>221</v>
      </c>
      <c r="E37" s="39" t="s">
        <v>1917</v>
      </c>
      <c r="F37" s="40" t="s">
        <v>528</v>
      </c>
      <c r="G37" s="41">
        <v>120</v>
      </c>
      <c r="H37" s="42">
        <v>0</v>
      </c>
      <c r="I37" s="43">
        <f>ROUND(G37*H37,P4)</f>
        <v>0</v>
      </c>
      <c r="J37" s="37"/>
      <c r="O37" s="44">
        <f>I37*0.21</f>
        <v>0</v>
      </c>
      <c r="P37">
        <v>3</v>
      </c>
    </row>
    <row r="38">
      <c r="A38" s="37" t="s">
        <v>224</v>
      </c>
      <c r="B38" s="45"/>
      <c r="C38" s="46"/>
      <c r="D38" s="46"/>
      <c r="E38" s="47" t="s">
        <v>221</v>
      </c>
      <c r="F38" s="46"/>
      <c r="G38" s="46"/>
      <c r="H38" s="46"/>
      <c r="I38" s="46"/>
      <c r="J38" s="48"/>
    </row>
    <row r="39" ht="90">
      <c r="A39" s="37" t="s">
        <v>227</v>
      </c>
      <c r="B39" s="45"/>
      <c r="C39" s="46"/>
      <c r="D39" s="46"/>
      <c r="E39" s="39" t="s">
        <v>1918</v>
      </c>
      <c r="F39" s="46"/>
      <c r="G39" s="46"/>
      <c r="H39" s="46"/>
      <c r="I39" s="46"/>
      <c r="J39" s="48"/>
    </row>
    <row r="40">
      <c r="A40" s="37" t="s">
        <v>219</v>
      </c>
      <c r="B40" s="37">
        <v>9</v>
      </c>
      <c r="C40" s="38" t="s">
        <v>1919</v>
      </c>
      <c r="D40" s="37" t="s">
        <v>221</v>
      </c>
      <c r="E40" s="39" t="s">
        <v>1920</v>
      </c>
      <c r="F40" s="40" t="s">
        <v>528</v>
      </c>
      <c r="G40" s="41">
        <v>120</v>
      </c>
      <c r="H40" s="42">
        <v>0</v>
      </c>
      <c r="I40" s="43">
        <f>ROUND(G40*H40,P4)</f>
        <v>0</v>
      </c>
      <c r="J40" s="37"/>
      <c r="O40" s="44">
        <f>I40*0.21</f>
        <v>0</v>
      </c>
      <c r="P40">
        <v>3</v>
      </c>
    </row>
    <row r="41">
      <c r="A41" s="37" t="s">
        <v>224</v>
      </c>
      <c r="B41" s="45"/>
      <c r="C41" s="46"/>
      <c r="D41" s="46"/>
      <c r="E41" s="47" t="s">
        <v>221</v>
      </c>
      <c r="F41" s="46"/>
      <c r="G41" s="46"/>
      <c r="H41" s="46"/>
      <c r="I41" s="46"/>
      <c r="J41" s="48"/>
    </row>
    <row r="42" ht="90">
      <c r="A42" s="37" t="s">
        <v>227</v>
      </c>
      <c r="B42" s="45"/>
      <c r="C42" s="46"/>
      <c r="D42" s="46"/>
      <c r="E42" s="39" t="s">
        <v>1921</v>
      </c>
      <c r="F42" s="46"/>
      <c r="G42" s="46"/>
      <c r="H42" s="46"/>
      <c r="I42" s="46"/>
      <c r="J42" s="48"/>
    </row>
    <row r="43" ht="30">
      <c r="A43" s="37" t="s">
        <v>219</v>
      </c>
      <c r="B43" s="37">
        <v>10</v>
      </c>
      <c r="C43" s="38" t="s">
        <v>1922</v>
      </c>
      <c r="D43" s="37" t="s">
        <v>221</v>
      </c>
      <c r="E43" s="39" t="s">
        <v>1923</v>
      </c>
      <c r="F43" s="40" t="s">
        <v>528</v>
      </c>
      <c r="G43" s="41">
        <v>120</v>
      </c>
      <c r="H43" s="42">
        <v>0</v>
      </c>
      <c r="I43" s="43">
        <f>ROUND(G43*H43,P4)</f>
        <v>0</v>
      </c>
      <c r="J43" s="37"/>
      <c r="O43" s="44">
        <f>I43*0.21</f>
        <v>0</v>
      </c>
      <c r="P43">
        <v>3</v>
      </c>
    </row>
    <row r="44">
      <c r="A44" s="37" t="s">
        <v>224</v>
      </c>
      <c r="B44" s="45"/>
      <c r="C44" s="46"/>
      <c r="D44" s="46"/>
      <c r="E44" s="47" t="s">
        <v>221</v>
      </c>
      <c r="F44" s="46"/>
      <c r="G44" s="46"/>
      <c r="H44" s="46"/>
      <c r="I44" s="46"/>
      <c r="J44" s="48"/>
    </row>
    <row r="45" ht="90">
      <c r="A45" s="37" t="s">
        <v>227</v>
      </c>
      <c r="B45" s="45"/>
      <c r="C45" s="46"/>
      <c r="D45" s="46"/>
      <c r="E45" s="39" t="s">
        <v>1924</v>
      </c>
      <c r="F45" s="46"/>
      <c r="G45" s="46"/>
      <c r="H45" s="46"/>
      <c r="I45" s="46"/>
      <c r="J45" s="48"/>
    </row>
    <row r="46" ht="30">
      <c r="A46" s="37" t="s">
        <v>219</v>
      </c>
      <c r="B46" s="37">
        <v>11</v>
      </c>
      <c r="C46" s="38" t="s">
        <v>1899</v>
      </c>
      <c r="D46" s="37" t="s">
        <v>221</v>
      </c>
      <c r="E46" s="39" t="s">
        <v>1900</v>
      </c>
      <c r="F46" s="40" t="s">
        <v>245</v>
      </c>
      <c r="G46" s="41">
        <v>10</v>
      </c>
      <c r="H46" s="42">
        <v>0</v>
      </c>
      <c r="I46" s="43">
        <f>ROUND(G46*H46,P4)</f>
        <v>0</v>
      </c>
      <c r="J46" s="37"/>
      <c r="O46" s="44">
        <f>I46*0.21</f>
        <v>0</v>
      </c>
      <c r="P46">
        <v>3</v>
      </c>
    </row>
    <row r="47">
      <c r="A47" s="37" t="s">
        <v>224</v>
      </c>
      <c r="B47" s="45"/>
      <c r="C47" s="46"/>
      <c r="D47" s="46"/>
      <c r="E47" s="47" t="s">
        <v>221</v>
      </c>
      <c r="F47" s="46"/>
      <c r="G47" s="46"/>
      <c r="H47" s="46"/>
      <c r="I47" s="46"/>
      <c r="J47" s="48"/>
    </row>
    <row r="48" ht="120">
      <c r="A48" s="37" t="s">
        <v>227</v>
      </c>
      <c r="B48" s="45"/>
      <c r="C48" s="46"/>
      <c r="D48" s="46"/>
      <c r="E48" s="39" t="s">
        <v>1901</v>
      </c>
      <c r="F48" s="46"/>
      <c r="G48" s="46"/>
      <c r="H48" s="46"/>
      <c r="I48" s="46"/>
      <c r="J48" s="48"/>
    </row>
    <row r="49" ht="30">
      <c r="A49" s="37" t="s">
        <v>219</v>
      </c>
      <c r="B49" s="37">
        <v>12</v>
      </c>
      <c r="C49" s="38" t="s">
        <v>1899</v>
      </c>
      <c r="D49" s="37" t="s">
        <v>217</v>
      </c>
      <c r="E49" s="39" t="s">
        <v>1900</v>
      </c>
      <c r="F49" s="40" t="s">
        <v>245</v>
      </c>
      <c r="G49" s="41">
        <v>5</v>
      </c>
      <c r="H49" s="42">
        <v>0</v>
      </c>
      <c r="I49" s="43">
        <f>ROUND(G49*H49,P4)</f>
        <v>0</v>
      </c>
      <c r="J49" s="37"/>
      <c r="O49" s="44">
        <f>I49*0.21</f>
        <v>0</v>
      </c>
      <c r="P49">
        <v>3</v>
      </c>
    </row>
    <row r="50">
      <c r="A50" s="37" t="s">
        <v>224</v>
      </c>
      <c r="B50" s="45"/>
      <c r="C50" s="46"/>
      <c r="D50" s="46"/>
      <c r="E50" s="47" t="s">
        <v>221</v>
      </c>
      <c r="F50" s="46"/>
      <c r="G50" s="46"/>
      <c r="H50" s="46"/>
      <c r="I50" s="46"/>
      <c r="J50" s="48"/>
    </row>
    <row r="51" ht="120">
      <c r="A51" s="37" t="s">
        <v>227</v>
      </c>
      <c r="B51" s="45"/>
      <c r="C51" s="46"/>
      <c r="D51" s="46"/>
      <c r="E51" s="39" t="s">
        <v>1901</v>
      </c>
      <c r="F51" s="46"/>
      <c r="G51" s="46"/>
      <c r="H51" s="46"/>
      <c r="I51" s="46"/>
      <c r="J51" s="48"/>
    </row>
    <row r="52">
      <c r="A52" s="37" t="s">
        <v>219</v>
      </c>
      <c r="B52" s="37">
        <v>13</v>
      </c>
      <c r="C52" s="38" t="s">
        <v>1925</v>
      </c>
      <c r="D52" s="37" t="s">
        <v>221</v>
      </c>
      <c r="E52" s="39" t="s">
        <v>1926</v>
      </c>
      <c r="F52" s="40" t="s">
        <v>528</v>
      </c>
      <c r="G52" s="41">
        <v>500</v>
      </c>
      <c r="H52" s="42">
        <v>0</v>
      </c>
      <c r="I52" s="43">
        <f>ROUND(G52*H52,P4)</f>
        <v>0</v>
      </c>
      <c r="J52" s="37"/>
      <c r="O52" s="44">
        <f>I52*0.21</f>
        <v>0</v>
      </c>
      <c r="P52">
        <v>3</v>
      </c>
    </row>
    <row r="53">
      <c r="A53" s="37" t="s">
        <v>224</v>
      </c>
      <c r="B53" s="45"/>
      <c r="C53" s="46"/>
      <c r="D53" s="46"/>
      <c r="E53" s="47" t="s">
        <v>221</v>
      </c>
      <c r="F53" s="46"/>
      <c r="G53" s="46"/>
      <c r="H53" s="46"/>
      <c r="I53" s="46"/>
      <c r="J53" s="48"/>
    </row>
    <row r="54" ht="105">
      <c r="A54" s="37" t="s">
        <v>227</v>
      </c>
      <c r="B54" s="45"/>
      <c r="C54" s="46"/>
      <c r="D54" s="46"/>
      <c r="E54" s="39" t="s">
        <v>1927</v>
      </c>
      <c r="F54" s="46"/>
      <c r="G54" s="46"/>
      <c r="H54" s="46"/>
      <c r="I54" s="46"/>
      <c r="J54" s="48"/>
    </row>
    <row r="55">
      <c r="A55" s="37" t="s">
        <v>219</v>
      </c>
      <c r="B55" s="37">
        <v>14</v>
      </c>
      <c r="C55" s="38" t="s">
        <v>1850</v>
      </c>
      <c r="D55" s="37" t="s">
        <v>221</v>
      </c>
      <c r="E55" s="39" t="s">
        <v>1851</v>
      </c>
      <c r="F55" s="40" t="s">
        <v>554</v>
      </c>
      <c r="G55" s="41">
        <v>72</v>
      </c>
      <c r="H55" s="42">
        <v>0</v>
      </c>
      <c r="I55" s="43">
        <f>ROUND(G55*H55,P4)</f>
        <v>0</v>
      </c>
      <c r="J55" s="37"/>
      <c r="O55" s="44">
        <f>I55*0.21</f>
        <v>0</v>
      </c>
      <c r="P55">
        <v>3</v>
      </c>
    </row>
    <row r="56">
      <c r="A56" s="37" t="s">
        <v>224</v>
      </c>
      <c r="B56" s="45"/>
      <c r="C56" s="46"/>
      <c r="D56" s="46"/>
      <c r="E56" s="47" t="s">
        <v>221</v>
      </c>
      <c r="F56" s="46"/>
      <c r="G56" s="46"/>
      <c r="H56" s="46"/>
      <c r="I56" s="46"/>
      <c r="J56" s="48"/>
    </row>
    <row r="57" ht="75">
      <c r="A57" s="37" t="s">
        <v>225</v>
      </c>
      <c r="B57" s="45"/>
      <c r="C57" s="46"/>
      <c r="D57" s="46"/>
      <c r="E57" s="49" t="s">
        <v>1928</v>
      </c>
      <c r="F57" s="46"/>
      <c r="G57" s="46"/>
      <c r="H57" s="46"/>
      <c r="I57" s="46"/>
      <c r="J57" s="48"/>
    </row>
    <row r="58" ht="225">
      <c r="A58" s="37" t="s">
        <v>227</v>
      </c>
      <c r="B58" s="45"/>
      <c r="C58" s="46"/>
      <c r="D58" s="46"/>
      <c r="E58" s="39" t="s">
        <v>1853</v>
      </c>
      <c r="F58" s="46"/>
      <c r="G58" s="46"/>
      <c r="H58" s="46"/>
      <c r="I58" s="46"/>
      <c r="J58" s="48"/>
    </row>
    <row r="59">
      <c r="A59" s="37" t="s">
        <v>219</v>
      </c>
      <c r="B59" s="37">
        <v>15</v>
      </c>
      <c r="C59" s="38" t="s">
        <v>557</v>
      </c>
      <c r="D59" s="37" t="s">
        <v>221</v>
      </c>
      <c r="E59" s="39" t="s">
        <v>558</v>
      </c>
      <c r="F59" s="40" t="s">
        <v>528</v>
      </c>
      <c r="G59" s="41">
        <v>500</v>
      </c>
      <c r="H59" s="42">
        <v>0</v>
      </c>
      <c r="I59" s="43">
        <f>ROUND(G59*H59,P4)</f>
        <v>0</v>
      </c>
      <c r="J59" s="37"/>
      <c r="O59" s="44">
        <f>I59*0.21</f>
        <v>0</v>
      </c>
      <c r="P59">
        <v>3</v>
      </c>
    </row>
    <row r="60">
      <c r="A60" s="37" t="s">
        <v>224</v>
      </c>
      <c r="B60" s="45"/>
      <c r="C60" s="46"/>
      <c r="D60" s="46"/>
      <c r="E60" s="47" t="s">
        <v>221</v>
      </c>
      <c r="F60" s="46"/>
      <c r="G60" s="46"/>
      <c r="H60" s="46"/>
      <c r="I60" s="46"/>
      <c r="J60" s="48"/>
    </row>
    <row r="61" ht="30">
      <c r="A61" s="37" t="s">
        <v>225</v>
      </c>
      <c r="B61" s="45"/>
      <c r="C61" s="46"/>
      <c r="D61" s="46"/>
      <c r="E61" s="49" t="s">
        <v>1929</v>
      </c>
      <c r="F61" s="46"/>
      <c r="G61" s="46"/>
      <c r="H61" s="46"/>
      <c r="I61" s="46"/>
      <c r="J61" s="48"/>
    </row>
    <row r="62" ht="150">
      <c r="A62" s="37" t="s">
        <v>227</v>
      </c>
      <c r="B62" s="45"/>
      <c r="C62" s="46"/>
      <c r="D62" s="46"/>
      <c r="E62" s="39" t="s">
        <v>1855</v>
      </c>
      <c r="F62" s="46"/>
      <c r="G62" s="46"/>
      <c r="H62" s="46"/>
      <c r="I62" s="46"/>
      <c r="J62" s="48"/>
    </row>
    <row r="63">
      <c r="A63" s="37" t="s">
        <v>219</v>
      </c>
      <c r="B63" s="37">
        <v>16</v>
      </c>
      <c r="C63" s="38" t="s">
        <v>561</v>
      </c>
      <c r="D63" s="37" t="s">
        <v>221</v>
      </c>
      <c r="E63" s="39" t="s">
        <v>562</v>
      </c>
      <c r="F63" s="40" t="s">
        <v>245</v>
      </c>
      <c r="G63" s="41">
        <v>2</v>
      </c>
      <c r="H63" s="42">
        <v>0</v>
      </c>
      <c r="I63" s="43">
        <f>ROUND(G63*H63,P4)</f>
        <v>0</v>
      </c>
      <c r="J63" s="37"/>
      <c r="O63" s="44">
        <f>I63*0.21</f>
        <v>0</v>
      </c>
      <c r="P63">
        <v>3</v>
      </c>
    </row>
    <row r="64">
      <c r="A64" s="37" t="s">
        <v>224</v>
      </c>
      <c r="B64" s="45"/>
      <c r="C64" s="46"/>
      <c r="D64" s="46"/>
      <c r="E64" s="47" t="s">
        <v>221</v>
      </c>
      <c r="F64" s="46"/>
      <c r="G64" s="46"/>
      <c r="H64" s="46"/>
      <c r="I64" s="46"/>
      <c r="J64" s="48"/>
    </row>
    <row r="65" ht="180">
      <c r="A65" s="37" t="s">
        <v>227</v>
      </c>
      <c r="B65" s="45"/>
      <c r="C65" s="46"/>
      <c r="D65" s="46"/>
      <c r="E65" s="39" t="s">
        <v>1859</v>
      </c>
      <c r="F65" s="46"/>
      <c r="G65" s="46"/>
      <c r="H65" s="46"/>
      <c r="I65" s="46"/>
      <c r="J65" s="48"/>
    </row>
    <row r="66">
      <c r="A66" s="37" t="s">
        <v>219</v>
      </c>
      <c r="B66" s="37">
        <v>17</v>
      </c>
      <c r="C66" s="38" t="s">
        <v>564</v>
      </c>
      <c r="D66" s="37" t="s">
        <v>221</v>
      </c>
      <c r="E66" s="39" t="s">
        <v>565</v>
      </c>
      <c r="F66" s="40" t="s">
        <v>245</v>
      </c>
      <c r="G66" s="41">
        <v>2</v>
      </c>
      <c r="H66" s="42">
        <v>0</v>
      </c>
      <c r="I66" s="43">
        <f>ROUND(G66*H66,P4)</f>
        <v>0</v>
      </c>
      <c r="J66" s="37"/>
      <c r="O66" s="44">
        <f>I66*0.21</f>
        <v>0</v>
      </c>
      <c r="P66">
        <v>3</v>
      </c>
    </row>
    <row r="67">
      <c r="A67" s="37" t="s">
        <v>224</v>
      </c>
      <c r="B67" s="45"/>
      <c r="C67" s="46"/>
      <c r="D67" s="46"/>
      <c r="E67" s="47" t="s">
        <v>221</v>
      </c>
      <c r="F67" s="46"/>
      <c r="G67" s="46"/>
      <c r="H67" s="46"/>
      <c r="I67" s="46"/>
      <c r="J67" s="48"/>
    </row>
    <row r="68" ht="150">
      <c r="A68" s="37" t="s">
        <v>227</v>
      </c>
      <c r="B68" s="45"/>
      <c r="C68" s="46"/>
      <c r="D68" s="46"/>
      <c r="E68" s="39" t="s">
        <v>736</v>
      </c>
      <c r="F68" s="46"/>
      <c r="G68" s="46"/>
      <c r="H68" s="46"/>
      <c r="I68" s="46"/>
      <c r="J68" s="48"/>
    </row>
    <row r="69">
      <c r="A69" s="37" t="s">
        <v>219</v>
      </c>
      <c r="B69" s="37">
        <v>18</v>
      </c>
      <c r="C69" s="38" t="s">
        <v>566</v>
      </c>
      <c r="D69" s="37" t="s">
        <v>221</v>
      </c>
      <c r="E69" s="39" t="s">
        <v>567</v>
      </c>
      <c r="F69" s="40" t="s">
        <v>528</v>
      </c>
      <c r="G69" s="41">
        <v>500</v>
      </c>
      <c r="H69" s="42">
        <v>0</v>
      </c>
      <c r="I69" s="43">
        <f>ROUND(G69*H69,P4)</f>
        <v>0</v>
      </c>
      <c r="J69" s="37"/>
      <c r="O69" s="44">
        <f>I69*0.21</f>
        <v>0</v>
      </c>
      <c r="P69">
        <v>3</v>
      </c>
    </row>
    <row r="70">
      <c r="A70" s="37" t="s">
        <v>224</v>
      </c>
      <c r="B70" s="45"/>
      <c r="C70" s="46"/>
      <c r="D70" s="46"/>
      <c r="E70" s="47" t="s">
        <v>221</v>
      </c>
      <c r="F70" s="46"/>
      <c r="G70" s="46"/>
      <c r="H70" s="46"/>
      <c r="I70" s="46"/>
      <c r="J70" s="48"/>
    </row>
    <row r="71" ht="225">
      <c r="A71" s="37" t="s">
        <v>227</v>
      </c>
      <c r="B71" s="45"/>
      <c r="C71" s="46"/>
      <c r="D71" s="46"/>
      <c r="E71" s="39" t="s">
        <v>1860</v>
      </c>
      <c r="F71" s="46"/>
      <c r="G71" s="46"/>
      <c r="H71" s="46"/>
      <c r="I71" s="46"/>
      <c r="J71" s="48"/>
    </row>
    <row r="72">
      <c r="A72" s="37" t="s">
        <v>219</v>
      </c>
      <c r="B72" s="37">
        <v>19</v>
      </c>
      <c r="C72" s="38" t="s">
        <v>570</v>
      </c>
      <c r="D72" s="37" t="s">
        <v>221</v>
      </c>
      <c r="E72" s="39" t="s">
        <v>571</v>
      </c>
      <c r="F72" s="40" t="s">
        <v>528</v>
      </c>
      <c r="G72" s="41">
        <v>500</v>
      </c>
      <c r="H72" s="42">
        <v>0</v>
      </c>
      <c r="I72" s="43">
        <f>ROUND(G72*H72,P4)</f>
        <v>0</v>
      </c>
      <c r="J72" s="37"/>
      <c r="O72" s="44">
        <f>I72*0.21</f>
        <v>0</v>
      </c>
      <c r="P72">
        <v>3</v>
      </c>
    </row>
    <row r="73">
      <c r="A73" s="37" t="s">
        <v>224</v>
      </c>
      <c r="B73" s="45"/>
      <c r="C73" s="46"/>
      <c r="D73" s="46"/>
      <c r="E73" s="47" t="s">
        <v>221</v>
      </c>
      <c r="F73" s="46"/>
      <c r="G73" s="46"/>
      <c r="H73" s="46"/>
      <c r="I73" s="46"/>
      <c r="J73" s="48"/>
    </row>
    <row r="74" ht="150">
      <c r="A74" s="37" t="s">
        <v>227</v>
      </c>
      <c r="B74" s="45"/>
      <c r="C74" s="46"/>
      <c r="D74" s="46"/>
      <c r="E74" s="39" t="s">
        <v>1849</v>
      </c>
      <c r="F74" s="46"/>
      <c r="G74" s="46"/>
      <c r="H74" s="46"/>
      <c r="I74" s="46"/>
      <c r="J74" s="48"/>
    </row>
    <row r="75">
      <c r="A75" s="37" t="s">
        <v>219</v>
      </c>
      <c r="B75" s="37">
        <v>20</v>
      </c>
      <c r="C75" s="38" t="s">
        <v>1902</v>
      </c>
      <c r="D75" s="37" t="s">
        <v>221</v>
      </c>
      <c r="E75" s="39" t="s">
        <v>1903</v>
      </c>
      <c r="F75" s="40" t="s">
        <v>528</v>
      </c>
      <c r="G75" s="41">
        <v>50</v>
      </c>
      <c r="H75" s="42">
        <v>0</v>
      </c>
      <c r="I75" s="43">
        <f>ROUND(G75*H75,P4)</f>
        <v>0</v>
      </c>
      <c r="J75" s="37"/>
      <c r="O75" s="44">
        <f>I75*0.21</f>
        <v>0</v>
      </c>
      <c r="P75">
        <v>3</v>
      </c>
    </row>
    <row r="76">
      <c r="A76" s="37" t="s">
        <v>224</v>
      </c>
      <c r="B76" s="45"/>
      <c r="C76" s="46"/>
      <c r="D76" s="46"/>
      <c r="E76" s="47" t="s">
        <v>221</v>
      </c>
      <c r="F76" s="46"/>
      <c r="G76" s="46"/>
      <c r="H76" s="46"/>
      <c r="I76" s="46"/>
      <c r="J76" s="48"/>
    </row>
    <row r="77" ht="225">
      <c r="A77" s="37" t="s">
        <v>227</v>
      </c>
      <c r="B77" s="45"/>
      <c r="C77" s="46"/>
      <c r="D77" s="46"/>
      <c r="E77" s="39" t="s">
        <v>1860</v>
      </c>
      <c r="F77" s="46"/>
      <c r="G77" s="46"/>
      <c r="H77" s="46"/>
      <c r="I77" s="46"/>
      <c r="J77" s="48"/>
    </row>
    <row r="78">
      <c r="A78" s="37" t="s">
        <v>219</v>
      </c>
      <c r="B78" s="37">
        <v>21</v>
      </c>
      <c r="C78" s="38" t="s">
        <v>1904</v>
      </c>
      <c r="D78" s="37" t="s">
        <v>221</v>
      </c>
      <c r="E78" s="39" t="s">
        <v>1905</v>
      </c>
      <c r="F78" s="40" t="s">
        <v>528</v>
      </c>
      <c r="G78" s="41">
        <v>50</v>
      </c>
      <c r="H78" s="42">
        <v>0</v>
      </c>
      <c r="I78" s="43">
        <f>ROUND(G78*H78,P4)</f>
        <v>0</v>
      </c>
      <c r="J78" s="37"/>
      <c r="O78" s="44">
        <f>I78*0.21</f>
        <v>0</v>
      </c>
      <c r="P78">
        <v>3</v>
      </c>
    </row>
    <row r="79">
      <c r="A79" s="37" t="s">
        <v>224</v>
      </c>
      <c r="B79" s="45"/>
      <c r="C79" s="46"/>
      <c r="D79" s="46"/>
      <c r="E79" s="47" t="s">
        <v>221</v>
      </c>
      <c r="F79" s="46"/>
      <c r="G79" s="46"/>
      <c r="H79" s="46"/>
      <c r="I79" s="46"/>
      <c r="J79" s="48"/>
    </row>
    <row r="80" ht="150">
      <c r="A80" s="37" t="s">
        <v>227</v>
      </c>
      <c r="B80" s="45"/>
      <c r="C80" s="46"/>
      <c r="D80" s="46"/>
      <c r="E80" s="39" t="s">
        <v>1849</v>
      </c>
      <c r="F80" s="46"/>
      <c r="G80" s="46"/>
      <c r="H80" s="46"/>
      <c r="I80" s="46"/>
      <c r="J80" s="48"/>
    </row>
    <row r="81">
      <c r="A81" s="37" t="s">
        <v>219</v>
      </c>
      <c r="B81" s="37">
        <v>22</v>
      </c>
      <c r="C81" s="38" t="s">
        <v>573</v>
      </c>
      <c r="D81" s="37" t="s">
        <v>221</v>
      </c>
      <c r="E81" s="39" t="s">
        <v>574</v>
      </c>
      <c r="F81" s="40" t="s">
        <v>575</v>
      </c>
      <c r="G81" s="41">
        <v>2</v>
      </c>
      <c r="H81" s="42">
        <v>0</v>
      </c>
      <c r="I81" s="43">
        <f>ROUND(G81*H81,P4)</f>
        <v>0</v>
      </c>
      <c r="J81" s="37"/>
      <c r="O81" s="44">
        <f>I81*0.21</f>
        <v>0</v>
      </c>
      <c r="P81">
        <v>3</v>
      </c>
    </row>
    <row r="82">
      <c r="A82" s="37" t="s">
        <v>224</v>
      </c>
      <c r="B82" s="45"/>
      <c r="C82" s="46"/>
      <c r="D82" s="46"/>
      <c r="E82" s="47" t="s">
        <v>221</v>
      </c>
      <c r="F82" s="46"/>
      <c r="G82" s="46"/>
      <c r="H82" s="46"/>
      <c r="I82" s="46"/>
      <c r="J82" s="48"/>
    </row>
    <row r="83" ht="165">
      <c r="A83" s="37" t="s">
        <v>227</v>
      </c>
      <c r="B83" s="45"/>
      <c r="C83" s="46"/>
      <c r="D83" s="46"/>
      <c r="E83" s="39" t="s">
        <v>1861</v>
      </c>
      <c r="F83" s="46"/>
      <c r="G83" s="46"/>
      <c r="H83" s="46"/>
      <c r="I83" s="46"/>
      <c r="J83" s="48"/>
    </row>
    <row r="84">
      <c r="A84" s="37" t="s">
        <v>219</v>
      </c>
      <c r="B84" s="37">
        <v>23</v>
      </c>
      <c r="C84" s="38" t="s">
        <v>578</v>
      </c>
      <c r="D84" s="37" t="s">
        <v>221</v>
      </c>
      <c r="E84" s="39" t="s">
        <v>579</v>
      </c>
      <c r="F84" s="40" t="s">
        <v>528</v>
      </c>
      <c r="G84" s="41">
        <v>500</v>
      </c>
      <c r="H84" s="42">
        <v>0</v>
      </c>
      <c r="I84" s="43">
        <f>ROUND(G84*H84,P4)</f>
        <v>0</v>
      </c>
      <c r="J84" s="37"/>
      <c r="O84" s="44">
        <f>I84*0.21</f>
        <v>0</v>
      </c>
      <c r="P84">
        <v>3</v>
      </c>
    </row>
    <row r="85">
      <c r="A85" s="37" t="s">
        <v>224</v>
      </c>
      <c r="B85" s="45"/>
      <c r="C85" s="46"/>
      <c r="D85" s="46"/>
      <c r="E85" s="47" t="s">
        <v>221</v>
      </c>
      <c r="F85" s="46"/>
      <c r="G85" s="46"/>
      <c r="H85" s="46"/>
      <c r="I85" s="46"/>
      <c r="J85" s="48"/>
    </row>
    <row r="86" ht="165">
      <c r="A86" s="37" t="s">
        <v>227</v>
      </c>
      <c r="B86" s="45"/>
      <c r="C86" s="46"/>
      <c r="D86" s="46"/>
      <c r="E86" s="39" t="s">
        <v>1862</v>
      </c>
      <c r="F86" s="46"/>
      <c r="G86" s="46"/>
      <c r="H86" s="46"/>
      <c r="I86" s="46"/>
      <c r="J86" s="48"/>
    </row>
    <row r="87">
      <c r="A87" s="37" t="s">
        <v>219</v>
      </c>
      <c r="B87" s="37">
        <v>24</v>
      </c>
      <c r="C87" s="38" t="s">
        <v>1863</v>
      </c>
      <c r="D87" s="37" t="s">
        <v>221</v>
      </c>
      <c r="E87" s="39" t="s">
        <v>1864</v>
      </c>
      <c r="F87" s="40" t="s">
        <v>245</v>
      </c>
      <c r="G87" s="41">
        <v>8</v>
      </c>
      <c r="H87" s="42">
        <v>0</v>
      </c>
      <c r="I87" s="43">
        <f>ROUND(G87*H87,P4)</f>
        <v>0</v>
      </c>
      <c r="J87" s="37"/>
      <c r="O87" s="44">
        <f>I87*0.21</f>
        <v>0</v>
      </c>
      <c r="P87">
        <v>3</v>
      </c>
    </row>
    <row r="88">
      <c r="A88" s="37" t="s">
        <v>224</v>
      </c>
      <c r="B88" s="45"/>
      <c r="C88" s="46"/>
      <c r="D88" s="46"/>
      <c r="E88" s="47" t="s">
        <v>221</v>
      </c>
      <c r="F88" s="46"/>
      <c r="G88" s="46"/>
      <c r="H88" s="46"/>
      <c r="I88" s="46"/>
      <c r="J88" s="48"/>
    </row>
    <row r="89" ht="180">
      <c r="A89" s="37" t="s">
        <v>227</v>
      </c>
      <c r="B89" s="45"/>
      <c r="C89" s="46"/>
      <c r="D89" s="46"/>
      <c r="E89" s="39" t="s">
        <v>1859</v>
      </c>
      <c r="F89" s="46"/>
      <c r="G89" s="46"/>
      <c r="H89" s="46"/>
      <c r="I89" s="46"/>
      <c r="J89" s="48"/>
    </row>
    <row r="90">
      <c r="A90" s="37" t="s">
        <v>219</v>
      </c>
      <c r="B90" s="37">
        <v>25</v>
      </c>
      <c r="C90" s="38" t="s">
        <v>1865</v>
      </c>
      <c r="D90" s="37" t="s">
        <v>221</v>
      </c>
      <c r="E90" s="39" t="s">
        <v>1866</v>
      </c>
      <c r="F90" s="40" t="s">
        <v>245</v>
      </c>
      <c r="G90" s="41">
        <v>8</v>
      </c>
      <c r="H90" s="42">
        <v>0</v>
      </c>
      <c r="I90" s="43">
        <f>ROUND(G90*H90,P4)</f>
        <v>0</v>
      </c>
      <c r="J90" s="37"/>
      <c r="O90" s="44">
        <f>I90*0.21</f>
        <v>0</v>
      </c>
      <c r="P90">
        <v>3</v>
      </c>
    </row>
    <row r="91">
      <c r="A91" s="37" t="s">
        <v>224</v>
      </c>
      <c r="B91" s="45"/>
      <c r="C91" s="46"/>
      <c r="D91" s="46"/>
      <c r="E91" s="47" t="s">
        <v>221</v>
      </c>
      <c r="F91" s="46"/>
      <c r="G91" s="46"/>
      <c r="H91" s="46"/>
      <c r="I91" s="46"/>
      <c r="J91" s="48"/>
    </row>
    <row r="92" ht="150">
      <c r="A92" s="37" t="s">
        <v>227</v>
      </c>
      <c r="B92" s="45"/>
      <c r="C92" s="46"/>
      <c r="D92" s="46"/>
      <c r="E92" s="39" t="s">
        <v>736</v>
      </c>
      <c r="F92" s="46"/>
      <c r="G92" s="46"/>
      <c r="H92" s="46"/>
      <c r="I92" s="46"/>
      <c r="J92" s="48"/>
    </row>
    <row r="93">
      <c r="A93" s="37" t="s">
        <v>219</v>
      </c>
      <c r="B93" s="37">
        <v>26</v>
      </c>
      <c r="C93" s="38" t="s">
        <v>1869</v>
      </c>
      <c r="D93" s="37" t="s">
        <v>221</v>
      </c>
      <c r="E93" s="39" t="s">
        <v>1870</v>
      </c>
      <c r="F93" s="40" t="s">
        <v>245</v>
      </c>
      <c r="G93" s="41">
        <v>4</v>
      </c>
      <c r="H93" s="42">
        <v>0</v>
      </c>
      <c r="I93" s="43">
        <f>ROUND(G93*H93,P4)</f>
        <v>0</v>
      </c>
      <c r="J93" s="37"/>
      <c r="O93" s="44">
        <f>I93*0.21</f>
        <v>0</v>
      </c>
      <c r="P93">
        <v>3</v>
      </c>
    </row>
    <row r="94">
      <c r="A94" s="37" t="s">
        <v>224</v>
      </c>
      <c r="B94" s="45"/>
      <c r="C94" s="46"/>
      <c r="D94" s="46"/>
      <c r="E94" s="47" t="s">
        <v>221</v>
      </c>
      <c r="F94" s="46"/>
      <c r="G94" s="46"/>
      <c r="H94" s="46"/>
      <c r="I94" s="46"/>
      <c r="J94" s="48"/>
    </row>
    <row r="95" ht="150">
      <c r="A95" s="37" t="s">
        <v>227</v>
      </c>
      <c r="B95" s="45"/>
      <c r="C95" s="46"/>
      <c r="D95" s="46"/>
      <c r="E95" s="39" t="s">
        <v>1871</v>
      </c>
      <c r="F95" s="46"/>
      <c r="G95" s="46"/>
      <c r="H95" s="46"/>
      <c r="I95" s="46"/>
      <c r="J95" s="48"/>
    </row>
    <row r="96">
      <c r="A96" s="37" t="s">
        <v>219</v>
      </c>
      <c r="B96" s="37">
        <v>27</v>
      </c>
      <c r="C96" s="38" t="s">
        <v>592</v>
      </c>
      <c r="D96" s="37" t="s">
        <v>221</v>
      </c>
      <c r="E96" s="39" t="s">
        <v>593</v>
      </c>
      <c r="F96" s="40" t="s">
        <v>594</v>
      </c>
      <c r="G96" s="41">
        <v>288</v>
      </c>
      <c r="H96" s="42">
        <v>0</v>
      </c>
      <c r="I96" s="43">
        <f>ROUND(G96*H96,P4)</f>
        <v>0</v>
      </c>
      <c r="J96" s="37"/>
      <c r="O96" s="44">
        <f>I96*0.21</f>
        <v>0</v>
      </c>
      <c r="P96">
        <v>3</v>
      </c>
    </row>
    <row r="97">
      <c r="A97" s="37" t="s">
        <v>224</v>
      </c>
      <c r="B97" s="45"/>
      <c r="C97" s="46"/>
      <c r="D97" s="46"/>
      <c r="E97" s="47" t="s">
        <v>221</v>
      </c>
      <c r="F97" s="46"/>
      <c r="G97" s="46"/>
      <c r="H97" s="46"/>
      <c r="I97" s="46"/>
      <c r="J97" s="48"/>
    </row>
    <row r="98" ht="210">
      <c r="A98" s="37" t="s">
        <v>227</v>
      </c>
      <c r="B98" s="45"/>
      <c r="C98" s="46"/>
      <c r="D98" s="46"/>
      <c r="E98" s="39" t="s">
        <v>1883</v>
      </c>
      <c r="F98" s="46"/>
      <c r="G98" s="46"/>
      <c r="H98" s="46"/>
      <c r="I98" s="46"/>
      <c r="J98" s="48"/>
    </row>
    <row r="99">
      <c r="A99" s="37" t="s">
        <v>219</v>
      </c>
      <c r="B99" s="37">
        <v>28</v>
      </c>
      <c r="C99" s="38" t="s">
        <v>1884</v>
      </c>
      <c r="D99" s="37" t="s">
        <v>1885</v>
      </c>
      <c r="E99" s="39" t="s">
        <v>1886</v>
      </c>
      <c r="F99" s="40" t="s">
        <v>245</v>
      </c>
      <c r="G99" s="41">
        <v>2</v>
      </c>
      <c r="H99" s="42">
        <v>0</v>
      </c>
      <c r="I99" s="43">
        <f>ROUND(G99*H99,P4)</f>
        <v>0</v>
      </c>
      <c r="J99" s="37"/>
      <c r="O99" s="44">
        <f>I99*0</f>
        <v>0</v>
      </c>
      <c r="P99">
        <v>1</v>
      </c>
    </row>
    <row r="100">
      <c r="A100" s="37" t="s">
        <v>224</v>
      </c>
      <c r="B100" s="45"/>
      <c r="C100" s="46"/>
      <c r="D100" s="46"/>
      <c r="E100" s="47" t="s">
        <v>221</v>
      </c>
      <c r="F100" s="46"/>
      <c r="G100" s="46"/>
      <c r="H100" s="46"/>
      <c r="I100" s="46"/>
      <c r="J100" s="48"/>
    </row>
    <row r="101" ht="210">
      <c r="A101" s="37" t="s">
        <v>227</v>
      </c>
      <c r="B101" s="45"/>
      <c r="C101" s="46"/>
      <c r="D101" s="46"/>
      <c r="E101" s="39" t="s">
        <v>1887</v>
      </c>
      <c r="F101" s="46"/>
      <c r="G101" s="46"/>
      <c r="H101" s="46"/>
      <c r="I101" s="46"/>
      <c r="J101" s="48"/>
    </row>
    <row r="102">
      <c r="A102" s="37" t="s">
        <v>219</v>
      </c>
      <c r="B102" s="37">
        <v>29</v>
      </c>
      <c r="C102" s="38" t="s">
        <v>1888</v>
      </c>
      <c r="D102" s="37" t="s">
        <v>1885</v>
      </c>
      <c r="E102" s="39" t="s">
        <v>1889</v>
      </c>
      <c r="F102" s="40" t="s">
        <v>245</v>
      </c>
      <c r="G102" s="41">
        <v>2</v>
      </c>
      <c r="H102" s="42">
        <v>0</v>
      </c>
      <c r="I102" s="43">
        <f>ROUND(G102*H102,P4)</f>
        <v>0</v>
      </c>
      <c r="J102" s="37"/>
      <c r="O102" s="44">
        <f>I102*0</f>
        <v>0</v>
      </c>
      <c r="P102">
        <v>1</v>
      </c>
    </row>
    <row r="103">
      <c r="A103" s="37" t="s">
        <v>224</v>
      </c>
      <c r="B103" s="45"/>
      <c r="C103" s="46"/>
      <c r="D103" s="46"/>
      <c r="E103" s="47" t="s">
        <v>221</v>
      </c>
      <c r="F103" s="46"/>
      <c r="G103" s="46"/>
      <c r="H103" s="46"/>
      <c r="I103" s="46"/>
      <c r="J103" s="48"/>
    </row>
    <row r="104" ht="150">
      <c r="A104" s="37" t="s">
        <v>227</v>
      </c>
      <c r="B104" s="50"/>
      <c r="C104" s="51"/>
      <c r="D104" s="51"/>
      <c r="E104" s="39" t="s">
        <v>1890</v>
      </c>
      <c r="F104" s="51"/>
      <c r="G104" s="51"/>
      <c r="H104" s="51"/>
      <c r="I104" s="51"/>
      <c r="J104" s="52"/>
    </row>
  </sheetData>
  <sheetProtection sheet="1" objects="1" scenarios="1" spinCount="100000" saltValue="1A8SIYvyfVEsvasBBHpNFFduKX7QJY6erZzlGpAGzChYPoYm6hNj5pYCRrP57Z7xv76GqGLfB/Qz8syBveoEFA==" hashValue="dEIJfyFNmorNWF5UtsF2WJCu+sDRZoVcQL/679YLO8k0A7vKNjS2r+DPDhFyTdQanLUIlUxj9xR9fqiOgDIb3Q=="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1930</v>
      </c>
      <c r="I3" s="25">
        <f>SUMIFS(I12:I99,A12:A99,"SD")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1824</v>
      </c>
      <c r="D6" s="22"/>
      <c r="E6" s="23" t="s">
        <v>60</v>
      </c>
      <c r="F6" s="17"/>
      <c r="G6" s="17"/>
      <c r="H6" s="17"/>
      <c r="I6" s="17"/>
      <c r="J6" s="19"/>
    </row>
    <row r="7">
      <c r="A7" s="3" t="s">
        <v>203</v>
      </c>
      <c r="B7" s="20" t="s">
        <v>198</v>
      </c>
      <c r="C7" s="21" t="s">
        <v>1825</v>
      </c>
      <c r="D7" s="22"/>
      <c r="E7" s="23" t="s">
        <v>62</v>
      </c>
      <c r="F7" s="17"/>
      <c r="G7" s="17"/>
      <c r="H7" s="17"/>
      <c r="I7" s="17"/>
      <c r="J7" s="19"/>
    </row>
    <row r="8" ht="30">
      <c r="A8" s="3" t="s">
        <v>1826</v>
      </c>
      <c r="B8" s="20" t="s">
        <v>204</v>
      </c>
      <c r="C8" s="21" t="s">
        <v>1930</v>
      </c>
      <c r="D8" s="22"/>
      <c r="E8" s="23" t="s">
        <v>70</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SUMIFS(I13:I21,A13:A21,"P")</f>
        <v>0</v>
      </c>
      <c r="J12" s="36"/>
    </row>
    <row r="13">
      <c r="A13" s="37" t="s">
        <v>219</v>
      </c>
      <c r="B13" s="37">
        <v>1</v>
      </c>
      <c r="C13" s="38" t="s">
        <v>1827</v>
      </c>
      <c r="D13" s="37" t="s">
        <v>221</v>
      </c>
      <c r="E13" s="39" t="s">
        <v>1828</v>
      </c>
      <c r="F13" s="40" t="s">
        <v>223</v>
      </c>
      <c r="G13" s="41">
        <v>60</v>
      </c>
      <c r="H13" s="42">
        <v>0</v>
      </c>
      <c r="I13" s="43">
        <f>ROUND(G13*H13,P4)</f>
        <v>0</v>
      </c>
      <c r="J13" s="37"/>
      <c r="O13" s="44">
        <f>I13*0.21</f>
        <v>0</v>
      </c>
      <c r="P13">
        <v>3</v>
      </c>
    </row>
    <row r="14">
      <c r="A14" s="37" t="s">
        <v>224</v>
      </c>
      <c r="B14" s="45"/>
      <c r="C14" s="46"/>
      <c r="D14" s="46"/>
      <c r="E14" s="47" t="s">
        <v>221</v>
      </c>
      <c r="F14" s="46"/>
      <c r="G14" s="46"/>
      <c r="H14" s="46"/>
      <c r="I14" s="46"/>
      <c r="J14" s="48"/>
    </row>
    <row r="15" ht="405">
      <c r="A15" s="37" t="s">
        <v>227</v>
      </c>
      <c r="B15" s="45"/>
      <c r="C15" s="46"/>
      <c r="D15" s="46"/>
      <c r="E15" s="39" t="s">
        <v>1830</v>
      </c>
      <c r="F15" s="46"/>
      <c r="G15" s="46"/>
      <c r="H15" s="46"/>
      <c r="I15" s="46"/>
      <c r="J15" s="48"/>
    </row>
    <row r="16">
      <c r="A16" s="37" t="s">
        <v>219</v>
      </c>
      <c r="B16" s="37">
        <v>2</v>
      </c>
      <c r="C16" s="38" t="s">
        <v>237</v>
      </c>
      <c r="D16" s="37" t="s">
        <v>221</v>
      </c>
      <c r="E16" s="39" t="s">
        <v>238</v>
      </c>
      <c r="F16" s="40" t="s">
        <v>223</v>
      </c>
      <c r="G16" s="41">
        <v>60</v>
      </c>
      <c r="H16" s="42">
        <v>0</v>
      </c>
      <c r="I16" s="43">
        <f>ROUND(G16*H16,P4)</f>
        <v>0</v>
      </c>
      <c r="J16" s="37"/>
      <c r="O16" s="44">
        <f>I16*0.21</f>
        <v>0</v>
      </c>
      <c r="P16">
        <v>3</v>
      </c>
    </row>
    <row r="17">
      <c r="A17" s="37" t="s">
        <v>224</v>
      </c>
      <c r="B17" s="45"/>
      <c r="C17" s="46"/>
      <c r="D17" s="46"/>
      <c r="E17" s="47" t="s">
        <v>221</v>
      </c>
      <c r="F17" s="46"/>
      <c r="G17" s="46"/>
      <c r="H17" s="46"/>
      <c r="I17" s="46"/>
      <c r="J17" s="48"/>
    </row>
    <row r="18" ht="330">
      <c r="A18" s="37" t="s">
        <v>227</v>
      </c>
      <c r="B18" s="45"/>
      <c r="C18" s="46"/>
      <c r="D18" s="46"/>
      <c r="E18" s="39" t="s">
        <v>1831</v>
      </c>
      <c r="F18" s="46"/>
      <c r="G18" s="46"/>
      <c r="H18" s="46"/>
      <c r="I18" s="46"/>
      <c r="J18" s="48"/>
    </row>
    <row r="19">
      <c r="A19" s="37" t="s">
        <v>219</v>
      </c>
      <c r="B19" s="37">
        <v>3</v>
      </c>
      <c r="C19" s="38" t="s">
        <v>1832</v>
      </c>
      <c r="D19" s="37" t="s">
        <v>221</v>
      </c>
      <c r="E19" s="39" t="s">
        <v>1833</v>
      </c>
      <c r="F19" s="40" t="s">
        <v>1756</v>
      </c>
      <c r="G19" s="41">
        <v>20</v>
      </c>
      <c r="H19" s="42">
        <v>0</v>
      </c>
      <c r="I19" s="43">
        <f>ROUND(G19*H19,P4)</f>
        <v>0</v>
      </c>
      <c r="J19" s="37"/>
      <c r="O19" s="44">
        <f>I19*0.21</f>
        <v>0</v>
      </c>
      <c r="P19">
        <v>3</v>
      </c>
    </row>
    <row r="20">
      <c r="A20" s="37" t="s">
        <v>224</v>
      </c>
      <c r="B20" s="45"/>
      <c r="C20" s="46"/>
      <c r="D20" s="46"/>
      <c r="E20" s="47" t="s">
        <v>221</v>
      </c>
      <c r="F20" s="46"/>
      <c r="G20" s="46"/>
      <c r="H20" s="46"/>
      <c r="I20" s="46"/>
      <c r="J20" s="48"/>
    </row>
    <row r="21" ht="45">
      <c r="A21" s="37" t="s">
        <v>227</v>
      </c>
      <c r="B21" s="45"/>
      <c r="C21" s="46"/>
      <c r="D21" s="46"/>
      <c r="E21" s="39" t="s">
        <v>1834</v>
      </c>
      <c r="F21" s="46"/>
      <c r="G21" s="46"/>
      <c r="H21" s="46"/>
      <c r="I21" s="46"/>
      <c r="J21" s="48"/>
    </row>
    <row r="22">
      <c r="A22" s="31" t="s">
        <v>216</v>
      </c>
      <c r="B22" s="32"/>
      <c r="C22" s="33" t="s">
        <v>241</v>
      </c>
      <c r="D22" s="34"/>
      <c r="E22" s="31" t="s">
        <v>242</v>
      </c>
      <c r="F22" s="34"/>
      <c r="G22" s="34"/>
      <c r="H22" s="34"/>
      <c r="I22" s="35">
        <f>SUMIFS(I23:I99,A23:A99,"P")</f>
        <v>0</v>
      </c>
      <c r="J22" s="36"/>
    </row>
    <row r="23">
      <c r="A23" s="37" t="s">
        <v>219</v>
      </c>
      <c r="B23" s="37">
        <v>4</v>
      </c>
      <c r="C23" s="38" t="s">
        <v>1835</v>
      </c>
      <c r="D23" s="37" t="s">
        <v>221</v>
      </c>
      <c r="E23" s="39" t="s">
        <v>1836</v>
      </c>
      <c r="F23" s="40" t="s">
        <v>245</v>
      </c>
      <c r="G23" s="41">
        <v>4</v>
      </c>
      <c r="H23" s="42">
        <v>0</v>
      </c>
      <c r="I23" s="43">
        <f>ROUND(G23*H23,P4)</f>
        <v>0</v>
      </c>
      <c r="J23" s="37"/>
      <c r="O23" s="44">
        <f>I23*0.21</f>
        <v>0</v>
      </c>
      <c r="P23">
        <v>3</v>
      </c>
    </row>
    <row r="24">
      <c r="A24" s="37" t="s">
        <v>224</v>
      </c>
      <c r="B24" s="45"/>
      <c r="C24" s="46"/>
      <c r="D24" s="46"/>
      <c r="E24" s="47" t="s">
        <v>221</v>
      </c>
      <c r="F24" s="46"/>
      <c r="G24" s="46"/>
      <c r="H24" s="46"/>
      <c r="I24" s="46"/>
      <c r="J24" s="48"/>
    </row>
    <row r="25" ht="90">
      <c r="A25" s="37" t="s">
        <v>227</v>
      </c>
      <c r="B25" s="45"/>
      <c r="C25" s="46"/>
      <c r="D25" s="46"/>
      <c r="E25" s="39" t="s">
        <v>1837</v>
      </c>
      <c r="F25" s="46"/>
      <c r="G25" s="46"/>
      <c r="H25" s="46"/>
      <c r="I25" s="46"/>
      <c r="J25" s="48"/>
    </row>
    <row r="26">
      <c r="A26" s="37" t="s">
        <v>219</v>
      </c>
      <c r="B26" s="37">
        <v>5</v>
      </c>
      <c r="C26" s="38" t="s">
        <v>1838</v>
      </c>
      <c r="D26" s="37" t="s">
        <v>221</v>
      </c>
      <c r="E26" s="39" t="s">
        <v>1839</v>
      </c>
      <c r="F26" s="40" t="s">
        <v>528</v>
      </c>
      <c r="G26" s="41">
        <v>30</v>
      </c>
      <c r="H26" s="42">
        <v>0</v>
      </c>
      <c r="I26" s="43">
        <f>ROUND(G26*H26,P4)</f>
        <v>0</v>
      </c>
      <c r="J26" s="37"/>
      <c r="O26" s="44">
        <f>I26*0.21</f>
        <v>0</v>
      </c>
      <c r="P26">
        <v>3</v>
      </c>
    </row>
    <row r="27">
      <c r="A27" s="37" t="s">
        <v>224</v>
      </c>
      <c r="B27" s="45"/>
      <c r="C27" s="46"/>
      <c r="D27" s="46"/>
      <c r="E27" s="47" t="s">
        <v>221</v>
      </c>
      <c r="F27" s="46"/>
      <c r="G27" s="46"/>
      <c r="H27" s="46"/>
      <c r="I27" s="46"/>
      <c r="J27" s="48"/>
    </row>
    <row r="28" ht="135">
      <c r="A28" s="37" t="s">
        <v>227</v>
      </c>
      <c r="B28" s="45"/>
      <c r="C28" s="46"/>
      <c r="D28" s="46"/>
      <c r="E28" s="39" t="s">
        <v>1840</v>
      </c>
      <c r="F28" s="46"/>
      <c r="G28" s="46"/>
      <c r="H28" s="46"/>
      <c r="I28" s="46"/>
      <c r="J28" s="48"/>
    </row>
    <row r="29" ht="30">
      <c r="A29" s="37" t="s">
        <v>219</v>
      </c>
      <c r="B29" s="37">
        <v>6</v>
      </c>
      <c r="C29" s="38" t="s">
        <v>1931</v>
      </c>
      <c r="D29" s="37" t="s">
        <v>221</v>
      </c>
      <c r="E29" s="39" t="s">
        <v>1932</v>
      </c>
      <c r="F29" s="40" t="s">
        <v>1843</v>
      </c>
      <c r="G29" s="41">
        <v>5</v>
      </c>
      <c r="H29" s="42">
        <v>0</v>
      </c>
      <c r="I29" s="43">
        <f>ROUND(G29*H29,P4)</f>
        <v>0</v>
      </c>
      <c r="J29" s="37"/>
      <c r="O29" s="44">
        <f>I29*0.21</f>
        <v>0</v>
      </c>
      <c r="P29">
        <v>3</v>
      </c>
    </row>
    <row r="30">
      <c r="A30" s="37" t="s">
        <v>224</v>
      </c>
      <c r="B30" s="45"/>
      <c r="C30" s="46"/>
      <c r="D30" s="46"/>
      <c r="E30" s="47" t="s">
        <v>221</v>
      </c>
      <c r="F30" s="46"/>
      <c r="G30" s="46"/>
      <c r="H30" s="46"/>
      <c r="I30" s="46"/>
      <c r="J30" s="48"/>
    </row>
    <row r="31" ht="30">
      <c r="A31" s="37" t="s">
        <v>225</v>
      </c>
      <c r="B31" s="45"/>
      <c r="C31" s="46"/>
      <c r="D31" s="46"/>
      <c r="E31" s="49" t="s">
        <v>1933</v>
      </c>
      <c r="F31" s="46"/>
      <c r="G31" s="46"/>
      <c r="H31" s="46"/>
      <c r="I31" s="46"/>
      <c r="J31" s="48"/>
    </row>
    <row r="32" ht="225">
      <c r="A32" s="37" t="s">
        <v>227</v>
      </c>
      <c r="B32" s="45"/>
      <c r="C32" s="46"/>
      <c r="D32" s="46"/>
      <c r="E32" s="39" t="s">
        <v>1845</v>
      </c>
      <c r="F32" s="46"/>
      <c r="G32" s="46"/>
      <c r="H32" s="46"/>
      <c r="I32" s="46"/>
      <c r="J32" s="48"/>
    </row>
    <row r="33" ht="30">
      <c r="A33" s="37" t="s">
        <v>219</v>
      </c>
      <c r="B33" s="37">
        <v>7</v>
      </c>
      <c r="C33" s="38" t="s">
        <v>1934</v>
      </c>
      <c r="D33" s="37" t="s">
        <v>221</v>
      </c>
      <c r="E33" s="39" t="s">
        <v>1935</v>
      </c>
      <c r="F33" s="40" t="s">
        <v>528</v>
      </c>
      <c r="G33" s="41">
        <v>50</v>
      </c>
      <c r="H33" s="42">
        <v>0</v>
      </c>
      <c r="I33" s="43">
        <f>ROUND(G33*H33,P4)</f>
        <v>0</v>
      </c>
      <c r="J33" s="37"/>
      <c r="O33" s="44">
        <f>I33*0.21</f>
        <v>0</v>
      </c>
      <c r="P33">
        <v>3</v>
      </c>
    </row>
    <row r="34">
      <c r="A34" s="37" t="s">
        <v>224</v>
      </c>
      <c r="B34" s="45"/>
      <c r="C34" s="46"/>
      <c r="D34" s="46"/>
      <c r="E34" s="47" t="s">
        <v>221</v>
      </c>
      <c r="F34" s="46"/>
      <c r="G34" s="46"/>
      <c r="H34" s="46"/>
      <c r="I34" s="46"/>
      <c r="J34" s="48"/>
    </row>
    <row r="35" ht="150">
      <c r="A35" s="37" t="s">
        <v>227</v>
      </c>
      <c r="B35" s="45"/>
      <c r="C35" s="46"/>
      <c r="D35" s="46"/>
      <c r="E35" s="39" t="s">
        <v>1849</v>
      </c>
      <c r="F35" s="46"/>
      <c r="G35" s="46"/>
      <c r="H35" s="46"/>
      <c r="I35" s="46"/>
      <c r="J35" s="48"/>
    </row>
    <row r="36">
      <c r="A36" s="37" t="s">
        <v>219</v>
      </c>
      <c r="B36" s="37">
        <v>8</v>
      </c>
      <c r="C36" s="38" t="s">
        <v>1850</v>
      </c>
      <c r="D36" s="37" t="s">
        <v>221</v>
      </c>
      <c r="E36" s="39" t="s">
        <v>1851</v>
      </c>
      <c r="F36" s="40" t="s">
        <v>554</v>
      </c>
      <c r="G36" s="41">
        <v>72</v>
      </c>
      <c r="H36" s="42">
        <v>0</v>
      </c>
      <c r="I36" s="43">
        <f>ROUND(G36*H36,P4)</f>
        <v>0</v>
      </c>
      <c r="J36" s="37"/>
      <c r="O36" s="44">
        <f>I36*0.21</f>
        <v>0</v>
      </c>
      <c r="P36">
        <v>3</v>
      </c>
    </row>
    <row r="37">
      <c r="A37" s="37" t="s">
        <v>224</v>
      </c>
      <c r="B37" s="45"/>
      <c r="C37" s="46"/>
      <c r="D37" s="46"/>
      <c r="E37" s="47" t="s">
        <v>221</v>
      </c>
      <c r="F37" s="46"/>
      <c r="G37" s="46"/>
      <c r="H37" s="46"/>
      <c r="I37" s="46"/>
      <c r="J37" s="48"/>
    </row>
    <row r="38" ht="60">
      <c r="A38" s="37" t="s">
        <v>225</v>
      </c>
      <c r="B38" s="45"/>
      <c r="C38" s="46"/>
      <c r="D38" s="46"/>
      <c r="E38" s="49" t="s">
        <v>1936</v>
      </c>
      <c r="F38" s="46"/>
      <c r="G38" s="46"/>
      <c r="H38" s="46"/>
      <c r="I38" s="46"/>
      <c r="J38" s="48"/>
    </row>
    <row r="39" ht="225">
      <c r="A39" s="37" t="s">
        <v>227</v>
      </c>
      <c r="B39" s="45"/>
      <c r="C39" s="46"/>
      <c r="D39" s="46"/>
      <c r="E39" s="39" t="s">
        <v>1853</v>
      </c>
      <c r="F39" s="46"/>
      <c r="G39" s="46"/>
      <c r="H39" s="46"/>
      <c r="I39" s="46"/>
      <c r="J39" s="48"/>
    </row>
    <row r="40">
      <c r="A40" s="37" t="s">
        <v>219</v>
      </c>
      <c r="B40" s="37">
        <v>9</v>
      </c>
      <c r="C40" s="38" t="s">
        <v>557</v>
      </c>
      <c r="D40" s="37" t="s">
        <v>221</v>
      </c>
      <c r="E40" s="39" t="s">
        <v>558</v>
      </c>
      <c r="F40" s="40" t="s">
        <v>528</v>
      </c>
      <c r="G40" s="41">
        <v>500</v>
      </c>
      <c r="H40" s="42">
        <v>0</v>
      </c>
      <c r="I40" s="43">
        <f>ROUND(G40*H40,P4)</f>
        <v>0</v>
      </c>
      <c r="J40" s="37"/>
      <c r="O40" s="44">
        <f>I40*0.21</f>
        <v>0</v>
      </c>
      <c r="P40">
        <v>3</v>
      </c>
    </row>
    <row r="41">
      <c r="A41" s="37" t="s">
        <v>224</v>
      </c>
      <c r="B41" s="45"/>
      <c r="C41" s="46"/>
      <c r="D41" s="46"/>
      <c r="E41" s="47" t="s">
        <v>221</v>
      </c>
      <c r="F41" s="46"/>
      <c r="G41" s="46"/>
      <c r="H41" s="46"/>
      <c r="I41" s="46"/>
      <c r="J41" s="48"/>
    </row>
    <row r="42" ht="150">
      <c r="A42" s="37" t="s">
        <v>227</v>
      </c>
      <c r="B42" s="45"/>
      <c r="C42" s="46"/>
      <c r="D42" s="46"/>
      <c r="E42" s="39" t="s">
        <v>1855</v>
      </c>
      <c r="F42" s="46"/>
      <c r="G42" s="46"/>
      <c r="H42" s="46"/>
      <c r="I42" s="46"/>
      <c r="J42" s="48"/>
    </row>
    <row r="43">
      <c r="A43" s="37" t="s">
        <v>219</v>
      </c>
      <c r="B43" s="37">
        <v>10</v>
      </c>
      <c r="C43" s="38" t="s">
        <v>561</v>
      </c>
      <c r="D43" s="37" t="s">
        <v>221</v>
      </c>
      <c r="E43" s="39" t="s">
        <v>562</v>
      </c>
      <c r="F43" s="40" t="s">
        <v>245</v>
      </c>
      <c r="G43" s="41">
        <v>1</v>
      </c>
      <c r="H43" s="42">
        <v>0</v>
      </c>
      <c r="I43" s="43">
        <f>ROUND(G43*H43,P4)</f>
        <v>0</v>
      </c>
      <c r="J43" s="37"/>
      <c r="O43" s="44">
        <f>I43*0.21</f>
        <v>0</v>
      </c>
      <c r="P43">
        <v>3</v>
      </c>
    </row>
    <row r="44">
      <c r="A44" s="37" t="s">
        <v>224</v>
      </c>
      <c r="B44" s="45"/>
      <c r="C44" s="46"/>
      <c r="D44" s="46"/>
      <c r="E44" s="47" t="s">
        <v>221</v>
      </c>
      <c r="F44" s="46"/>
      <c r="G44" s="46"/>
      <c r="H44" s="46"/>
      <c r="I44" s="46"/>
      <c r="J44" s="48"/>
    </row>
    <row r="45" ht="180">
      <c r="A45" s="37" t="s">
        <v>227</v>
      </c>
      <c r="B45" s="45"/>
      <c r="C45" s="46"/>
      <c r="D45" s="46"/>
      <c r="E45" s="39" t="s">
        <v>1859</v>
      </c>
      <c r="F45" s="46"/>
      <c r="G45" s="46"/>
      <c r="H45" s="46"/>
      <c r="I45" s="46"/>
      <c r="J45" s="48"/>
    </row>
    <row r="46">
      <c r="A46" s="37" t="s">
        <v>219</v>
      </c>
      <c r="B46" s="37">
        <v>11</v>
      </c>
      <c r="C46" s="38" t="s">
        <v>564</v>
      </c>
      <c r="D46" s="37" t="s">
        <v>221</v>
      </c>
      <c r="E46" s="39" t="s">
        <v>565</v>
      </c>
      <c r="F46" s="40" t="s">
        <v>245</v>
      </c>
      <c r="G46" s="41">
        <v>1</v>
      </c>
      <c r="H46" s="42">
        <v>0</v>
      </c>
      <c r="I46" s="43">
        <f>ROUND(G46*H46,P4)</f>
        <v>0</v>
      </c>
      <c r="J46" s="37"/>
      <c r="O46" s="44">
        <f>I46*0.21</f>
        <v>0</v>
      </c>
      <c r="P46">
        <v>3</v>
      </c>
    </row>
    <row r="47">
      <c r="A47" s="37" t="s">
        <v>224</v>
      </c>
      <c r="B47" s="45"/>
      <c r="C47" s="46"/>
      <c r="D47" s="46"/>
      <c r="E47" s="47" t="s">
        <v>221</v>
      </c>
      <c r="F47" s="46"/>
      <c r="G47" s="46"/>
      <c r="H47" s="46"/>
      <c r="I47" s="46"/>
      <c r="J47" s="48"/>
    </row>
    <row r="48" ht="150">
      <c r="A48" s="37" t="s">
        <v>227</v>
      </c>
      <c r="B48" s="45"/>
      <c r="C48" s="46"/>
      <c r="D48" s="46"/>
      <c r="E48" s="39" t="s">
        <v>736</v>
      </c>
      <c r="F48" s="46"/>
      <c r="G48" s="46"/>
      <c r="H48" s="46"/>
      <c r="I48" s="46"/>
      <c r="J48" s="48"/>
    </row>
    <row r="49">
      <c r="A49" s="37" t="s">
        <v>219</v>
      </c>
      <c r="B49" s="37">
        <v>12</v>
      </c>
      <c r="C49" s="38" t="s">
        <v>566</v>
      </c>
      <c r="D49" s="37" t="s">
        <v>221</v>
      </c>
      <c r="E49" s="39" t="s">
        <v>567</v>
      </c>
      <c r="F49" s="40" t="s">
        <v>528</v>
      </c>
      <c r="G49" s="41">
        <v>100</v>
      </c>
      <c r="H49" s="42">
        <v>0</v>
      </c>
      <c r="I49" s="43">
        <f>ROUND(G49*H49,P4)</f>
        <v>0</v>
      </c>
      <c r="J49" s="37"/>
      <c r="O49" s="44">
        <f>I49*0.21</f>
        <v>0</v>
      </c>
      <c r="P49">
        <v>3</v>
      </c>
    </row>
    <row r="50">
      <c r="A50" s="37" t="s">
        <v>224</v>
      </c>
      <c r="B50" s="45"/>
      <c r="C50" s="46"/>
      <c r="D50" s="46"/>
      <c r="E50" s="47" t="s">
        <v>221</v>
      </c>
      <c r="F50" s="46"/>
      <c r="G50" s="46"/>
      <c r="H50" s="46"/>
      <c r="I50" s="46"/>
      <c r="J50" s="48"/>
    </row>
    <row r="51" ht="225">
      <c r="A51" s="37" t="s">
        <v>227</v>
      </c>
      <c r="B51" s="45"/>
      <c r="C51" s="46"/>
      <c r="D51" s="46"/>
      <c r="E51" s="39" t="s">
        <v>1860</v>
      </c>
      <c r="F51" s="46"/>
      <c r="G51" s="46"/>
      <c r="H51" s="46"/>
      <c r="I51" s="46"/>
      <c r="J51" s="48"/>
    </row>
    <row r="52">
      <c r="A52" s="37" t="s">
        <v>219</v>
      </c>
      <c r="B52" s="37">
        <v>13</v>
      </c>
      <c r="C52" s="38" t="s">
        <v>570</v>
      </c>
      <c r="D52" s="37" t="s">
        <v>221</v>
      </c>
      <c r="E52" s="39" t="s">
        <v>571</v>
      </c>
      <c r="F52" s="40" t="s">
        <v>528</v>
      </c>
      <c r="G52" s="41">
        <v>100</v>
      </c>
      <c r="H52" s="42">
        <v>0</v>
      </c>
      <c r="I52" s="43">
        <f>ROUND(G52*H52,P4)</f>
        <v>0</v>
      </c>
      <c r="J52" s="37"/>
      <c r="O52" s="44">
        <f>I52*0.21</f>
        <v>0</v>
      </c>
      <c r="P52">
        <v>3</v>
      </c>
    </row>
    <row r="53">
      <c r="A53" s="37" t="s">
        <v>224</v>
      </c>
      <c r="B53" s="45"/>
      <c r="C53" s="46"/>
      <c r="D53" s="46"/>
      <c r="E53" s="47" t="s">
        <v>221</v>
      </c>
      <c r="F53" s="46"/>
      <c r="G53" s="46"/>
      <c r="H53" s="46"/>
      <c r="I53" s="46"/>
      <c r="J53" s="48"/>
    </row>
    <row r="54" ht="150">
      <c r="A54" s="37" t="s">
        <v>227</v>
      </c>
      <c r="B54" s="45"/>
      <c r="C54" s="46"/>
      <c r="D54" s="46"/>
      <c r="E54" s="39" t="s">
        <v>1849</v>
      </c>
      <c r="F54" s="46"/>
      <c r="G54" s="46"/>
      <c r="H54" s="46"/>
      <c r="I54" s="46"/>
      <c r="J54" s="48"/>
    </row>
    <row r="55">
      <c r="A55" s="37" t="s">
        <v>219</v>
      </c>
      <c r="B55" s="37">
        <v>14</v>
      </c>
      <c r="C55" s="38" t="s">
        <v>573</v>
      </c>
      <c r="D55" s="37" t="s">
        <v>221</v>
      </c>
      <c r="E55" s="39" t="s">
        <v>574</v>
      </c>
      <c r="F55" s="40" t="s">
        <v>575</v>
      </c>
      <c r="G55" s="41">
        <v>1</v>
      </c>
      <c r="H55" s="42">
        <v>0</v>
      </c>
      <c r="I55" s="43">
        <f>ROUND(G55*H55,P4)</f>
        <v>0</v>
      </c>
      <c r="J55" s="37"/>
      <c r="O55" s="44">
        <f>I55*0.21</f>
        <v>0</v>
      </c>
      <c r="P55">
        <v>3</v>
      </c>
    </row>
    <row r="56">
      <c r="A56" s="37" t="s">
        <v>224</v>
      </c>
      <c r="B56" s="45"/>
      <c r="C56" s="46"/>
      <c r="D56" s="46"/>
      <c r="E56" s="47" t="s">
        <v>221</v>
      </c>
      <c r="F56" s="46"/>
      <c r="G56" s="46"/>
      <c r="H56" s="46"/>
      <c r="I56" s="46"/>
      <c r="J56" s="48"/>
    </row>
    <row r="57" ht="165">
      <c r="A57" s="37" t="s">
        <v>227</v>
      </c>
      <c r="B57" s="45"/>
      <c r="C57" s="46"/>
      <c r="D57" s="46"/>
      <c r="E57" s="39" t="s">
        <v>1861</v>
      </c>
      <c r="F57" s="46"/>
      <c r="G57" s="46"/>
      <c r="H57" s="46"/>
      <c r="I57" s="46"/>
      <c r="J57" s="48"/>
    </row>
    <row r="58">
      <c r="A58" s="37" t="s">
        <v>219</v>
      </c>
      <c r="B58" s="37">
        <v>15</v>
      </c>
      <c r="C58" s="38" t="s">
        <v>578</v>
      </c>
      <c r="D58" s="37" t="s">
        <v>221</v>
      </c>
      <c r="E58" s="39" t="s">
        <v>579</v>
      </c>
      <c r="F58" s="40" t="s">
        <v>528</v>
      </c>
      <c r="G58" s="41">
        <v>100</v>
      </c>
      <c r="H58" s="42">
        <v>0</v>
      </c>
      <c r="I58" s="43">
        <f>ROUND(G58*H58,P4)</f>
        <v>0</v>
      </c>
      <c r="J58" s="37"/>
      <c r="O58" s="44">
        <f>I58*0.21</f>
        <v>0</v>
      </c>
      <c r="P58">
        <v>3</v>
      </c>
    </row>
    <row r="59">
      <c r="A59" s="37" t="s">
        <v>224</v>
      </c>
      <c r="B59" s="45"/>
      <c r="C59" s="46"/>
      <c r="D59" s="46"/>
      <c r="E59" s="47" t="s">
        <v>221</v>
      </c>
      <c r="F59" s="46"/>
      <c r="G59" s="46"/>
      <c r="H59" s="46"/>
      <c r="I59" s="46"/>
      <c r="J59" s="48"/>
    </row>
    <row r="60" ht="165">
      <c r="A60" s="37" t="s">
        <v>227</v>
      </c>
      <c r="B60" s="45"/>
      <c r="C60" s="46"/>
      <c r="D60" s="46"/>
      <c r="E60" s="39" t="s">
        <v>1862</v>
      </c>
      <c r="F60" s="46"/>
      <c r="G60" s="46"/>
      <c r="H60" s="46"/>
      <c r="I60" s="46"/>
      <c r="J60" s="48"/>
    </row>
    <row r="61">
      <c r="A61" s="37" t="s">
        <v>219</v>
      </c>
      <c r="B61" s="37">
        <v>16</v>
      </c>
      <c r="C61" s="38" t="s">
        <v>1863</v>
      </c>
      <c r="D61" s="37" t="s">
        <v>221</v>
      </c>
      <c r="E61" s="39" t="s">
        <v>1864</v>
      </c>
      <c r="F61" s="40" t="s">
        <v>245</v>
      </c>
      <c r="G61" s="41">
        <v>4</v>
      </c>
      <c r="H61" s="42">
        <v>0</v>
      </c>
      <c r="I61" s="43">
        <f>ROUND(G61*H61,P4)</f>
        <v>0</v>
      </c>
      <c r="J61" s="37"/>
      <c r="O61" s="44">
        <f>I61*0.21</f>
        <v>0</v>
      </c>
      <c r="P61">
        <v>3</v>
      </c>
    </row>
    <row r="62">
      <c r="A62" s="37" t="s">
        <v>224</v>
      </c>
      <c r="B62" s="45"/>
      <c r="C62" s="46"/>
      <c r="D62" s="46"/>
      <c r="E62" s="47" t="s">
        <v>221</v>
      </c>
      <c r="F62" s="46"/>
      <c r="G62" s="46"/>
      <c r="H62" s="46"/>
      <c r="I62" s="46"/>
      <c r="J62" s="48"/>
    </row>
    <row r="63" ht="180">
      <c r="A63" s="37" t="s">
        <v>227</v>
      </c>
      <c r="B63" s="45"/>
      <c r="C63" s="46"/>
      <c r="D63" s="46"/>
      <c r="E63" s="39" t="s">
        <v>1859</v>
      </c>
      <c r="F63" s="46"/>
      <c r="G63" s="46"/>
      <c r="H63" s="46"/>
      <c r="I63" s="46"/>
      <c r="J63" s="48"/>
    </row>
    <row r="64">
      <c r="A64" s="37" t="s">
        <v>219</v>
      </c>
      <c r="B64" s="37">
        <v>17</v>
      </c>
      <c r="C64" s="38" t="s">
        <v>1865</v>
      </c>
      <c r="D64" s="37" t="s">
        <v>221</v>
      </c>
      <c r="E64" s="39" t="s">
        <v>1866</v>
      </c>
      <c r="F64" s="40" t="s">
        <v>245</v>
      </c>
      <c r="G64" s="41">
        <v>4</v>
      </c>
      <c r="H64" s="42">
        <v>0</v>
      </c>
      <c r="I64" s="43">
        <f>ROUND(G64*H64,P4)</f>
        <v>0</v>
      </c>
      <c r="J64" s="37"/>
      <c r="O64" s="44">
        <f>I64*0.21</f>
        <v>0</v>
      </c>
      <c r="P64">
        <v>3</v>
      </c>
    </row>
    <row r="65">
      <c r="A65" s="37" t="s">
        <v>224</v>
      </c>
      <c r="B65" s="45"/>
      <c r="C65" s="46"/>
      <c r="D65" s="46"/>
      <c r="E65" s="47" t="s">
        <v>221</v>
      </c>
      <c r="F65" s="46"/>
      <c r="G65" s="46"/>
      <c r="H65" s="46"/>
      <c r="I65" s="46"/>
      <c r="J65" s="48"/>
    </row>
    <row r="66" ht="150">
      <c r="A66" s="37" t="s">
        <v>227</v>
      </c>
      <c r="B66" s="45"/>
      <c r="C66" s="46"/>
      <c r="D66" s="46"/>
      <c r="E66" s="39" t="s">
        <v>736</v>
      </c>
      <c r="F66" s="46"/>
      <c r="G66" s="46"/>
      <c r="H66" s="46"/>
      <c r="I66" s="46"/>
      <c r="J66" s="48"/>
    </row>
    <row r="67">
      <c r="A67" s="37" t="s">
        <v>219</v>
      </c>
      <c r="B67" s="37">
        <v>18</v>
      </c>
      <c r="C67" s="38" t="s">
        <v>1869</v>
      </c>
      <c r="D67" s="37" t="s">
        <v>221</v>
      </c>
      <c r="E67" s="39" t="s">
        <v>1870</v>
      </c>
      <c r="F67" s="40" t="s">
        <v>245</v>
      </c>
      <c r="G67" s="41">
        <v>2</v>
      </c>
      <c r="H67" s="42">
        <v>0</v>
      </c>
      <c r="I67" s="43">
        <f>ROUND(G67*H67,P4)</f>
        <v>0</v>
      </c>
      <c r="J67" s="37"/>
      <c r="O67" s="44">
        <f>I67*0.21</f>
        <v>0</v>
      </c>
      <c r="P67">
        <v>3</v>
      </c>
    </row>
    <row r="68">
      <c r="A68" s="37" t="s">
        <v>224</v>
      </c>
      <c r="B68" s="45"/>
      <c r="C68" s="46"/>
      <c r="D68" s="46"/>
      <c r="E68" s="47" t="s">
        <v>221</v>
      </c>
      <c r="F68" s="46"/>
      <c r="G68" s="46"/>
      <c r="H68" s="46"/>
      <c r="I68" s="46"/>
      <c r="J68" s="48"/>
    </row>
    <row r="69" ht="150">
      <c r="A69" s="37" t="s">
        <v>227</v>
      </c>
      <c r="B69" s="45"/>
      <c r="C69" s="46"/>
      <c r="D69" s="46"/>
      <c r="E69" s="39" t="s">
        <v>1871</v>
      </c>
      <c r="F69" s="46"/>
      <c r="G69" s="46"/>
      <c r="H69" s="46"/>
      <c r="I69" s="46"/>
      <c r="J69" s="48"/>
    </row>
    <row r="70">
      <c r="A70" s="37" t="s">
        <v>219</v>
      </c>
      <c r="B70" s="37">
        <v>19</v>
      </c>
      <c r="C70" s="38" t="s">
        <v>424</v>
      </c>
      <c r="D70" s="37" t="s">
        <v>221</v>
      </c>
      <c r="E70" s="39" t="s">
        <v>425</v>
      </c>
      <c r="F70" s="40" t="s">
        <v>245</v>
      </c>
      <c r="G70" s="41">
        <v>4</v>
      </c>
      <c r="H70" s="42">
        <v>0</v>
      </c>
      <c r="I70" s="43">
        <f>ROUND(G70*H70,P4)</f>
        <v>0</v>
      </c>
      <c r="J70" s="37"/>
      <c r="O70" s="44">
        <f>I70*0.21</f>
        <v>0</v>
      </c>
      <c r="P70">
        <v>3</v>
      </c>
    </row>
    <row r="71">
      <c r="A71" s="37" t="s">
        <v>224</v>
      </c>
      <c r="B71" s="45"/>
      <c r="C71" s="46"/>
      <c r="D71" s="46"/>
      <c r="E71" s="47" t="s">
        <v>221</v>
      </c>
      <c r="F71" s="46"/>
      <c r="G71" s="46"/>
      <c r="H71" s="46"/>
      <c r="I71" s="46"/>
      <c r="J71" s="48"/>
    </row>
    <row r="72" ht="180">
      <c r="A72" s="37" t="s">
        <v>227</v>
      </c>
      <c r="B72" s="45"/>
      <c r="C72" s="46"/>
      <c r="D72" s="46"/>
      <c r="E72" s="39" t="s">
        <v>1859</v>
      </c>
      <c r="F72" s="46"/>
      <c r="G72" s="46"/>
      <c r="H72" s="46"/>
      <c r="I72" s="46"/>
      <c r="J72" s="48"/>
    </row>
    <row r="73">
      <c r="A73" s="37" t="s">
        <v>219</v>
      </c>
      <c r="B73" s="37">
        <v>20</v>
      </c>
      <c r="C73" s="38" t="s">
        <v>426</v>
      </c>
      <c r="D73" s="37" t="s">
        <v>221</v>
      </c>
      <c r="E73" s="39" t="s">
        <v>427</v>
      </c>
      <c r="F73" s="40" t="s">
        <v>245</v>
      </c>
      <c r="G73" s="41">
        <v>4</v>
      </c>
      <c r="H73" s="42">
        <v>0</v>
      </c>
      <c r="I73" s="43">
        <f>ROUND(G73*H73,P4)</f>
        <v>0</v>
      </c>
      <c r="J73" s="37"/>
      <c r="O73" s="44">
        <f>I73*0.21</f>
        <v>0</v>
      </c>
      <c r="P73">
        <v>3</v>
      </c>
    </row>
    <row r="74">
      <c r="A74" s="37" t="s">
        <v>224</v>
      </c>
      <c r="B74" s="45"/>
      <c r="C74" s="46"/>
      <c r="D74" s="46"/>
      <c r="E74" s="47" t="s">
        <v>221</v>
      </c>
      <c r="F74" s="46"/>
      <c r="G74" s="46"/>
      <c r="H74" s="46"/>
      <c r="I74" s="46"/>
      <c r="J74" s="48"/>
    </row>
    <row r="75" ht="150">
      <c r="A75" s="37" t="s">
        <v>227</v>
      </c>
      <c r="B75" s="45"/>
      <c r="C75" s="46"/>
      <c r="D75" s="46"/>
      <c r="E75" s="39" t="s">
        <v>736</v>
      </c>
      <c r="F75" s="46"/>
      <c r="G75" s="46"/>
      <c r="H75" s="46"/>
      <c r="I75" s="46"/>
      <c r="J75" s="48"/>
    </row>
    <row r="76">
      <c r="A76" s="37" t="s">
        <v>219</v>
      </c>
      <c r="B76" s="37">
        <v>21</v>
      </c>
      <c r="C76" s="38" t="s">
        <v>1872</v>
      </c>
      <c r="D76" s="37" t="s">
        <v>221</v>
      </c>
      <c r="E76" s="39" t="s">
        <v>1873</v>
      </c>
      <c r="F76" s="40" t="s">
        <v>245</v>
      </c>
      <c r="G76" s="41">
        <v>2</v>
      </c>
      <c r="H76" s="42">
        <v>0</v>
      </c>
      <c r="I76" s="43">
        <f>ROUND(G76*H76,P4)</f>
        <v>0</v>
      </c>
      <c r="J76" s="37"/>
      <c r="O76" s="44">
        <f>I76*0.21</f>
        <v>0</v>
      </c>
      <c r="P76">
        <v>3</v>
      </c>
    </row>
    <row r="77">
      <c r="A77" s="37" t="s">
        <v>224</v>
      </c>
      <c r="B77" s="45"/>
      <c r="C77" s="46"/>
      <c r="D77" s="46"/>
      <c r="E77" s="47" t="s">
        <v>221</v>
      </c>
      <c r="F77" s="46"/>
      <c r="G77" s="46"/>
      <c r="H77" s="46"/>
      <c r="I77" s="46"/>
      <c r="J77" s="48"/>
    </row>
    <row r="78" ht="150">
      <c r="A78" s="37" t="s">
        <v>227</v>
      </c>
      <c r="B78" s="45"/>
      <c r="C78" s="46"/>
      <c r="D78" s="46"/>
      <c r="E78" s="39" t="s">
        <v>1874</v>
      </c>
      <c r="F78" s="46"/>
      <c r="G78" s="46"/>
      <c r="H78" s="46"/>
      <c r="I78" s="46"/>
      <c r="J78" s="48"/>
    </row>
    <row r="79">
      <c r="A79" s="37" t="s">
        <v>219</v>
      </c>
      <c r="B79" s="37">
        <v>22</v>
      </c>
      <c r="C79" s="38" t="s">
        <v>1875</v>
      </c>
      <c r="D79" s="37" t="s">
        <v>221</v>
      </c>
      <c r="E79" s="39" t="s">
        <v>1876</v>
      </c>
      <c r="F79" s="40" t="s">
        <v>245</v>
      </c>
      <c r="G79" s="41">
        <v>50</v>
      </c>
      <c r="H79" s="42">
        <v>0</v>
      </c>
      <c r="I79" s="43">
        <f>ROUND(G79*H79,P4)</f>
        <v>0</v>
      </c>
      <c r="J79" s="37"/>
      <c r="O79" s="44">
        <f>I79*0.21</f>
        <v>0</v>
      </c>
      <c r="P79">
        <v>3</v>
      </c>
    </row>
    <row r="80">
      <c r="A80" s="37" t="s">
        <v>224</v>
      </c>
      <c r="B80" s="45"/>
      <c r="C80" s="46"/>
      <c r="D80" s="46"/>
      <c r="E80" s="47" t="s">
        <v>221</v>
      </c>
      <c r="F80" s="46"/>
      <c r="G80" s="46"/>
      <c r="H80" s="46"/>
      <c r="I80" s="46"/>
      <c r="J80" s="48"/>
    </row>
    <row r="81" ht="150">
      <c r="A81" s="37" t="s">
        <v>227</v>
      </c>
      <c r="B81" s="45"/>
      <c r="C81" s="46"/>
      <c r="D81" s="46"/>
      <c r="E81" s="39" t="s">
        <v>1874</v>
      </c>
      <c r="F81" s="46"/>
      <c r="G81" s="46"/>
      <c r="H81" s="46"/>
      <c r="I81" s="46"/>
      <c r="J81" s="48"/>
    </row>
    <row r="82">
      <c r="A82" s="37" t="s">
        <v>219</v>
      </c>
      <c r="B82" s="37">
        <v>23</v>
      </c>
      <c r="C82" s="38" t="s">
        <v>1875</v>
      </c>
      <c r="D82" s="37" t="s">
        <v>217</v>
      </c>
      <c r="E82" s="39" t="s">
        <v>1876</v>
      </c>
      <c r="F82" s="40" t="s">
        <v>245</v>
      </c>
      <c r="G82" s="41">
        <v>1</v>
      </c>
      <c r="H82" s="42">
        <v>0</v>
      </c>
      <c r="I82" s="43">
        <f>ROUND(G82*H82,P4)</f>
        <v>0</v>
      </c>
      <c r="J82" s="37"/>
      <c r="O82" s="44">
        <f>I82*0</f>
        <v>0</v>
      </c>
      <c r="P82">
        <v>1</v>
      </c>
    </row>
    <row r="83">
      <c r="A83" s="37" t="s">
        <v>224</v>
      </c>
      <c r="B83" s="45"/>
      <c r="C83" s="46"/>
      <c r="D83" s="46"/>
      <c r="E83" s="47" t="s">
        <v>221</v>
      </c>
      <c r="F83" s="46"/>
      <c r="G83" s="46"/>
      <c r="H83" s="46"/>
      <c r="I83" s="46"/>
      <c r="J83" s="48"/>
    </row>
    <row r="84" ht="165">
      <c r="A84" s="37" t="s">
        <v>227</v>
      </c>
      <c r="B84" s="45"/>
      <c r="C84" s="46"/>
      <c r="D84" s="46"/>
      <c r="E84" s="39" t="s">
        <v>1877</v>
      </c>
      <c r="F84" s="46"/>
      <c r="G84" s="46"/>
      <c r="H84" s="46"/>
      <c r="I84" s="46"/>
      <c r="J84" s="48"/>
    </row>
    <row r="85" ht="30">
      <c r="A85" s="37" t="s">
        <v>219</v>
      </c>
      <c r="B85" s="37">
        <v>24</v>
      </c>
      <c r="C85" s="38" t="s">
        <v>1878</v>
      </c>
      <c r="D85" s="37" t="s">
        <v>221</v>
      </c>
      <c r="E85" s="39" t="s">
        <v>1879</v>
      </c>
      <c r="F85" s="40" t="s">
        <v>245</v>
      </c>
      <c r="G85" s="41">
        <v>50</v>
      </c>
      <c r="H85" s="42">
        <v>0</v>
      </c>
      <c r="I85" s="43">
        <f>ROUND(G85*H85,P4)</f>
        <v>0</v>
      </c>
      <c r="J85" s="37"/>
      <c r="O85" s="44">
        <f>I85*0.21</f>
        <v>0</v>
      </c>
      <c r="P85">
        <v>3</v>
      </c>
    </row>
    <row r="86">
      <c r="A86" s="37" t="s">
        <v>224</v>
      </c>
      <c r="B86" s="45"/>
      <c r="C86" s="46"/>
      <c r="D86" s="46"/>
      <c r="E86" s="47" t="s">
        <v>221</v>
      </c>
      <c r="F86" s="46"/>
      <c r="G86" s="46"/>
      <c r="H86" s="46"/>
      <c r="I86" s="46"/>
      <c r="J86" s="48"/>
    </row>
    <row r="87" ht="165">
      <c r="A87" s="37" t="s">
        <v>227</v>
      </c>
      <c r="B87" s="45"/>
      <c r="C87" s="46"/>
      <c r="D87" s="46"/>
      <c r="E87" s="39" t="s">
        <v>1880</v>
      </c>
      <c r="F87" s="46"/>
      <c r="G87" s="46"/>
      <c r="H87" s="46"/>
      <c r="I87" s="46"/>
      <c r="J87" s="48"/>
    </row>
    <row r="88" ht="30">
      <c r="A88" s="37" t="s">
        <v>219</v>
      </c>
      <c r="B88" s="37">
        <v>25</v>
      </c>
      <c r="C88" s="38" t="s">
        <v>1881</v>
      </c>
      <c r="D88" s="37" t="s">
        <v>221</v>
      </c>
      <c r="E88" s="39" t="s">
        <v>1882</v>
      </c>
      <c r="F88" s="40" t="s">
        <v>575</v>
      </c>
      <c r="G88" s="41">
        <v>1</v>
      </c>
      <c r="H88" s="42">
        <v>0</v>
      </c>
      <c r="I88" s="43">
        <f>ROUND(G88*H88,P4)</f>
        <v>0</v>
      </c>
      <c r="J88" s="37"/>
      <c r="O88" s="44">
        <f>I88*0.21</f>
        <v>0</v>
      </c>
      <c r="P88">
        <v>3</v>
      </c>
    </row>
    <row r="89">
      <c r="A89" s="37" t="s">
        <v>224</v>
      </c>
      <c r="B89" s="45"/>
      <c r="C89" s="46"/>
      <c r="D89" s="46"/>
      <c r="E89" s="47" t="s">
        <v>221</v>
      </c>
      <c r="F89" s="46"/>
      <c r="G89" s="46"/>
      <c r="H89" s="46"/>
      <c r="I89" s="46"/>
      <c r="J89" s="48"/>
    </row>
    <row r="90" ht="165">
      <c r="A90" s="37" t="s">
        <v>227</v>
      </c>
      <c r="B90" s="45"/>
      <c r="C90" s="46"/>
      <c r="D90" s="46"/>
      <c r="E90" s="39" t="s">
        <v>1861</v>
      </c>
      <c r="F90" s="46"/>
      <c r="G90" s="46"/>
      <c r="H90" s="46"/>
      <c r="I90" s="46"/>
      <c r="J90" s="48"/>
    </row>
    <row r="91">
      <c r="A91" s="37" t="s">
        <v>219</v>
      </c>
      <c r="B91" s="37">
        <v>26</v>
      </c>
      <c r="C91" s="38" t="s">
        <v>592</v>
      </c>
      <c r="D91" s="37" t="s">
        <v>221</v>
      </c>
      <c r="E91" s="39" t="s">
        <v>593</v>
      </c>
      <c r="F91" s="40" t="s">
        <v>594</v>
      </c>
      <c r="G91" s="41">
        <v>288</v>
      </c>
      <c r="H91" s="42">
        <v>0</v>
      </c>
      <c r="I91" s="43">
        <f>ROUND(G91*H91,P4)</f>
        <v>0</v>
      </c>
      <c r="J91" s="37"/>
      <c r="O91" s="44">
        <f>I91*0.21</f>
        <v>0</v>
      </c>
      <c r="P91">
        <v>3</v>
      </c>
    </row>
    <row r="92">
      <c r="A92" s="37" t="s">
        <v>224</v>
      </c>
      <c r="B92" s="45"/>
      <c r="C92" s="46"/>
      <c r="D92" s="46"/>
      <c r="E92" s="47" t="s">
        <v>221</v>
      </c>
      <c r="F92" s="46"/>
      <c r="G92" s="46"/>
      <c r="H92" s="46"/>
      <c r="I92" s="46"/>
      <c r="J92" s="48"/>
    </row>
    <row r="93" ht="210">
      <c r="A93" s="37" t="s">
        <v>227</v>
      </c>
      <c r="B93" s="45"/>
      <c r="C93" s="46"/>
      <c r="D93" s="46"/>
      <c r="E93" s="39" t="s">
        <v>1883</v>
      </c>
      <c r="F93" s="46"/>
      <c r="G93" s="46"/>
      <c r="H93" s="46"/>
      <c r="I93" s="46"/>
      <c r="J93" s="48"/>
    </row>
    <row r="94">
      <c r="A94" s="37" t="s">
        <v>219</v>
      </c>
      <c r="B94" s="37">
        <v>27</v>
      </c>
      <c r="C94" s="38" t="s">
        <v>1884</v>
      </c>
      <c r="D94" s="37" t="s">
        <v>1885</v>
      </c>
      <c r="E94" s="39" t="s">
        <v>1886</v>
      </c>
      <c r="F94" s="40" t="s">
        <v>245</v>
      </c>
      <c r="G94" s="41">
        <v>1</v>
      </c>
      <c r="H94" s="42">
        <v>0</v>
      </c>
      <c r="I94" s="43">
        <f>ROUND(G94*H94,P4)</f>
        <v>0</v>
      </c>
      <c r="J94" s="37"/>
      <c r="O94" s="44">
        <f>I94*0</f>
        <v>0</v>
      </c>
      <c r="P94">
        <v>1</v>
      </c>
    </row>
    <row r="95">
      <c r="A95" s="37" t="s">
        <v>224</v>
      </c>
      <c r="B95" s="45"/>
      <c r="C95" s="46"/>
      <c r="D95" s="46"/>
      <c r="E95" s="47" t="s">
        <v>221</v>
      </c>
      <c r="F95" s="46"/>
      <c r="G95" s="46"/>
      <c r="H95" s="46"/>
      <c r="I95" s="46"/>
      <c r="J95" s="48"/>
    </row>
    <row r="96" ht="210">
      <c r="A96" s="37" t="s">
        <v>227</v>
      </c>
      <c r="B96" s="45"/>
      <c r="C96" s="46"/>
      <c r="D96" s="46"/>
      <c r="E96" s="39" t="s">
        <v>1887</v>
      </c>
      <c r="F96" s="46"/>
      <c r="G96" s="46"/>
      <c r="H96" s="46"/>
      <c r="I96" s="46"/>
      <c r="J96" s="48"/>
    </row>
    <row r="97">
      <c r="A97" s="37" t="s">
        <v>219</v>
      </c>
      <c r="B97" s="37">
        <v>28</v>
      </c>
      <c r="C97" s="38" t="s">
        <v>1888</v>
      </c>
      <c r="D97" s="37" t="s">
        <v>1885</v>
      </c>
      <c r="E97" s="39" t="s">
        <v>1889</v>
      </c>
      <c r="F97" s="40" t="s">
        <v>245</v>
      </c>
      <c r="G97" s="41">
        <v>1</v>
      </c>
      <c r="H97" s="42">
        <v>0</v>
      </c>
      <c r="I97" s="43">
        <f>ROUND(G97*H97,P4)</f>
        <v>0</v>
      </c>
      <c r="J97" s="37"/>
      <c r="O97" s="44">
        <f>I97*0</f>
        <v>0</v>
      </c>
      <c r="P97">
        <v>1</v>
      </c>
    </row>
    <row r="98">
      <c r="A98" s="37" t="s">
        <v>224</v>
      </c>
      <c r="B98" s="45"/>
      <c r="C98" s="46"/>
      <c r="D98" s="46"/>
      <c r="E98" s="47" t="s">
        <v>221</v>
      </c>
      <c r="F98" s="46"/>
      <c r="G98" s="46"/>
      <c r="H98" s="46"/>
      <c r="I98" s="46"/>
      <c r="J98" s="48"/>
    </row>
    <row r="99" ht="150">
      <c r="A99" s="37" t="s">
        <v>227</v>
      </c>
      <c r="B99" s="50"/>
      <c r="C99" s="51"/>
      <c r="D99" s="51"/>
      <c r="E99" s="39" t="s">
        <v>1890</v>
      </c>
      <c r="F99" s="51"/>
      <c r="G99" s="51"/>
      <c r="H99" s="51"/>
      <c r="I99" s="51"/>
      <c r="J99" s="52"/>
    </row>
  </sheetData>
  <sheetProtection sheet="1" objects="1" scenarios="1" spinCount="100000" saltValue="dSzVBhswOFuKv3cVLDsF1F0/tFVfzjnyf8Rkdz9X2AmGyPEZzhHf5oHJS8T6cofo4OU5xPvoHuhqXWmsVw2eFw==" hashValue="qD+djlopNihzC/nGCPtSRc9NWvvSA02UoUaI0b/ZvINgtEFo7iaqAnmg7D1pMPGVI6FvDHlanJrA0/7DG5w9aQ=="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1937</v>
      </c>
      <c r="I3" s="25">
        <f>SUMIFS(I12:I125,A12:A125,"SD")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1824</v>
      </c>
      <c r="D6" s="22"/>
      <c r="E6" s="23" t="s">
        <v>60</v>
      </c>
      <c r="F6" s="17"/>
      <c r="G6" s="17"/>
      <c r="H6" s="17"/>
      <c r="I6" s="17"/>
      <c r="J6" s="19"/>
    </row>
    <row r="7">
      <c r="A7" s="3" t="s">
        <v>203</v>
      </c>
      <c r="B7" s="20" t="s">
        <v>198</v>
      </c>
      <c r="C7" s="21" t="s">
        <v>1825</v>
      </c>
      <c r="D7" s="22"/>
      <c r="E7" s="23" t="s">
        <v>62</v>
      </c>
      <c r="F7" s="17"/>
      <c r="G7" s="17"/>
      <c r="H7" s="17"/>
      <c r="I7" s="17"/>
      <c r="J7" s="19"/>
    </row>
    <row r="8" ht="30">
      <c r="A8" s="3" t="s">
        <v>1826</v>
      </c>
      <c r="B8" s="20" t="s">
        <v>204</v>
      </c>
      <c r="C8" s="21" t="s">
        <v>1937</v>
      </c>
      <c r="D8" s="22"/>
      <c r="E8" s="23" t="s">
        <v>72</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SUMIFS(I13:I24,A13:A24,"P")</f>
        <v>0</v>
      </c>
      <c r="J12" s="36"/>
    </row>
    <row r="13">
      <c r="A13" s="37" t="s">
        <v>219</v>
      </c>
      <c r="B13" s="37">
        <v>1</v>
      </c>
      <c r="C13" s="38" t="s">
        <v>1827</v>
      </c>
      <c r="D13" s="37" t="s">
        <v>221</v>
      </c>
      <c r="E13" s="39" t="s">
        <v>1828</v>
      </c>
      <c r="F13" s="40" t="s">
        <v>223</v>
      </c>
      <c r="G13" s="41">
        <v>144</v>
      </c>
      <c r="H13" s="42">
        <v>0</v>
      </c>
      <c r="I13" s="43">
        <f>ROUND(G13*H13,P4)</f>
        <v>0</v>
      </c>
      <c r="J13" s="37"/>
      <c r="O13" s="44">
        <f>I13*0.21</f>
        <v>0</v>
      </c>
      <c r="P13">
        <v>3</v>
      </c>
    </row>
    <row r="14">
      <c r="A14" s="37" t="s">
        <v>224</v>
      </c>
      <c r="B14" s="45"/>
      <c r="C14" s="46"/>
      <c r="D14" s="46"/>
      <c r="E14" s="47" t="s">
        <v>221</v>
      </c>
      <c r="F14" s="46"/>
      <c r="G14" s="46"/>
      <c r="H14" s="46"/>
      <c r="I14" s="46"/>
      <c r="J14" s="48"/>
    </row>
    <row r="15" ht="60">
      <c r="A15" s="37" t="s">
        <v>225</v>
      </c>
      <c r="B15" s="45"/>
      <c r="C15" s="46"/>
      <c r="D15" s="46"/>
      <c r="E15" s="49" t="s">
        <v>1938</v>
      </c>
      <c r="F15" s="46"/>
      <c r="G15" s="46"/>
      <c r="H15" s="46"/>
      <c r="I15" s="46"/>
      <c r="J15" s="48"/>
    </row>
    <row r="16" ht="409.5">
      <c r="A16" s="37" t="s">
        <v>227</v>
      </c>
      <c r="B16" s="45"/>
      <c r="C16" s="46"/>
      <c r="D16" s="46"/>
      <c r="E16" s="39" t="s">
        <v>228</v>
      </c>
      <c r="F16" s="46"/>
      <c r="G16" s="46"/>
      <c r="H16" s="46"/>
      <c r="I16" s="46"/>
      <c r="J16" s="48"/>
    </row>
    <row r="17">
      <c r="A17" s="37" t="s">
        <v>219</v>
      </c>
      <c r="B17" s="37">
        <v>2</v>
      </c>
      <c r="C17" s="38" t="s">
        <v>237</v>
      </c>
      <c r="D17" s="37" t="s">
        <v>221</v>
      </c>
      <c r="E17" s="39" t="s">
        <v>238</v>
      </c>
      <c r="F17" s="40" t="s">
        <v>223</v>
      </c>
      <c r="G17" s="41">
        <v>144</v>
      </c>
      <c r="H17" s="42">
        <v>0</v>
      </c>
      <c r="I17" s="43">
        <f>ROUND(G17*H17,P4)</f>
        <v>0</v>
      </c>
      <c r="J17" s="37"/>
      <c r="O17" s="44">
        <f>I17*0.21</f>
        <v>0</v>
      </c>
      <c r="P17">
        <v>3</v>
      </c>
    </row>
    <row r="18">
      <c r="A18" s="37" t="s">
        <v>224</v>
      </c>
      <c r="B18" s="45"/>
      <c r="C18" s="46"/>
      <c r="D18" s="46"/>
      <c r="E18" s="47" t="s">
        <v>221</v>
      </c>
      <c r="F18" s="46"/>
      <c r="G18" s="46"/>
      <c r="H18" s="46"/>
      <c r="I18" s="46"/>
      <c r="J18" s="48"/>
    </row>
    <row r="19" ht="60">
      <c r="A19" s="37" t="s">
        <v>225</v>
      </c>
      <c r="B19" s="45"/>
      <c r="C19" s="46"/>
      <c r="D19" s="46"/>
      <c r="E19" s="49" t="s">
        <v>1938</v>
      </c>
      <c r="F19" s="46"/>
      <c r="G19" s="46"/>
      <c r="H19" s="46"/>
      <c r="I19" s="46"/>
      <c r="J19" s="48"/>
    </row>
    <row r="20" ht="330">
      <c r="A20" s="37" t="s">
        <v>227</v>
      </c>
      <c r="B20" s="45"/>
      <c r="C20" s="46"/>
      <c r="D20" s="46"/>
      <c r="E20" s="39" t="s">
        <v>240</v>
      </c>
      <c r="F20" s="46"/>
      <c r="G20" s="46"/>
      <c r="H20" s="46"/>
      <c r="I20" s="46"/>
      <c r="J20" s="48"/>
    </row>
    <row r="21">
      <c r="A21" s="37" t="s">
        <v>219</v>
      </c>
      <c r="B21" s="37">
        <v>3</v>
      </c>
      <c r="C21" s="38" t="s">
        <v>1832</v>
      </c>
      <c r="D21" s="37" t="s">
        <v>221</v>
      </c>
      <c r="E21" s="39" t="s">
        <v>1833</v>
      </c>
      <c r="F21" s="40" t="s">
        <v>805</v>
      </c>
      <c r="G21" s="41">
        <v>20</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1939</v>
      </c>
      <c r="F23" s="46"/>
      <c r="G23" s="46"/>
      <c r="H23" s="46"/>
      <c r="I23" s="46"/>
      <c r="J23" s="48"/>
    </row>
    <row r="24" ht="75">
      <c r="A24" s="37" t="s">
        <v>227</v>
      </c>
      <c r="B24" s="45"/>
      <c r="C24" s="46"/>
      <c r="D24" s="46"/>
      <c r="E24" s="39" t="s">
        <v>1940</v>
      </c>
      <c r="F24" s="46"/>
      <c r="G24" s="46"/>
      <c r="H24" s="46"/>
      <c r="I24" s="46"/>
      <c r="J24" s="48"/>
    </row>
    <row r="25">
      <c r="A25" s="31" t="s">
        <v>216</v>
      </c>
      <c r="B25" s="32"/>
      <c r="C25" s="33" t="s">
        <v>241</v>
      </c>
      <c r="D25" s="34"/>
      <c r="E25" s="31" t="s">
        <v>242</v>
      </c>
      <c r="F25" s="34"/>
      <c r="G25" s="34"/>
      <c r="H25" s="34"/>
      <c r="I25" s="35">
        <f>SUMIFS(I26:I125,A26:A125,"P")</f>
        <v>0</v>
      </c>
      <c r="J25" s="36"/>
    </row>
    <row r="26">
      <c r="A26" s="37" t="s">
        <v>219</v>
      </c>
      <c r="B26" s="37">
        <v>4</v>
      </c>
      <c r="C26" s="38" t="s">
        <v>1835</v>
      </c>
      <c r="D26" s="37" t="s">
        <v>221</v>
      </c>
      <c r="E26" s="39" t="s">
        <v>1836</v>
      </c>
      <c r="F26" s="40" t="s">
        <v>542</v>
      </c>
      <c r="G26" s="41">
        <v>2</v>
      </c>
      <c r="H26" s="42">
        <v>0</v>
      </c>
      <c r="I26" s="43">
        <f>ROUND(G26*H26,P4)</f>
        <v>0</v>
      </c>
      <c r="J26" s="37"/>
      <c r="O26" s="44">
        <f>I26*0.21</f>
        <v>0</v>
      </c>
      <c r="P26">
        <v>3</v>
      </c>
    </row>
    <row r="27">
      <c r="A27" s="37" t="s">
        <v>224</v>
      </c>
      <c r="B27" s="45"/>
      <c r="C27" s="46"/>
      <c r="D27" s="46"/>
      <c r="E27" s="47" t="s">
        <v>221</v>
      </c>
      <c r="F27" s="46"/>
      <c r="G27" s="46"/>
      <c r="H27" s="46"/>
      <c r="I27" s="46"/>
      <c r="J27" s="48"/>
    </row>
    <row r="28">
      <c r="A28" s="37" t="s">
        <v>225</v>
      </c>
      <c r="B28" s="45"/>
      <c r="C28" s="46"/>
      <c r="D28" s="46"/>
      <c r="E28" s="49" t="s">
        <v>576</v>
      </c>
      <c r="F28" s="46"/>
      <c r="G28" s="46"/>
      <c r="H28" s="46"/>
      <c r="I28" s="46"/>
      <c r="J28" s="48"/>
    </row>
    <row r="29" ht="90">
      <c r="A29" s="37" t="s">
        <v>227</v>
      </c>
      <c r="B29" s="45"/>
      <c r="C29" s="46"/>
      <c r="D29" s="46"/>
      <c r="E29" s="39" t="s">
        <v>246</v>
      </c>
      <c r="F29" s="46"/>
      <c r="G29" s="46"/>
      <c r="H29" s="46"/>
      <c r="I29" s="46"/>
      <c r="J29" s="48"/>
    </row>
    <row r="30">
      <c r="A30" s="37" t="s">
        <v>219</v>
      </c>
      <c r="B30" s="37">
        <v>5</v>
      </c>
      <c r="C30" s="38" t="s">
        <v>1838</v>
      </c>
      <c r="D30" s="37" t="s">
        <v>221</v>
      </c>
      <c r="E30" s="39" t="s">
        <v>1839</v>
      </c>
      <c r="F30" s="40" t="s">
        <v>528</v>
      </c>
      <c r="G30" s="41">
        <v>120</v>
      </c>
      <c r="H30" s="42">
        <v>0</v>
      </c>
      <c r="I30" s="43">
        <f>ROUND(G30*H30,P4)</f>
        <v>0</v>
      </c>
      <c r="J30" s="37"/>
      <c r="O30" s="44">
        <f>I30*0.21</f>
        <v>0</v>
      </c>
      <c r="P30">
        <v>3</v>
      </c>
    </row>
    <row r="31">
      <c r="A31" s="37" t="s">
        <v>224</v>
      </c>
      <c r="B31" s="45"/>
      <c r="C31" s="46"/>
      <c r="D31" s="46"/>
      <c r="E31" s="47" t="s">
        <v>221</v>
      </c>
      <c r="F31" s="46"/>
      <c r="G31" s="46"/>
      <c r="H31" s="46"/>
      <c r="I31" s="46"/>
      <c r="J31" s="48"/>
    </row>
    <row r="32">
      <c r="A32" s="37" t="s">
        <v>225</v>
      </c>
      <c r="B32" s="45"/>
      <c r="C32" s="46"/>
      <c r="D32" s="46"/>
      <c r="E32" s="49" t="s">
        <v>1941</v>
      </c>
      <c r="F32" s="46"/>
      <c r="G32" s="46"/>
      <c r="H32" s="46"/>
      <c r="I32" s="46"/>
      <c r="J32" s="48"/>
    </row>
    <row r="33" ht="90">
      <c r="A33" s="37" t="s">
        <v>227</v>
      </c>
      <c r="B33" s="45"/>
      <c r="C33" s="46"/>
      <c r="D33" s="46"/>
      <c r="E33" s="39" t="s">
        <v>250</v>
      </c>
      <c r="F33" s="46"/>
      <c r="G33" s="46"/>
      <c r="H33" s="46"/>
      <c r="I33" s="46"/>
      <c r="J33" s="48"/>
    </row>
    <row r="34">
      <c r="A34" s="37" t="s">
        <v>219</v>
      </c>
      <c r="B34" s="37">
        <v>6</v>
      </c>
      <c r="C34" s="38" t="s">
        <v>1896</v>
      </c>
      <c r="D34" s="37" t="s">
        <v>221</v>
      </c>
      <c r="E34" s="39" t="s">
        <v>1897</v>
      </c>
      <c r="F34" s="40" t="s">
        <v>528</v>
      </c>
      <c r="G34" s="41">
        <v>120</v>
      </c>
      <c r="H34" s="42">
        <v>0</v>
      </c>
      <c r="I34" s="43">
        <f>ROUND(G34*H34,P4)</f>
        <v>0</v>
      </c>
      <c r="J34" s="37"/>
      <c r="O34" s="44">
        <f>I34*0.21</f>
        <v>0</v>
      </c>
      <c r="P34">
        <v>3</v>
      </c>
    </row>
    <row r="35">
      <c r="A35" s="37" t="s">
        <v>224</v>
      </c>
      <c r="B35" s="45"/>
      <c r="C35" s="46"/>
      <c r="D35" s="46"/>
      <c r="E35" s="47" t="s">
        <v>221</v>
      </c>
      <c r="F35" s="46"/>
      <c r="G35" s="46"/>
      <c r="H35" s="46"/>
      <c r="I35" s="46"/>
      <c r="J35" s="48"/>
    </row>
    <row r="36">
      <c r="A36" s="37" t="s">
        <v>225</v>
      </c>
      <c r="B36" s="45"/>
      <c r="C36" s="46"/>
      <c r="D36" s="46"/>
      <c r="E36" s="49" t="s">
        <v>1941</v>
      </c>
      <c r="F36" s="46"/>
      <c r="G36" s="46"/>
      <c r="H36" s="46"/>
      <c r="I36" s="46"/>
      <c r="J36" s="48"/>
    </row>
    <row r="37" ht="90">
      <c r="A37" s="37" t="s">
        <v>227</v>
      </c>
      <c r="B37" s="45"/>
      <c r="C37" s="46"/>
      <c r="D37" s="46"/>
      <c r="E37" s="39" t="s">
        <v>250</v>
      </c>
      <c r="F37" s="46"/>
      <c r="G37" s="46"/>
      <c r="H37" s="46"/>
      <c r="I37" s="46"/>
      <c r="J37" s="48"/>
    </row>
    <row r="38">
      <c r="A38" s="37" t="s">
        <v>219</v>
      </c>
      <c r="B38" s="37">
        <v>7</v>
      </c>
      <c r="C38" s="38" t="s">
        <v>530</v>
      </c>
      <c r="D38" s="37" t="s">
        <v>221</v>
      </c>
      <c r="E38" s="39" t="s">
        <v>531</v>
      </c>
      <c r="F38" s="40" t="s">
        <v>528</v>
      </c>
      <c r="G38" s="41">
        <v>120</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1941</v>
      </c>
      <c r="F40" s="46"/>
      <c r="G40" s="46"/>
      <c r="H40" s="46"/>
      <c r="I40" s="46"/>
      <c r="J40" s="48"/>
    </row>
    <row r="41" ht="105">
      <c r="A41" s="37" t="s">
        <v>227</v>
      </c>
      <c r="B41" s="45"/>
      <c r="C41" s="46"/>
      <c r="D41" s="46"/>
      <c r="E41" s="39" t="s">
        <v>532</v>
      </c>
      <c r="F41" s="46"/>
      <c r="G41" s="46"/>
      <c r="H41" s="46"/>
      <c r="I41" s="46"/>
      <c r="J41" s="48"/>
    </row>
    <row r="42">
      <c r="A42" s="37" t="s">
        <v>219</v>
      </c>
      <c r="B42" s="37">
        <v>8</v>
      </c>
      <c r="C42" s="38" t="s">
        <v>1916</v>
      </c>
      <c r="D42" s="37" t="s">
        <v>221</v>
      </c>
      <c r="E42" s="39" t="s">
        <v>1917</v>
      </c>
      <c r="F42" s="40" t="s">
        <v>528</v>
      </c>
      <c r="G42" s="41">
        <v>120</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1941</v>
      </c>
      <c r="F44" s="46"/>
      <c r="G44" s="46"/>
      <c r="H44" s="46"/>
      <c r="I44" s="46"/>
      <c r="J44" s="48"/>
    </row>
    <row r="45" ht="90">
      <c r="A45" s="37" t="s">
        <v>227</v>
      </c>
      <c r="B45" s="45"/>
      <c r="C45" s="46"/>
      <c r="D45" s="46"/>
      <c r="E45" s="39" t="s">
        <v>1942</v>
      </c>
      <c r="F45" s="46"/>
      <c r="G45" s="46"/>
      <c r="H45" s="46"/>
      <c r="I45" s="46"/>
      <c r="J45" s="48"/>
    </row>
    <row r="46">
      <c r="A46" s="37" t="s">
        <v>219</v>
      </c>
      <c r="B46" s="37">
        <v>9</v>
      </c>
      <c r="C46" s="38" t="s">
        <v>1919</v>
      </c>
      <c r="D46" s="37" t="s">
        <v>221</v>
      </c>
      <c r="E46" s="39" t="s">
        <v>1920</v>
      </c>
      <c r="F46" s="40" t="s">
        <v>528</v>
      </c>
      <c r="G46" s="41">
        <v>120</v>
      </c>
      <c r="H46" s="42">
        <v>0</v>
      </c>
      <c r="I46" s="43">
        <f>ROUND(G46*H46,P4)</f>
        <v>0</v>
      </c>
      <c r="J46" s="37"/>
      <c r="O46" s="44">
        <f>I46*0.21</f>
        <v>0</v>
      </c>
      <c r="P46">
        <v>3</v>
      </c>
    </row>
    <row r="47">
      <c r="A47" s="37" t="s">
        <v>224</v>
      </c>
      <c r="B47" s="45"/>
      <c r="C47" s="46"/>
      <c r="D47" s="46"/>
      <c r="E47" s="47" t="s">
        <v>221</v>
      </c>
      <c r="F47" s="46"/>
      <c r="G47" s="46"/>
      <c r="H47" s="46"/>
      <c r="I47" s="46"/>
      <c r="J47" s="48"/>
    </row>
    <row r="48">
      <c r="A48" s="37" t="s">
        <v>225</v>
      </c>
      <c r="B48" s="45"/>
      <c r="C48" s="46"/>
      <c r="D48" s="46"/>
      <c r="E48" s="49" t="s">
        <v>1941</v>
      </c>
      <c r="F48" s="46"/>
      <c r="G48" s="46"/>
      <c r="H48" s="46"/>
      <c r="I48" s="46"/>
      <c r="J48" s="48"/>
    </row>
    <row r="49" ht="90">
      <c r="A49" s="37" t="s">
        <v>227</v>
      </c>
      <c r="B49" s="45"/>
      <c r="C49" s="46"/>
      <c r="D49" s="46"/>
      <c r="E49" s="39" t="s">
        <v>1943</v>
      </c>
      <c r="F49" s="46"/>
      <c r="G49" s="46"/>
      <c r="H49" s="46"/>
      <c r="I49" s="46"/>
      <c r="J49" s="48"/>
    </row>
    <row r="50" ht="30">
      <c r="A50" s="37" t="s">
        <v>219</v>
      </c>
      <c r="B50" s="37">
        <v>10</v>
      </c>
      <c r="C50" s="38" t="s">
        <v>1922</v>
      </c>
      <c r="D50" s="37" t="s">
        <v>221</v>
      </c>
      <c r="E50" s="39" t="s">
        <v>1923</v>
      </c>
      <c r="F50" s="40" t="s">
        <v>528</v>
      </c>
      <c r="G50" s="41">
        <v>120</v>
      </c>
      <c r="H50" s="42">
        <v>0</v>
      </c>
      <c r="I50" s="43">
        <f>ROUND(G50*H50,P4)</f>
        <v>0</v>
      </c>
      <c r="J50" s="37"/>
      <c r="O50" s="44">
        <f>I50*0.21</f>
        <v>0</v>
      </c>
      <c r="P50">
        <v>3</v>
      </c>
    </row>
    <row r="51">
      <c r="A51" s="37" t="s">
        <v>224</v>
      </c>
      <c r="B51" s="45"/>
      <c r="C51" s="46"/>
      <c r="D51" s="46"/>
      <c r="E51" s="47" t="s">
        <v>221</v>
      </c>
      <c r="F51" s="46"/>
      <c r="G51" s="46"/>
      <c r="H51" s="46"/>
      <c r="I51" s="46"/>
      <c r="J51" s="48"/>
    </row>
    <row r="52">
      <c r="A52" s="37" t="s">
        <v>225</v>
      </c>
      <c r="B52" s="45"/>
      <c r="C52" s="46"/>
      <c r="D52" s="46"/>
      <c r="E52" s="49" t="s">
        <v>1941</v>
      </c>
      <c r="F52" s="46"/>
      <c r="G52" s="46"/>
      <c r="H52" s="46"/>
      <c r="I52" s="46"/>
      <c r="J52" s="48"/>
    </row>
    <row r="53" ht="90">
      <c r="A53" s="37" t="s">
        <v>227</v>
      </c>
      <c r="B53" s="45"/>
      <c r="C53" s="46"/>
      <c r="D53" s="46"/>
      <c r="E53" s="39" t="s">
        <v>535</v>
      </c>
      <c r="F53" s="46"/>
      <c r="G53" s="46"/>
      <c r="H53" s="46"/>
      <c r="I53" s="46"/>
      <c r="J53" s="48"/>
    </row>
    <row r="54" ht="30">
      <c r="A54" s="37" t="s">
        <v>219</v>
      </c>
      <c r="B54" s="37">
        <v>11</v>
      </c>
      <c r="C54" s="38" t="s">
        <v>1899</v>
      </c>
      <c r="D54" s="37" t="s">
        <v>221</v>
      </c>
      <c r="E54" s="39" t="s">
        <v>1900</v>
      </c>
      <c r="F54" s="40" t="s">
        <v>542</v>
      </c>
      <c r="G54" s="41">
        <v>5</v>
      </c>
      <c r="H54" s="42">
        <v>0</v>
      </c>
      <c r="I54" s="43">
        <f>ROUND(G54*H54,P4)</f>
        <v>0</v>
      </c>
      <c r="J54" s="37"/>
      <c r="O54" s="44">
        <f>I54*0.21</f>
        <v>0</v>
      </c>
      <c r="P54">
        <v>3</v>
      </c>
    </row>
    <row r="55">
      <c r="A55" s="37" t="s">
        <v>224</v>
      </c>
      <c r="B55" s="45"/>
      <c r="C55" s="46"/>
      <c r="D55" s="46"/>
      <c r="E55" s="47" t="s">
        <v>221</v>
      </c>
      <c r="F55" s="46"/>
      <c r="G55" s="46"/>
      <c r="H55" s="46"/>
      <c r="I55" s="46"/>
      <c r="J55" s="48"/>
    </row>
    <row r="56">
      <c r="A56" s="37" t="s">
        <v>225</v>
      </c>
      <c r="B56" s="45"/>
      <c r="C56" s="46"/>
      <c r="D56" s="46"/>
      <c r="E56" s="49" t="s">
        <v>643</v>
      </c>
      <c r="F56" s="46"/>
      <c r="G56" s="46"/>
      <c r="H56" s="46"/>
      <c r="I56" s="46"/>
      <c r="J56" s="48"/>
    </row>
    <row r="57" ht="120">
      <c r="A57" s="37" t="s">
        <v>227</v>
      </c>
      <c r="B57" s="45"/>
      <c r="C57" s="46"/>
      <c r="D57" s="46"/>
      <c r="E57" s="39" t="s">
        <v>1944</v>
      </c>
      <c r="F57" s="46"/>
      <c r="G57" s="46"/>
      <c r="H57" s="46"/>
      <c r="I57" s="46"/>
      <c r="J57" s="48"/>
    </row>
    <row r="58">
      <c r="A58" s="37" t="s">
        <v>219</v>
      </c>
      <c r="B58" s="37">
        <v>12</v>
      </c>
      <c r="C58" s="38" t="s">
        <v>1925</v>
      </c>
      <c r="D58" s="37" t="s">
        <v>221</v>
      </c>
      <c r="E58" s="39" t="s">
        <v>1926</v>
      </c>
      <c r="F58" s="40" t="s">
        <v>528</v>
      </c>
      <c r="G58" s="41">
        <v>500</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1945</v>
      </c>
      <c r="F60" s="46"/>
      <c r="G60" s="46"/>
      <c r="H60" s="46"/>
      <c r="I60" s="46"/>
      <c r="J60" s="48"/>
    </row>
    <row r="61" ht="105">
      <c r="A61" s="37" t="s">
        <v>227</v>
      </c>
      <c r="B61" s="45"/>
      <c r="C61" s="46"/>
      <c r="D61" s="46"/>
      <c r="E61" s="39" t="s">
        <v>1946</v>
      </c>
      <c r="F61" s="46"/>
      <c r="G61" s="46"/>
      <c r="H61" s="46"/>
      <c r="I61" s="46"/>
      <c r="J61" s="48"/>
    </row>
    <row r="62">
      <c r="A62" s="37" t="s">
        <v>219</v>
      </c>
      <c r="B62" s="37">
        <v>13</v>
      </c>
      <c r="C62" s="38" t="s">
        <v>1850</v>
      </c>
      <c r="D62" s="37" t="s">
        <v>221</v>
      </c>
      <c r="E62" s="39" t="s">
        <v>1851</v>
      </c>
      <c r="F62" s="40" t="s">
        <v>554</v>
      </c>
      <c r="G62" s="41">
        <v>72</v>
      </c>
      <c r="H62" s="42">
        <v>0</v>
      </c>
      <c r="I62" s="43">
        <f>ROUND(G62*H62,P4)</f>
        <v>0</v>
      </c>
      <c r="J62" s="37"/>
      <c r="O62" s="44">
        <f>I62*0.21</f>
        <v>0</v>
      </c>
      <c r="P62">
        <v>3</v>
      </c>
    </row>
    <row r="63">
      <c r="A63" s="37" t="s">
        <v>224</v>
      </c>
      <c r="B63" s="45"/>
      <c r="C63" s="46"/>
      <c r="D63" s="46"/>
      <c r="E63" s="47" t="s">
        <v>221</v>
      </c>
      <c r="F63" s="46"/>
      <c r="G63" s="46"/>
      <c r="H63" s="46"/>
      <c r="I63" s="46"/>
      <c r="J63" s="48"/>
    </row>
    <row r="64" ht="60">
      <c r="A64" s="37" t="s">
        <v>225</v>
      </c>
      <c r="B64" s="45"/>
      <c r="C64" s="46"/>
      <c r="D64" s="46"/>
      <c r="E64" s="49" t="s">
        <v>1947</v>
      </c>
      <c r="F64" s="46"/>
      <c r="G64" s="46"/>
      <c r="H64" s="46"/>
      <c r="I64" s="46"/>
      <c r="J64" s="48"/>
    </row>
    <row r="65" ht="225">
      <c r="A65" s="37" t="s">
        <v>227</v>
      </c>
      <c r="B65" s="45"/>
      <c r="C65" s="46"/>
      <c r="D65" s="46"/>
      <c r="E65" s="39" t="s">
        <v>556</v>
      </c>
      <c r="F65" s="46"/>
      <c r="G65" s="46"/>
      <c r="H65" s="46"/>
      <c r="I65" s="46"/>
      <c r="J65" s="48"/>
    </row>
    <row r="66">
      <c r="A66" s="37" t="s">
        <v>219</v>
      </c>
      <c r="B66" s="37">
        <v>14</v>
      </c>
      <c r="C66" s="38" t="s">
        <v>557</v>
      </c>
      <c r="D66" s="37" t="s">
        <v>221</v>
      </c>
      <c r="E66" s="39" t="s">
        <v>558</v>
      </c>
      <c r="F66" s="40" t="s">
        <v>528</v>
      </c>
      <c r="G66" s="41">
        <v>500</v>
      </c>
      <c r="H66" s="42">
        <v>0</v>
      </c>
      <c r="I66" s="43">
        <f>ROUND(G66*H66,P4)</f>
        <v>0</v>
      </c>
      <c r="J66" s="37"/>
      <c r="O66" s="44">
        <f>I66*0.21</f>
        <v>0</v>
      </c>
      <c r="P66">
        <v>3</v>
      </c>
    </row>
    <row r="67">
      <c r="A67" s="37" t="s">
        <v>224</v>
      </c>
      <c r="B67" s="45"/>
      <c r="C67" s="46"/>
      <c r="D67" s="46"/>
      <c r="E67" s="47" t="s">
        <v>221</v>
      </c>
      <c r="F67" s="46"/>
      <c r="G67" s="46"/>
      <c r="H67" s="46"/>
      <c r="I67" s="46"/>
      <c r="J67" s="48"/>
    </row>
    <row r="68">
      <c r="A68" s="37" t="s">
        <v>225</v>
      </c>
      <c r="B68" s="45"/>
      <c r="C68" s="46"/>
      <c r="D68" s="46"/>
      <c r="E68" s="49" t="s">
        <v>1948</v>
      </c>
      <c r="F68" s="46"/>
      <c r="G68" s="46"/>
      <c r="H68" s="46"/>
      <c r="I68" s="46"/>
      <c r="J68" s="48"/>
    </row>
    <row r="69" ht="150">
      <c r="A69" s="37" t="s">
        <v>227</v>
      </c>
      <c r="B69" s="45"/>
      <c r="C69" s="46"/>
      <c r="D69" s="46"/>
      <c r="E69" s="39" t="s">
        <v>560</v>
      </c>
      <c r="F69" s="46"/>
      <c r="G69" s="46"/>
      <c r="H69" s="46"/>
      <c r="I69" s="46"/>
      <c r="J69" s="48"/>
    </row>
    <row r="70">
      <c r="A70" s="37" t="s">
        <v>219</v>
      </c>
      <c r="B70" s="37">
        <v>15</v>
      </c>
      <c r="C70" s="38" t="s">
        <v>561</v>
      </c>
      <c r="D70" s="37" t="s">
        <v>221</v>
      </c>
      <c r="E70" s="39" t="s">
        <v>562</v>
      </c>
      <c r="F70" s="40" t="s">
        <v>542</v>
      </c>
      <c r="G70" s="41">
        <v>2</v>
      </c>
      <c r="H70" s="42">
        <v>0</v>
      </c>
      <c r="I70" s="43">
        <f>ROUND(G70*H70,P4)</f>
        <v>0</v>
      </c>
      <c r="J70" s="37"/>
      <c r="O70" s="44">
        <f>I70*0.21</f>
        <v>0</v>
      </c>
      <c r="P70">
        <v>3</v>
      </c>
    </row>
    <row r="71">
      <c r="A71" s="37" t="s">
        <v>224</v>
      </c>
      <c r="B71" s="45"/>
      <c r="C71" s="46"/>
      <c r="D71" s="46"/>
      <c r="E71" s="47" t="s">
        <v>221</v>
      </c>
      <c r="F71" s="46"/>
      <c r="G71" s="46"/>
      <c r="H71" s="46"/>
      <c r="I71" s="46"/>
      <c r="J71" s="48"/>
    </row>
    <row r="72">
      <c r="A72" s="37" t="s">
        <v>225</v>
      </c>
      <c r="B72" s="45"/>
      <c r="C72" s="46"/>
      <c r="D72" s="46"/>
      <c r="E72" s="49" t="s">
        <v>576</v>
      </c>
      <c r="F72" s="46"/>
      <c r="G72" s="46"/>
      <c r="H72" s="46"/>
      <c r="I72" s="46"/>
      <c r="J72" s="48"/>
    </row>
    <row r="73" ht="180">
      <c r="A73" s="37" t="s">
        <v>227</v>
      </c>
      <c r="B73" s="45"/>
      <c r="C73" s="46"/>
      <c r="D73" s="46"/>
      <c r="E73" s="39" t="s">
        <v>420</v>
      </c>
      <c r="F73" s="46"/>
      <c r="G73" s="46"/>
      <c r="H73" s="46"/>
      <c r="I73" s="46"/>
      <c r="J73" s="48"/>
    </row>
    <row r="74">
      <c r="A74" s="37" t="s">
        <v>219</v>
      </c>
      <c r="B74" s="37">
        <v>16</v>
      </c>
      <c r="C74" s="38" t="s">
        <v>564</v>
      </c>
      <c r="D74" s="37" t="s">
        <v>221</v>
      </c>
      <c r="E74" s="39" t="s">
        <v>565</v>
      </c>
      <c r="F74" s="40" t="s">
        <v>542</v>
      </c>
      <c r="G74" s="41">
        <v>2</v>
      </c>
      <c r="H74" s="42">
        <v>0</v>
      </c>
      <c r="I74" s="43">
        <f>ROUND(G74*H74,P4)</f>
        <v>0</v>
      </c>
      <c r="J74" s="37"/>
      <c r="O74" s="44">
        <f>I74*0.21</f>
        <v>0</v>
      </c>
      <c r="P74">
        <v>3</v>
      </c>
    </row>
    <row r="75">
      <c r="A75" s="37" t="s">
        <v>224</v>
      </c>
      <c r="B75" s="45"/>
      <c r="C75" s="46"/>
      <c r="D75" s="46"/>
      <c r="E75" s="47" t="s">
        <v>221</v>
      </c>
      <c r="F75" s="46"/>
      <c r="G75" s="46"/>
      <c r="H75" s="46"/>
      <c r="I75" s="46"/>
      <c r="J75" s="48"/>
    </row>
    <row r="76">
      <c r="A76" s="37" t="s">
        <v>225</v>
      </c>
      <c r="B76" s="45"/>
      <c r="C76" s="46"/>
      <c r="D76" s="46"/>
      <c r="E76" s="49" t="s">
        <v>576</v>
      </c>
      <c r="F76" s="46"/>
      <c r="G76" s="46"/>
      <c r="H76" s="46"/>
      <c r="I76" s="46"/>
      <c r="J76" s="48"/>
    </row>
    <row r="77" ht="150">
      <c r="A77" s="37" t="s">
        <v>227</v>
      </c>
      <c r="B77" s="45"/>
      <c r="C77" s="46"/>
      <c r="D77" s="46"/>
      <c r="E77" s="39" t="s">
        <v>423</v>
      </c>
      <c r="F77" s="46"/>
      <c r="G77" s="46"/>
      <c r="H77" s="46"/>
      <c r="I77" s="46"/>
      <c r="J77" s="48"/>
    </row>
    <row r="78">
      <c r="A78" s="37" t="s">
        <v>219</v>
      </c>
      <c r="B78" s="37">
        <v>17</v>
      </c>
      <c r="C78" s="38" t="s">
        <v>566</v>
      </c>
      <c r="D78" s="37" t="s">
        <v>221</v>
      </c>
      <c r="E78" s="39" t="s">
        <v>567</v>
      </c>
      <c r="F78" s="40" t="s">
        <v>528</v>
      </c>
      <c r="G78" s="41">
        <v>500</v>
      </c>
      <c r="H78" s="42">
        <v>0</v>
      </c>
      <c r="I78" s="43">
        <f>ROUND(G78*H78,P4)</f>
        <v>0</v>
      </c>
      <c r="J78" s="37"/>
      <c r="O78" s="44">
        <f>I78*0.21</f>
        <v>0</v>
      </c>
      <c r="P78">
        <v>3</v>
      </c>
    </row>
    <row r="79">
      <c r="A79" s="37" t="s">
        <v>224</v>
      </c>
      <c r="B79" s="45"/>
      <c r="C79" s="46"/>
      <c r="D79" s="46"/>
      <c r="E79" s="47" t="s">
        <v>221</v>
      </c>
      <c r="F79" s="46"/>
      <c r="G79" s="46"/>
      <c r="H79" s="46"/>
      <c r="I79" s="46"/>
      <c r="J79" s="48"/>
    </row>
    <row r="80">
      <c r="A80" s="37" t="s">
        <v>225</v>
      </c>
      <c r="B80" s="45"/>
      <c r="C80" s="46"/>
      <c r="D80" s="46"/>
      <c r="E80" s="49" t="s">
        <v>1945</v>
      </c>
      <c r="F80" s="46"/>
      <c r="G80" s="46"/>
      <c r="H80" s="46"/>
      <c r="I80" s="46"/>
      <c r="J80" s="48"/>
    </row>
    <row r="81" ht="225">
      <c r="A81" s="37" t="s">
        <v>227</v>
      </c>
      <c r="B81" s="45"/>
      <c r="C81" s="46"/>
      <c r="D81" s="46"/>
      <c r="E81" s="39" t="s">
        <v>569</v>
      </c>
      <c r="F81" s="46"/>
      <c r="G81" s="46"/>
      <c r="H81" s="46"/>
      <c r="I81" s="46"/>
      <c r="J81" s="48"/>
    </row>
    <row r="82">
      <c r="A82" s="37" t="s">
        <v>219</v>
      </c>
      <c r="B82" s="37">
        <v>18</v>
      </c>
      <c r="C82" s="38" t="s">
        <v>570</v>
      </c>
      <c r="D82" s="37" t="s">
        <v>221</v>
      </c>
      <c r="E82" s="39" t="s">
        <v>571</v>
      </c>
      <c r="F82" s="40" t="s">
        <v>528</v>
      </c>
      <c r="G82" s="41">
        <v>500</v>
      </c>
      <c r="H82" s="42">
        <v>0</v>
      </c>
      <c r="I82" s="43">
        <f>ROUND(G82*H82,P4)</f>
        <v>0</v>
      </c>
      <c r="J82" s="37"/>
      <c r="O82" s="44">
        <f>I82*0.21</f>
        <v>0</v>
      </c>
      <c r="P82">
        <v>3</v>
      </c>
    </row>
    <row r="83">
      <c r="A83" s="37" t="s">
        <v>224</v>
      </c>
      <c r="B83" s="45"/>
      <c r="C83" s="46"/>
      <c r="D83" s="46"/>
      <c r="E83" s="47" t="s">
        <v>221</v>
      </c>
      <c r="F83" s="46"/>
      <c r="G83" s="46"/>
      <c r="H83" s="46"/>
      <c r="I83" s="46"/>
      <c r="J83" s="48"/>
    </row>
    <row r="84">
      <c r="A84" s="37" t="s">
        <v>225</v>
      </c>
      <c r="B84" s="45"/>
      <c r="C84" s="46"/>
      <c r="D84" s="46"/>
      <c r="E84" s="49" t="s">
        <v>1945</v>
      </c>
      <c r="F84" s="46"/>
      <c r="G84" s="46"/>
      <c r="H84" s="46"/>
      <c r="I84" s="46"/>
      <c r="J84" s="48"/>
    </row>
    <row r="85" ht="150">
      <c r="A85" s="37" t="s">
        <v>227</v>
      </c>
      <c r="B85" s="45"/>
      <c r="C85" s="46"/>
      <c r="D85" s="46"/>
      <c r="E85" s="39" t="s">
        <v>572</v>
      </c>
      <c r="F85" s="46"/>
      <c r="G85" s="46"/>
      <c r="H85" s="46"/>
      <c r="I85" s="46"/>
      <c r="J85" s="48"/>
    </row>
    <row r="86">
      <c r="A86" s="37" t="s">
        <v>219</v>
      </c>
      <c r="B86" s="37">
        <v>19</v>
      </c>
      <c r="C86" s="38" t="s">
        <v>1902</v>
      </c>
      <c r="D86" s="37" t="s">
        <v>221</v>
      </c>
      <c r="E86" s="39" t="s">
        <v>1903</v>
      </c>
      <c r="F86" s="40" t="s">
        <v>528</v>
      </c>
      <c r="G86" s="41">
        <v>50</v>
      </c>
      <c r="H86" s="42">
        <v>0</v>
      </c>
      <c r="I86" s="43">
        <f>ROUND(G86*H86,P4)</f>
        <v>0</v>
      </c>
      <c r="J86" s="37"/>
      <c r="O86" s="44">
        <f>I86*0.21</f>
        <v>0</v>
      </c>
      <c r="P86">
        <v>3</v>
      </c>
    </row>
    <row r="87">
      <c r="A87" s="37" t="s">
        <v>224</v>
      </c>
      <c r="B87" s="45"/>
      <c r="C87" s="46"/>
      <c r="D87" s="46"/>
      <c r="E87" s="47" t="s">
        <v>221</v>
      </c>
      <c r="F87" s="46"/>
      <c r="G87" s="46"/>
      <c r="H87" s="46"/>
      <c r="I87" s="46"/>
      <c r="J87" s="48"/>
    </row>
    <row r="88">
      <c r="A88" s="37" t="s">
        <v>225</v>
      </c>
      <c r="B88" s="45"/>
      <c r="C88" s="46"/>
      <c r="D88" s="46"/>
      <c r="E88" s="49" t="s">
        <v>1949</v>
      </c>
      <c r="F88" s="46"/>
      <c r="G88" s="46"/>
      <c r="H88" s="46"/>
      <c r="I88" s="46"/>
      <c r="J88" s="48"/>
    </row>
    <row r="89" ht="225">
      <c r="A89" s="37" t="s">
        <v>227</v>
      </c>
      <c r="B89" s="45"/>
      <c r="C89" s="46"/>
      <c r="D89" s="46"/>
      <c r="E89" s="39" t="s">
        <v>569</v>
      </c>
      <c r="F89" s="46"/>
      <c r="G89" s="46"/>
      <c r="H89" s="46"/>
      <c r="I89" s="46"/>
      <c r="J89" s="48"/>
    </row>
    <row r="90">
      <c r="A90" s="37" t="s">
        <v>219</v>
      </c>
      <c r="B90" s="37">
        <v>20</v>
      </c>
      <c r="C90" s="38" t="s">
        <v>1904</v>
      </c>
      <c r="D90" s="37" t="s">
        <v>221</v>
      </c>
      <c r="E90" s="39" t="s">
        <v>1905</v>
      </c>
      <c r="F90" s="40" t="s">
        <v>528</v>
      </c>
      <c r="G90" s="41">
        <v>50</v>
      </c>
      <c r="H90" s="42">
        <v>0</v>
      </c>
      <c r="I90" s="43">
        <f>ROUND(G90*H90,P4)</f>
        <v>0</v>
      </c>
      <c r="J90" s="37"/>
      <c r="O90" s="44">
        <f>I90*0.21</f>
        <v>0</v>
      </c>
      <c r="P90">
        <v>3</v>
      </c>
    </row>
    <row r="91">
      <c r="A91" s="37" t="s">
        <v>224</v>
      </c>
      <c r="B91" s="45"/>
      <c r="C91" s="46"/>
      <c r="D91" s="46"/>
      <c r="E91" s="47" t="s">
        <v>221</v>
      </c>
      <c r="F91" s="46"/>
      <c r="G91" s="46"/>
      <c r="H91" s="46"/>
      <c r="I91" s="46"/>
      <c r="J91" s="48"/>
    </row>
    <row r="92">
      <c r="A92" s="37" t="s">
        <v>225</v>
      </c>
      <c r="B92" s="45"/>
      <c r="C92" s="46"/>
      <c r="D92" s="46"/>
      <c r="E92" s="49" t="s">
        <v>1949</v>
      </c>
      <c r="F92" s="46"/>
      <c r="G92" s="46"/>
      <c r="H92" s="46"/>
      <c r="I92" s="46"/>
      <c r="J92" s="48"/>
    </row>
    <row r="93" ht="150">
      <c r="A93" s="37" t="s">
        <v>227</v>
      </c>
      <c r="B93" s="45"/>
      <c r="C93" s="46"/>
      <c r="D93" s="46"/>
      <c r="E93" s="39" t="s">
        <v>572</v>
      </c>
      <c r="F93" s="46"/>
      <c r="G93" s="46"/>
      <c r="H93" s="46"/>
      <c r="I93" s="46"/>
      <c r="J93" s="48"/>
    </row>
    <row r="94">
      <c r="A94" s="37" t="s">
        <v>219</v>
      </c>
      <c r="B94" s="37">
        <v>21</v>
      </c>
      <c r="C94" s="38" t="s">
        <v>573</v>
      </c>
      <c r="D94" s="37" t="s">
        <v>221</v>
      </c>
      <c r="E94" s="39" t="s">
        <v>574</v>
      </c>
      <c r="F94" s="40" t="s">
        <v>575</v>
      </c>
      <c r="G94" s="41">
        <v>2</v>
      </c>
      <c r="H94" s="42">
        <v>0</v>
      </c>
      <c r="I94" s="43">
        <f>ROUND(G94*H94,P4)</f>
        <v>0</v>
      </c>
      <c r="J94" s="37"/>
      <c r="O94" s="44">
        <f>I94*0.21</f>
        <v>0</v>
      </c>
      <c r="P94">
        <v>3</v>
      </c>
    </row>
    <row r="95">
      <c r="A95" s="37" t="s">
        <v>224</v>
      </c>
      <c r="B95" s="45"/>
      <c r="C95" s="46"/>
      <c r="D95" s="46"/>
      <c r="E95" s="47" t="s">
        <v>221</v>
      </c>
      <c r="F95" s="46"/>
      <c r="G95" s="46"/>
      <c r="H95" s="46"/>
      <c r="I95" s="46"/>
      <c r="J95" s="48"/>
    </row>
    <row r="96">
      <c r="A96" s="37" t="s">
        <v>225</v>
      </c>
      <c r="B96" s="45"/>
      <c r="C96" s="46"/>
      <c r="D96" s="46"/>
      <c r="E96" s="49" t="s">
        <v>576</v>
      </c>
      <c r="F96" s="46"/>
      <c r="G96" s="46"/>
      <c r="H96" s="46"/>
      <c r="I96" s="46"/>
      <c r="J96" s="48"/>
    </row>
    <row r="97" ht="165">
      <c r="A97" s="37" t="s">
        <v>227</v>
      </c>
      <c r="B97" s="45"/>
      <c r="C97" s="46"/>
      <c r="D97" s="46"/>
      <c r="E97" s="39" t="s">
        <v>577</v>
      </c>
      <c r="F97" s="46"/>
      <c r="G97" s="46"/>
      <c r="H97" s="46"/>
      <c r="I97" s="46"/>
      <c r="J97" s="48"/>
    </row>
    <row r="98">
      <c r="A98" s="37" t="s">
        <v>219</v>
      </c>
      <c r="B98" s="37">
        <v>22</v>
      </c>
      <c r="C98" s="38" t="s">
        <v>578</v>
      </c>
      <c r="D98" s="37" t="s">
        <v>221</v>
      </c>
      <c r="E98" s="39" t="s">
        <v>579</v>
      </c>
      <c r="F98" s="40" t="s">
        <v>528</v>
      </c>
      <c r="G98" s="41">
        <v>500</v>
      </c>
      <c r="H98" s="42">
        <v>0</v>
      </c>
      <c r="I98" s="43">
        <f>ROUND(G98*H98,P4)</f>
        <v>0</v>
      </c>
      <c r="J98" s="37"/>
      <c r="O98" s="44">
        <f>I98*0.21</f>
        <v>0</v>
      </c>
      <c r="P98">
        <v>3</v>
      </c>
    </row>
    <row r="99">
      <c r="A99" s="37" t="s">
        <v>224</v>
      </c>
      <c r="B99" s="45"/>
      <c r="C99" s="46"/>
      <c r="D99" s="46"/>
      <c r="E99" s="47" t="s">
        <v>221</v>
      </c>
      <c r="F99" s="46"/>
      <c r="G99" s="46"/>
      <c r="H99" s="46"/>
      <c r="I99" s="46"/>
      <c r="J99" s="48"/>
    </row>
    <row r="100">
      <c r="A100" s="37" t="s">
        <v>225</v>
      </c>
      <c r="B100" s="45"/>
      <c r="C100" s="46"/>
      <c r="D100" s="46"/>
      <c r="E100" s="49" t="s">
        <v>1945</v>
      </c>
      <c r="F100" s="46"/>
      <c r="G100" s="46"/>
      <c r="H100" s="46"/>
      <c r="I100" s="46"/>
      <c r="J100" s="48"/>
    </row>
    <row r="101" ht="165">
      <c r="A101" s="37" t="s">
        <v>227</v>
      </c>
      <c r="B101" s="45"/>
      <c r="C101" s="46"/>
      <c r="D101" s="46"/>
      <c r="E101" s="39" t="s">
        <v>580</v>
      </c>
      <c r="F101" s="46"/>
      <c r="G101" s="46"/>
      <c r="H101" s="46"/>
      <c r="I101" s="46"/>
      <c r="J101" s="48"/>
    </row>
    <row r="102">
      <c r="A102" s="37" t="s">
        <v>219</v>
      </c>
      <c r="B102" s="37">
        <v>23</v>
      </c>
      <c r="C102" s="38" t="s">
        <v>1863</v>
      </c>
      <c r="D102" s="37" t="s">
        <v>221</v>
      </c>
      <c r="E102" s="39" t="s">
        <v>1864</v>
      </c>
      <c r="F102" s="40" t="s">
        <v>542</v>
      </c>
      <c r="G102" s="41">
        <v>8</v>
      </c>
      <c r="H102" s="42">
        <v>0</v>
      </c>
      <c r="I102" s="43">
        <f>ROUND(G102*H102,P4)</f>
        <v>0</v>
      </c>
      <c r="J102" s="37"/>
      <c r="O102" s="44">
        <f>I102*0.21</f>
        <v>0</v>
      </c>
      <c r="P102">
        <v>3</v>
      </c>
    </row>
    <row r="103">
      <c r="A103" s="37" t="s">
        <v>224</v>
      </c>
      <c r="B103" s="45"/>
      <c r="C103" s="46"/>
      <c r="D103" s="46"/>
      <c r="E103" s="47" t="s">
        <v>221</v>
      </c>
      <c r="F103" s="46"/>
      <c r="G103" s="46"/>
      <c r="H103" s="46"/>
      <c r="I103" s="46"/>
      <c r="J103" s="48"/>
    </row>
    <row r="104">
      <c r="A104" s="37" t="s">
        <v>225</v>
      </c>
      <c r="B104" s="45"/>
      <c r="C104" s="46"/>
      <c r="D104" s="46"/>
      <c r="E104" s="49" t="s">
        <v>1950</v>
      </c>
      <c r="F104" s="46"/>
      <c r="G104" s="46"/>
      <c r="H104" s="46"/>
      <c r="I104" s="46"/>
      <c r="J104" s="48"/>
    </row>
    <row r="105" ht="180">
      <c r="A105" s="37" t="s">
        <v>227</v>
      </c>
      <c r="B105" s="45"/>
      <c r="C105" s="46"/>
      <c r="D105" s="46"/>
      <c r="E105" s="39" t="s">
        <v>420</v>
      </c>
      <c r="F105" s="46"/>
      <c r="G105" s="46"/>
      <c r="H105" s="46"/>
      <c r="I105" s="46"/>
      <c r="J105" s="48"/>
    </row>
    <row r="106">
      <c r="A106" s="37" t="s">
        <v>219</v>
      </c>
      <c r="B106" s="37">
        <v>24</v>
      </c>
      <c r="C106" s="38" t="s">
        <v>1865</v>
      </c>
      <c r="D106" s="37" t="s">
        <v>221</v>
      </c>
      <c r="E106" s="39" t="s">
        <v>1866</v>
      </c>
      <c r="F106" s="40" t="s">
        <v>542</v>
      </c>
      <c r="G106" s="41">
        <v>8</v>
      </c>
      <c r="H106" s="42">
        <v>0</v>
      </c>
      <c r="I106" s="43">
        <f>ROUND(G106*H106,P4)</f>
        <v>0</v>
      </c>
      <c r="J106" s="37"/>
      <c r="O106" s="44">
        <f>I106*0.21</f>
        <v>0</v>
      </c>
      <c r="P106">
        <v>3</v>
      </c>
    </row>
    <row r="107">
      <c r="A107" s="37" t="s">
        <v>224</v>
      </c>
      <c r="B107" s="45"/>
      <c r="C107" s="46"/>
      <c r="D107" s="46"/>
      <c r="E107" s="47" t="s">
        <v>221</v>
      </c>
      <c r="F107" s="46"/>
      <c r="G107" s="46"/>
      <c r="H107" s="46"/>
      <c r="I107" s="46"/>
      <c r="J107" s="48"/>
    </row>
    <row r="108">
      <c r="A108" s="37" t="s">
        <v>225</v>
      </c>
      <c r="B108" s="45"/>
      <c r="C108" s="46"/>
      <c r="D108" s="46"/>
      <c r="E108" s="49" t="s">
        <v>1950</v>
      </c>
      <c r="F108" s="46"/>
      <c r="G108" s="46"/>
      <c r="H108" s="46"/>
      <c r="I108" s="46"/>
      <c r="J108" s="48"/>
    </row>
    <row r="109" ht="150">
      <c r="A109" s="37" t="s">
        <v>227</v>
      </c>
      <c r="B109" s="45"/>
      <c r="C109" s="46"/>
      <c r="D109" s="46"/>
      <c r="E109" s="39" t="s">
        <v>423</v>
      </c>
      <c r="F109" s="46"/>
      <c r="G109" s="46"/>
      <c r="H109" s="46"/>
      <c r="I109" s="46"/>
      <c r="J109" s="48"/>
    </row>
    <row r="110">
      <c r="A110" s="37" t="s">
        <v>219</v>
      </c>
      <c r="B110" s="37">
        <v>25</v>
      </c>
      <c r="C110" s="38" t="s">
        <v>1869</v>
      </c>
      <c r="D110" s="37" t="s">
        <v>221</v>
      </c>
      <c r="E110" s="39" t="s">
        <v>1870</v>
      </c>
      <c r="F110" s="40" t="s">
        <v>542</v>
      </c>
      <c r="G110" s="41">
        <v>4</v>
      </c>
      <c r="H110" s="42">
        <v>0</v>
      </c>
      <c r="I110" s="43">
        <f>ROUND(G110*H110,P4)</f>
        <v>0</v>
      </c>
      <c r="J110" s="37"/>
      <c r="O110" s="44">
        <f>I110*0.21</f>
        <v>0</v>
      </c>
      <c r="P110">
        <v>3</v>
      </c>
    </row>
    <row r="111">
      <c r="A111" s="37" t="s">
        <v>224</v>
      </c>
      <c r="B111" s="45"/>
      <c r="C111" s="46"/>
      <c r="D111" s="46"/>
      <c r="E111" s="47" t="s">
        <v>221</v>
      </c>
      <c r="F111" s="46"/>
      <c r="G111" s="46"/>
      <c r="H111" s="46"/>
      <c r="I111" s="46"/>
      <c r="J111" s="48"/>
    </row>
    <row r="112">
      <c r="A112" s="37" t="s">
        <v>225</v>
      </c>
      <c r="B112" s="45"/>
      <c r="C112" s="46"/>
      <c r="D112" s="46"/>
      <c r="E112" s="49" t="s">
        <v>563</v>
      </c>
      <c r="F112" s="46"/>
      <c r="G112" s="46"/>
      <c r="H112" s="46"/>
      <c r="I112" s="46"/>
      <c r="J112" s="48"/>
    </row>
    <row r="113" ht="150">
      <c r="A113" s="37" t="s">
        <v>227</v>
      </c>
      <c r="B113" s="45"/>
      <c r="C113" s="46"/>
      <c r="D113" s="46"/>
      <c r="E113" s="39" t="s">
        <v>413</v>
      </c>
      <c r="F113" s="46"/>
      <c r="G113" s="46"/>
      <c r="H113" s="46"/>
      <c r="I113" s="46"/>
      <c r="J113" s="48"/>
    </row>
    <row r="114">
      <c r="A114" s="37" t="s">
        <v>219</v>
      </c>
      <c r="B114" s="37">
        <v>26</v>
      </c>
      <c r="C114" s="38" t="s">
        <v>592</v>
      </c>
      <c r="D114" s="37" t="s">
        <v>221</v>
      </c>
      <c r="E114" s="39" t="s">
        <v>593</v>
      </c>
      <c r="F114" s="40" t="s">
        <v>594</v>
      </c>
      <c r="G114" s="41">
        <v>288</v>
      </c>
      <c r="H114" s="42">
        <v>0</v>
      </c>
      <c r="I114" s="43">
        <f>ROUND(G114*H114,P4)</f>
        <v>0</v>
      </c>
      <c r="J114" s="37"/>
      <c r="O114" s="44">
        <f>I114*0.21</f>
        <v>0</v>
      </c>
      <c r="P114">
        <v>3</v>
      </c>
    </row>
    <row r="115">
      <c r="A115" s="37" t="s">
        <v>224</v>
      </c>
      <c r="B115" s="45"/>
      <c r="C115" s="46"/>
      <c r="D115" s="46"/>
      <c r="E115" s="47" t="s">
        <v>221</v>
      </c>
      <c r="F115" s="46"/>
      <c r="G115" s="46"/>
      <c r="H115" s="46"/>
      <c r="I115" s="46"/>
      <c r="J115" s="48"/>
    </row>
    <row r="116">
      <c r="A116" s="37" t="s">
        <v>225</v>
      </c>
      <c r="B116" s="45"/>
      <c r="C116" s="46"/>
      <c r="D116" s="46"/>
      <c r="E116" s="49" t="s">
        <v>1951</v>
      </c>
      <c r="F116" s="46"/>
      <c r="G116" s="46"/>
      <c r="H116" s="46"/>
      <c r="I116" s="46"/>
      <c r="J116" s="48"/>
    </row>
    <row r="117" ht="210">
      <c r="A117" s="37" t="s">
        <v>227</v>
      </c>
      <c r="B117" s="45"/>
      <c r="C117" s="46"/>
      <c r="D117" s="46"/>
      <c r="E117" s="39" t="s">
        <v>596</v>
      </c>
      <c r="F117" s="46"/>
      <c r="G117" s="46"/>
      <c r="H117" s="46"/>
      <c r="I117" s="46"/>
      <c r="J117" s="48"/>
    </row>
    <row r="118">
      <c r="A118" s="37" t="s">
        <v>219</v>
      </c>
      <c r="B118" s="37">
        <v>27</v>
      </c>
      <c r="C118" s="38" t="s">
        <v>1884</v>
      </c>
      <c r="D118" s="37" t="s">
        <v>1885</v>
      </c>
      <c r="E118" s="39" t="s">
        <v>1886</v>
      </c>
      <c r="F118" s="40" t="s">
        <v>542</v>
      </c>
      <c r="G118" s="41">
        <v>2</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c r="A120" s="37" t="s">
        <v>225</v>
      </c>
      <c r="B120" s="45"/>
      <c r="C120" s="46"/>
      <c r="D120" s="46"/>
      <c r="E120" s="49" t="s">
        <v>576</v>
      </c>
      <c r="F120" s="46"/>
      <c r="G120" s="46"/>
      <c r="H120" s="46"/>
      <c r="I120" s="46"/>
      <c r="J120" s="48"/>
    </row>
    <row r="121" ht="210">
      <c r="A121" s="37" t="s">
        <v>227</v>
      </c>
      <c r="B121" s="45"/>
      <c r="C121" s="46"/>
      <c r="D121" s="46"/>
      <c r="E121" s="39" t="s">
        <v>1887</v>
      </c>
      <c r="F121" s="46"/>
      <c r="G121" s="46"/>
      <c r="H121" s="46"/>
      <c r="I121" s="46"/>
      <c r="J121" s="48"/>
    </row>
    <row r="122">
      <c r="A122" s="37" t="s">
        <v>219</v>
      </c>
      <c r="B122" s="37">
        <v>28</v>
      </c>
      <c r="C122" s="38" t="s">
        <v>1888</v>
      </c>
      <c r="D122" s="37" t="s">
        <v>1885</v>
      </c>
      <c r="E122" s="39" t="s">
        <v>1889</v>
      </c>
      <c r="F122" s="40" t="s">
        <v>542</v>
      </c>
      <c r="G122" s="41">
        <v>2</v>
      </c>
      <c r="H122" s="42">
        <v>0</v>
      </c>
      <c r="I122" s="43">
        <f>ROUND(G122*H122,P4)</f>
        <v>0</v>
      </c>
      <c r="J122" s="37"/>
      <c r="O122" s="44">
        <f>I122*0.21</f>
        <v>0</v>
      </c>
      <c r="P122">
        <v>3</v>
      </c>
    </row>
    <row r="123">
      <c r="A123" s="37" t="s">
        <v>224</v>
      </c>
      <c r="B123" s="45"/>
      <c r="C123" s="46"/>
      <c r="D123" s="46"/>
      <c r="E123" s="47" t="s">
        <v>221</v>
      </c>
      <c r="F123" s="46"/>
      <c r="G123" s="46"/>
      <c r="H123" s="46"/>
      <c r="I123" s="46"/>
      <c r="J123" s="48"/>
    </row>
    <row r="124">
      <c r="A124" s="37" t="s">
        <v>225</v>
      </c>
      <c r="B124" s="45"/>
      <c r="C124" s="46"/>
      <c r="D124" s="46"/>
      <c r="E124" s="49" t="s">
        <v>576</v>
      </c>
      <c r="F124" s="46"/>
      <c r="G124" s="46"/>
      <c r="H124" s="46"/>
      <c r="I124" s="46"/>
      <c r="J124" s="48"/>
    </row>
    <row r="125" ht="150">
      <c r="A125" s="37" t="s">
        <v>227</v>
      </c>
      <c r="B125" s="50"/>
      <c r="C125" s="51"/>
      <c r="D125" s="51"/>
      <c r="E125" s="39" t="s">
        <v>1890</v>
      </c>
      <c r="F125" s="51"/>
      <c r="G125" s="51"/>
      <c r="H125" s="51"/>
      <c r="I125" s="51"/>
      <c r="J125" s="52"/>
    </row>
  </sheetData>
  <sheetProtection sheet="1" objects="1" scenarios="1" spinCount="100000" saltValue="WNo8JqXzqzOSBS6dVHqEy3nMyz4/8r2YYYHd56eSS5cNraqioFzbK7XbLB6AmUg7+XY58I86+t07RWmz4C9KXg==" hashValue="uuHV8sc8yb1Z2dddhAjjFN3Oy6fvej4Fv2oFFHaqNTXWFp93wA4SbWAWXyyUfl88/cp2PM3JrLpa3VqF6AhPGg=="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1952</v>
      </c>
      <c r="I3" s="25">
        <f>SUMIFS(I12:I73,A12:A73,"SD")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1824</v>
      </c>
      <c r="D6" s="22"/>
      <c r="E6" s="23" t="s">
        <v>60</v>
      </c>
      <c r="F6" s="17"/>
      <c r="G6" s="17"/>
      <c r="H6" s="17"/>
      <c r="I6" s="17"/>
      <c r="J6" s="19"/>
    </row>
    <row r="7">
      <c r="A7" s="3" t="s">
        <v>203</v>
      </c>
      <c r="B7" s="20" t="s">
        <v>198</v>
      </c>
      <c r="C7" s="21" t="s">
        <v>1825</v>
      </c>
      <c r="D7" s="22"/>
      <c r="E7" s="23" t="s">
        <v>62</v>
      </c>
      <c r="F7" s="17"/>
      <c r="G7" s="17"/>
      <c r="H7" s="17"/>
      <c r="I7" s="17"/>
      <c r="J7" s="19"/>
    </row>
    <row r="8" ht="30">
      <c r="A8" s="3" t="s">
        <v>1826</v>
      </c>
      <c r="B8" s="20" t="s">
        <v>204</v>
      </c>
      <c r="C8" s="21" t="s">
        <v>1952</v>
      </c>
      <c r="D8" s="22"/>
      <c r="E8" s="23" t="s">
        <v>74</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SUMIFS(I13:I24,A13:A24,"P")</f>
        <v>0</v>
      </c>
      <c r="J12" s="36"/>
    </row>
    <row r="13">
      <c r="A13" s="37" t="s">
        <v>219</v>
      </c>
      <c r="B13" s="37">
        <v>1</v>
      </c>
      <c r="C13" s="38" t="s">
        <v>1827</v>
      </c>
      <c r="D13" s="37" t="s">
        <v>221</v>
      </c>
      <c r="E13" s="39" t="s">
        <v>1828</v>
      </c>
      <c r="F13" s="40" t="s">
        <v>223</v>
      </c>
      <c r="G13" s="41">
        <v>36</v>
      </c>
      <c r="H13" s="42">
        <v>0</v>
      </c>
      <c r="I13" s="43">
        <f>ROUND(G13*H13,P4)</f>
        <v>0</v>
      </c>
      <c r="J13" s="37"/>
      <c r="O13" s="44">
        <f>I13*0.21</f>
        <v>0</v>
      </c>
      <c r="P13">
        <v>3</v>
      </c>
    </row>
    <row r="14">
      <c r="A14" s="37" t="s">
        <v>224</v>
      </c>
      <c r="B14" s="45"/>
      <c r="C14" s="46"/>
      <c r="D14" s="46"/>
      <c r="E14" s="47" t="s">
        <v>221</v>
      </c>
      <c r="F14" s="46"/>
      <c r="G14" s="46"/>
      <c r="H14" s="46"/>
      <c r="I14" s="46"/>
      <c r="J14" s="48"/>
    </row>
    <row r="15" ht="60">
      <c r="A15" s="37" t="s">
        <v>225</v>
      </c>
      <c r="B15" s="45"/>
      <c r="C15" s="46"/>
      <c r="D15" s="46"/>
      <c r="E15" s="49" t="s">
        <v>1953</v>
      </c>
      <c r="F15" s="46"/>
      <c r="G15" s="46"/>
      <c r="H15" s="46"/>
      <c r="I15" s="46"/>
      <c r="J15" s="48"/>
    </row>
    <row r="16" ht="409.5">
      <c r="A16" s="37" t="s">
        <v>227</v>
      </c>
      <c r="B16" s="45"/>
      <c r="C16" s="46"/>
      <c r="D16" s="46"/>
      <c r="E16" s="39" t="s">
        <v>228</v>
      </c>
      <c r="F16" s="46"/>
      <c r="G16" s="46"/>
      <c r="H16" s="46"/>
      <c r="I16" s="46"/>
      <c r="J16" s="48"/>
    </row>
    <row r="17">
      <c r="A17" s="37" t="s">
        <v>219</v>
      </c>
      <c r="B17" s="37">
        <v>2</v>
      </c>
      <c r="C17" s="38" t="s">
        <v>237</v>
      </c>
      <c r="D17" s="37" t="s">
        <v>221</v>
      </c>
      <c r="E17" s="39" t="s">
        <v>238</v>
      </c>
      <c r="F17" s="40" t="s">
        <v>223</v>
      </c>
      <c r="G17" s="41">
        <v>36</v>
      </c>
      <c r="H17" s="42">
        <v>0</v>
      </c>
      <c r="I17" s="43">
        <f>ROUND(G17*H17,P4)</f>
        <v>0</v>
      </c>
      <c r="J17" s="37"/>
      <c r="O17" s="44">
        <f>I17*0.21</f>
        <v>0</v>
      </c>
      <c r="P17">
        <v>3</v>
      </c>
    </row>
    <row r="18">
      <c r="A18" s="37" t="s">
        <v>224</v>
      </c>
      <c r="B18" s="45"/>
      <c r="C18" s="46"/>
      <c r="D18" s="46"/>
      <c r="E18" s="47" t="s">
        <v>221</v>
      </c>
      <c r="F18" s="46"/>
      <c r="G18" s="46"/>
      <c r="H18" s="46"/>
      <c r="I18" s="46"/>
      <c r="J18" s="48"/>
    </row>
    <row r="19" ht="60">
      <c r="A19" s="37" t="s">
        <v>225</v>
      </c>
      <c r="B19" s="45"/>
      <c r="C19" s="46"/>
      <c r="D19" s="46"/>
      <c r="E19" s="49" t="s">
        <v>1953</v>
      </c>
      <c r="F19" s="46"/>
      <c r="G19" s="46"/>
      <c r="H19" s="46"/>
      <c r="I19" s="46"/>
      <c r="J19" s="48"/>
    </row>
    <row r="20" ht="330">
      <c r="A20" s="37" t="s">
        <v>227</v>
      </c>
      <c r="B20" s="45"/>
      <c r="C20" s="46"/>
      <c r="D20" s="46"/>
      <c r="E20" s="39" t="s">
        <v>240</v>
      </c>
      <c r="F20" s="46"/>
      <c r="G20" s="46"/>
      <c r="H20" s="46"/>
      <c r="I20" s="46"/>
      <c r="J20" s="48"/>
    </row>
    <row r="21">
      <c r="A21" s="37" t="s">
        <v>219</v>
      </c>
      <c r="B21" s="37">
        <v>3</v>
      </c>
      <c r="C21" s="38" t="s">
        <v>1832</v>
      </c>
      <c r="D21" s="37" t="s">
        <v>221</v>
      </c>
      <c r="E21" s="39" t="s">
        <v>1833</v>
      </c>
      <c r="F21" s="40" t="s">
        <v>805</v>
      </c>
      <c r="G21" s="41">
        <v>20</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1939</v>
      </c>
      <c r="F23" s="46"/>
      <c r="G23" s="46"/>
      <c r="H23" s="46"/>
      <c r="I23" s="46"/>
      <c r="J23" s="48"/>
    </row>
    <row r="24" ht="75">
      <c r="A24" s="37" t="s">
        <v>227</v>
      </c>
      <c r="B24" s="45"/>
      <c r="C24" s="46"/>
      <c r="D24" s="46"/>
      <c r="E24" s="39" t="s">
        <v>1940</v>
      </c>
      <c r="F24" s="46"/>
      <c r="G24" s="46"/>
      <c r="H24" s="46"/>
      <c r="I24" s="46"/>
      <c r="J24" s="48"/>
    </row>
    <row r="25">
      <c r="A25" s="31" t="s">
        <v>216</v>
      </c>
      <c r="B25" s="32"/>
      <c r="C25" s="33" t="s">
        <v>241</v>
      </c>
      <c r="D25" s="34"/>
      <c r="E25" s="31" t="s">
        <v>242</v>
      </c>
      <c r="F25" s="34"/>
      <c r="G25" s="34"/>
      <c r="H25" s="34"/>
      <c r="I25" s="35">
        <f>SUMIFS(I26:I73,A26:A73,"P")</f>
        <v>0</v>
      </c>
      <c r="J25" s="36"/>
    </row>
    <row r="26">
      <c r="A26" s="37" t="s">
        <v>219</v>
      </c>
      <c r="B26" s="37">
        <v>4</v>
      </c>
      <c r="C26" s="38" t="s">
        <v>1835</v>
      </c>
      <c r="D26" s="37" t="s">
        <v>221</v>
      </c>
      <c r="E26" s="39" t="s">
        <v>1836</v>
      </c>
      <c r="F26" s="40" t="s">
        <v>542</v>
      </c>
      <c r="G26" s="41">
        <v>2</v>
      </c>
      <c r="H26" s="42">
        <v>0</v>
      </c>
      <c r="I26" s="43">
        <f>ROUND(G26*H26,P4)</f>
        <v>0</v>
      </c>
      <c r="J26" s="37"/>
      <c r="O26" s="44">
        <f>I26*0.21</f>
        <v>0</v>
      </c>
      <c r="P26">
        <v>3</v>
      </c>
    </row>
    <row r="27">
      <c r="A27" s="37" t="s">
        <v>224</v>
      </c>
      <c r="B27" s="45"/>
      <c r="C27" s="46"/>
      <c r="D27" s="46"/>
      <c r="E27" s="47" t="s">
        <v>221</v>
      </c>
      <c r="F27" s="46"/>
      <c r="G27" s="46"/>
      <c r="H27" s="46"/>
      <c r="I27" s="46"/>
      <c r="J27" s="48"/>
    </row>
    <row r="28">
      <c r="A28" s="37" t="s">
        <v>225</v>
      </c>
      <c r="B28" s="45"/>
      <c r="C28" s="46"/>
      <c r="D28" s="46"/>
      <c r="E28" s="49" t="s">
        <v>576</v>
      </c>
      <c r="F28" s="46"/>
      <c r="G28" s="46"/>
      <c r="H28" s="46"/>
      <c r="I28" s="46"/>
      <c r="J28" s="48"/>
    </row>
    <row r="29" ht="90">
      <c r="A29" s="37" t="s">
        <v>227</v>
      </c>
      <c r="B29" s="45"/>
      <c r="C29" s="46"/>
      <c r="D29" s="46"/>
      <c r="E29" s="39" t="s">
        <v>246</v>
      </c>
      <c r="F29" s="46"/>
      <c r="G29" s="46"/>
      <c r="H29" s="46"/>
      <c r="I29" s="46"/>
      <c r="J29" s="48"/>
    </row>
    <row r="30">
      <c r="A30" s="37" t="s">
        <v>219</v>
      </c>
      <c r="B30" s="37">
        <v>5</v>
      </c>
      <c r="C30" s="38" t="s">
        <v>566</v>
      </c>
      <c r="D30" s="37" t="s">
        <v>221</v>
      </c>
      <c r="E30" s="39" t="s">
        <v>567</v>
      </c>
      <c r="F30" s="40" t="s">
        <v>528</v>
      </c>
      <c r="G30" s="41">
        <v>250</v>
      </c>
      <c r="H30" s="42">
        <v>0</v>
      </c>
      <c r="I30" s="43">
        <f>ROUND(G30*H30,P4)</f>
        <v>0</v>
      </c>
      <c r="J30" s="37"/>
      <c r="O30" s="44">
        <f>I30*0.21</f>
        <v>0</v>
      </c>
      <c r="P30">
        <v>3</v>
      </c>
    </row>
    <row r="31">
      <c r="A31" s="37" t="s">
        <v>224</v>
      </c>
      <c r="B31" s="45"/>
      <c r="C31" s="46"/>
      <c r="D31" s="46"/>
      <c r="E31" s="47" t="s">
        <v>221</v>
      </c>
      <c r="F31" s="46"/>
      <c r="G31" s="46"/>
      <c r="H31" s="46"/>
      <c r="I31" s="46"/>
      <c r="J31" s="48"/>
    </row>
    <row r="32">
      <c r="A32" s="37" t="s">
        <v>225</v>
      </c>
      <c r="B32" s="45"/>
      <c r="C32" s="46"/>
      <c r="D32" s="46"/>
      <c r="E32" s="49" t="s">
        <v>1954</v>
      </c>
      <c r="F32" s="46"/>
      <c r="G32" s="46"/>
      <c r="H32" s="46"/>
      <c r="I32" s="46"/>
      <c r="J32" s="48"/>
    </row>
    <row r="33" ht="225">
      <c r="A33" s="37" t="s">
        <v>227</v>
      </c>
      <c r="B33" s="45"/>
      <c r="C33" s="46"/>
      <c r="D33" s="46"/>
      <c r="E33" s="39" t="s">
        <v>569</v>
      </c>
      <c r="F33" s="46"/>
      <c r="G33" s="46"/>
      <c r="H33" s="46"/>
      <c r="I33" s="46"/>
      <c r="J33" s="48"/>
    </row>
    <row r="34">
      <c r="A34" s="37" t="s">
        <v>219</v>
      </c>
      <c r="B34" s="37">
        <v>6</v>
      </c>
      <c r="C34" s="38" t="s">
        <v>570</v>
      </c>
      <c r="D34" s="37" t="s">
        <v>221</v>
      </c>
      <c r="E34" s="39" t="s">
        <v>571</v>
      </c>
      <c r="F34" s="40" t="s">
        <v>528</v>
      </c>
      <c r="G34" s="41">
        <v>250</v>
      </c>
      <c r="H34" s="42">
        <v>0</v>
      </c>
      <c r="I34" s="43">
        <f>ROUND(G34*H34,P4)</f>
        <v>0</v>
      </c>
      <c r="J34" s="37"/>
      <c r="O34" s="44">
        <f>I34*0.21</f>
        <v>0</v>
      </c>
      <c r="P34">
        <v>3</v>
      </c>
    </row>
    <row r="35">
      <c r="A35" s="37" t="s">
        <v>224</v>
      </c>
      <c r="B35" s="45"/>
      <c r="C35" s="46"/>
      <c r="D35" s="46"/>
      <c r="E35" s="47" t="s">
        <v>221</v>
      </c>
      <c r="F35" s="46"/>
      <c r="G35" s="46"/>
      <c r="H35" s="46"/>
      <c r="I35" s="46"/>
      <c r="J35" s="48"/>
    </row>
    <row r="36">
      <c r="A36" s="37" t="s">
        <v>225</v>
      </c>
      <c r="B36" s="45"/>
      <c r="C36" s="46"/>
      <c r="D36" s="46"/>
      <c r="E36" s="49" t="s">
        <v>1954</v>
      </c>
      <c r="F36" s="46"/>
      <c r="G36" s="46"/>
      <c r="H36" s="46"/>
      <c r="I36" s="46"/>
      <c r="J36" s="48"/>
    </row>
    <row r="37" ht="150">
      <c r="A37" s="37" t="s">
        <v>227</v>
      </c>
      <c r="B37" s="45"/>
      <c r="C37" s="46"/>
      <c r="D37" s="46"/>
      <c r="E37" s="39" t="s">
        <v>572</v>
      </c>
      <c r="F37" s="46"/>
      <c r="G37" s="46"/>
      <c r="H37" s="46"/>
      <c r="I37" s="46"/>
      <c r="J37" s="48"/>
    </row>
    <row r="38">
      <c r="A38" s="37" t="s">
        <v>219</v>
      </c>
      <c r="B38" s="37">
        <v>7</v>
      </c>
      <c r="C38" s="38" t="s">
        <v>1902</v>
      </c>
      <c r="D38" s="37" t="s">
        <v>221</v>
      </c>
      <c r="E38" s="39" t="s">
        <v>1903</v>
      </c>
      <c r="F38" s="40" t="s">
        <v>528</v>
      </c>
      <c r="G38" s="41">
        <v>100</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538</v>
      </c>
      <c r="F40" s="46"/>
      <c r="G40" s="46"/>
      <c r="H40" s="46"/>
      <c r="I40" s="46"/>
      <c r="J40" s="48"/>
    </row>
    <row r="41" ht="225">
      <c r="A41" s="37" t="s">
        <v>227</v>
      </c>
      <c r="B41" s="45"/>
      <c r="C41" s="46"/>
      <c r="D41" s="46"/>
      <c r="E41" s="39" t="s">
        <v>569</v>
      </c>
      <c r="F41" s="46"/>
      <c r="G41" s="46"/>
      <c r="H41" s="46"/>
      <c r="I41" s="46"/>
      <c r="J41" s="48"/>
    </row>
    <row r="42">
      <c r="A42" s="37" t="s">
        <v>219</v>
      </c>
      <c r="B42" s="37">
        <v>8</v>
      </c>
      <c r="C42" s="38" t="s">
        <v>1904</v>
      </c>
      <c r="D42" s="37" t="s">
        <v>221</v>
      </c>
      <c r="E42" s="39" t="s">
        <v>1905</v>
      </c>
      <c r="F42" s="40" t="s">
        <v>528</v>
      </c>
      <c r="G42" s="41">
        <v>100</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538</v>
      </c>
      <c r="F44" s="46"/>
      <c r="G44" s="46"/>
      <c r="H44" s="46"/>
      <c r="I44" s="46"/>
      <c r="J44" s="48"/>
    </row>
    <row r="45" ht="150">
      <c r="A45" s="37" t="s">
        <v>227</v>
      </c>
      <c r="B45" s="45"/>
      <c r="C45" s="46"/>
      <c r="D45" s="46"/>
      <c r="E45" s="39" t="s">
        <v>572</v>
      </c>
      <c r="F45" s="46"/>
      <c r="G45" s="46"/>
      <c r="H45" s="46"/>
      <c r="I45" s="46"/>
      <c r="J45" s="48"/>
    </row>
    <row r="46">
      <c r="A46" s="37" t="s">
        <v>219</v>
      </c>
      <c r="B46" s="37">
        <v>9</v>
      </c>
      <c r="C46" s="38" t="s">
        <v>573</v>
      </c>
      <c r="D46" s="37" t="s">
        <v>221</v>
      </c>
      <c r="E46" s="39" t="s">
        <v>574</v>
      </c>
      <c r="F46" s="40" t="s">
        <v>575</v>
      </c>
      <c r="G46" s="41">
        <v>2</v>
      </c>
      <c r="H46" s="42">
        <v>0</v>
      </c>
      <c r="I46" s="43">
        <f>ROUND(G46*H46,P4)</f>
        <v>0</v>
      </c>
      <c r="J46" s="37"/>
      <c r="O46" s="44">
        <f>I46*0.21</f>
        <v>0</v>
      </c>
      <c r="P46">
        <v>3</v>
      </c>
    </row>
    <row r="47">
      <c r="A47" s="37" t="s">
        <v>224</v>
      </c>
      <c r="B47" s="45"/>
      <c r="C47" s="46"/>
      <c r="D47" s="46"/>
      <c r="E47" s="47" t="s">
        <v>221</v>
      </c>
      <c r="F47" s="46"/>
      <c r="G47" s="46"/>
      <c r="H47" s="46"/>
      <c r="I47" s="46"/>
      <c r="J47" s="48"/>
    </row>
    <row r="48">
      <c r="A48" s="37" t="s">
        <v>225</v>
      </c>
      <c r="B48" s="45"/>
      <c r="C48" s="46"/>
      <c r="D48" s="46"/>
      <c r="E48" s="49" t="s">
        <v>576</v>
      </c>
      <c r="F48" s="46"/>
      <c r="G48" s="46"/>
      <c r="H48" s="46"/>
      <c r="I48" s="46"/>
      <c r="J48" s="48"/>
    </row>
    <row r="49" ht="165">
      <c r="A49" s="37" t="s">
        <v>227</v>
      </c>
      <c r="B49" s="45"/>
      <c r="C49" s="46"/>
      <c r="D49" s="46"/>
      <c r="E49" s="39" t="s">
        <v>577</v>
      </c>
      <c r="F49" s="46"/>
      <c r="G49" s="46"/>
      <c r="H49" s="46"/>
      <c r="I49" s="46"/>
      <c r="J49" s="48"/>
    </row>
    <row r="50">
      <c r="A50" s="37" t="s">
        <v>219</v>
      </c>
      <c r="B50" s="37">
        <v>10</v>
      </c>
      <c r="C50" s="38" t="s">
        <v>578</v>
      </c>
      <c r="D50" s="37" t="s">
        <v>221</v>
      </c>
      <c r="E50" s="39" t="s">
        <v>579</v>
      </c>
      <c r="F50" s="40" t="s">
        <v>528</v>
      </c>
      <c r="G50" s="41">
        <v>250</v>
      </c>
      <c r="H50" s="42">
        <v>0</v>
      </c>
      <c r="I50" s="43">
        <f>ROUND(G50*H50,P4)</f>
        <v>0</v>
      </c>
      <c r="J50" s="37"/>
      <c r="O50" s="44">
        <f>I50*0.21</f>
        <v>0</v>
      </c>
      <c r="P50">
        <v>3</v>
      </c>
    </row>
    <row r="51">
      <c r="A51" s="37" t="s">
        <v>224</v>
      </c>
      <c r="B51" s="45"/>
      <c r="C51" s="46"/>
      <c r="D51" s="46"/>
      <c r="E51" s="47" t="s">
        <v>221</v>
      </c>
      <c r="F51" s="46"/>
      <c r="G51" s="46"/>
      <c r="H51" s="46"/>
      <c r="I51" s="46"/>
      <c r="J51" s="48"/>
    </row>
    <row r="52">
      <c r="A52" s="37" t="s">
        <v>225</v>
      </c>
      <c r="B52" s="45"/>
      <c r="C52" s="46"/>
      <c r="D52" s="46"/>
      <c r="E52" s="49" t="s">
        <v>1954</v>
      </c>
      <c r="F52" s="46"/>
      <c r="G52" s="46"/>
      <c r="H52" s="46"/>
      <c r="I52" s="46"/>
      <c r="J52" s="48"/>
    </row>
    <row r="53" ht="165">
      <c r="A53" s="37" t="s">
        <v>227</v>
      </c>
      <c r="B53" s="45"/>
      <c r="C53" s="46"/>
      <c r="D53" s="46"/>
      <c r="E53" s="39" t="s">
        <v>580</v>
      </c>
      <c r="F53" s="46"/>
      <c r="G53" s="46"/>
      <c r="H53" s="46"/>
      <c r="I53" s="46"/>
      <c r="J53" s="48"/>
    </row>
    <row r="54">
      <c r="A54" s="37" t="s">
        <v>219</v>
      </c>
      <c r="B54" s="37">
        <v>11</v>
      </c>
      <c r="C54" s="38" t="s">
        <v>1863</v>
      </c>
      <c r="D54" s="37" t="s">
        <v>221</v>
      </c>
      <c r="E54" s="39" t="s">
        <v>1864</v>
      </c>
      <c r="F54" s="40" t="s">
        <v>542</v>
      </c>
      <c r="G54" s="41">
        <v>4</v>
      </c>
      <c r="H54" s="42">
        <v>0</v>
      </c>
      <c r="I54" s="43">
        <f>ROUND(G54*H54,P4)</f>
        <v>0</v>
      </c>
      <c r="J54" s="37"/>
      <c r="O54" s="44">
        <f>I54*0.21</f>
        <v>0</v>
      </c>
      <c r="P54">
        <v>3</v>
      </c>
    </row>
    <row r="55">
      <c r="A55" s="37" t="s">
        <v>224</v>
      </c>
      <c r="B55" s="45"/>
      <c r="C55" s="46"/>
      <c r="D55" s="46"/>
      <c r="E55" s="47" t="s">
        <v>221</v>
      </c>
      <c r="F55" s="46"/>
      <c r="G55" s="46"/>
      <c r="H55" s="46"/>
      <c r="I55" s="46"/>
      <c r="J55" s="48"/>
    </row>
    <row r="56">
      <c r="A56" s="37" t="s">
        <v>225</v>
      </c>
      <c r="B56" s="45"/>
      <c r="C56" s="46"/>
      <c r="D56" s="46"/>
      <c r="E56" s="49" t="s">
        <v>563</v>
      </c>
      <c r="F56" s="46"/>
      <c r="G56" s="46"/>
      <c r="H56" s="46"/>
      <c r="I56" s="46"/>
      <c r="J56" s="48"/>
    </row>
    <row r="57" ht="180">
      <c r="A57" s="37" t="s">
        <v>227</v>
      </c>
      <c r="B57" s="45"/>
      <c r="C57" s="46"/>
      <c r="D57" s="46"/>
      <c r="E57" s="39" t="s">
        <v>420</v>
      </c>
      <c r="F57" s="46"/>
      <c r="G57" s="46"/>
      <c r="H57" s="46"/>
      <c r="I57" s="46"/>
      <c r="J57" s="48"/>
    </row>
    <row r="58">
      <c r="A58" s="37" t="s">
        <v>219</v>
      </c>
      <c r="B58" s="37">
        <v>12</v>
      </c>
      <c r="C58" s="38" t="s">
        <v>1865</v>
      </c>
      <c r="D58" s="37" t="s">
        <v>221</v>
      </c>
      <c r="E58" s="39" t="s">
        <v>1866</v>
      </c>
      <c r="F58" s="40" t="s">
        <v>542</v>
      </c>
      <c r="G58" s="41">
        <v>4</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563</v>
      </c>
      <c r="F60" s="46"/>
      <c r="G60" s="46"/>
      <c r="H60" s="46"/>
      <c r="I60" s="46"/>
      <c r="J60" s="48"/>
    </row>
    <row r="61" ht="150">
      <c r="A61" s="37" t="s">
        <v>227</v>
      </c>
      <c r="B61" s="45"/>
      <c r="C61" s="46"/>
      <c r="D61" s="46"/>
      <c r="E61" s="39" t="s">
        <v>423</v>
      </c>
      <c r="F61" s="46"/>
      <c r="G61" s="46"/>
      <c r="H61" s="46"/>
      <c r="I61" s="46"/>
      <c r="J61" s="48"/>
    </row>
    <row r="62">
      <c r="A62" s="37" t="s">
        <v>219</v>
      </c>
      <c r="B62" s="37">
        <v>13</v>
      </c>
      <c r="C62" s="38" t="s">
        <v>1906</v>
      </c>
      <c r="D62" s="37" t="s">
        <v>221</v>
      </c>
      <c r="E62" s="39" t="s">
        <v>1907</v>
      </c>
      <c r="F62" s="40" t="s">
        <v>528</v>
      </c>
      <c r="G62" s="41">
        <v>840</v>
      </c>
      <c r="H62" s="42">
        <v>0</v>
      </c>
      <c r="I62" s="43">
        <f>ROUND(G62*H62,P4)</f>
        <v>0</v>
      </c>
      <c r="J62" s="37"/>
      <c r="O62" s="44">
        <f>I62*0.21</f>
        <v>0</v>
      </c>
      <c r="P62">
        <v>3</v>
      </c>
    </row>
    <row r="63">
      <c r="A63" s="37" t="s">
        <v>224</v>
      </c>
      <c r="B63" s="45"/>
      <c r="C63" s="46"/>
      <c r="D63" s="46"/>
      <c r="E63" s="47" t="s">
        <v>221</v>
      </c>
      <c r="F63" s="46"/>
      <c r="G63" s="46"/>
      <c r="H63" s="46"/>
      <c r="I63" s="46"/>
      <c r="J63" s="48"/>
    </row>
    <row r="64">
      <c r="A64" s="37" t="s">
        <v>225</v>
      </c>
      <c r="B64" s="45"/>
      <c r="C64" s="46"/>
      <c r="D64" s="46"/>
      <c r="E64" s="49" t="s">
        <v>1955</v>
      </c>
      <c r="F64" s="46"/>
      <c r="G64" s="46"/>
      <c r="H64" s="46"/>
      <c r="I64" s="46"/>
      <c r="J64" s="48"/>
    </row>
    <row r="65" ht="225">
      <c r="A65" s="37" t="s">
        <v>227</v>
      </c>
      <c r="B65" s="45"/>
      <c r="C65" s="46"/>
      <c r="D65" s="46"/>
      <c r="E65" s="39" t="s">
        <v>569</v>
      </c>
      <c r="F65" s="46"/>
      <c r="G65" s="46"/>
      <c r="H65" s="46"/>
      <c r="I65" s="46"/>
      <c r="J65" s="48"/>
    </row>
    <row r="66">
      <c r="A66" s="37" t="s">
        <v>219</v>
      </c>
      <c r="B66" s="37">
        <v>14</v>
      </c>
      <c r="C66" s="38" t="s">
        <v>1909</v>
      </c>
      <c r="D66" s="37" t="s">
        <v>221</v>
      </c>
      <c r="E66" s="39" t="s">
        <v>1910</v>
      </c>
      <c r="F66" s="40" t="s">
        <v>542</v>
      </c>
      <c r="G66" s="41">
        <v>2</v>
      </c>
      <c r="H66" s="42">
        <v>0</v>
      </c>
      <c r="I66" s="43">
        <f>ROUND(G66*H66,P4)</f>
        <v>0</v>
      </c>
      <c r="J66" s="37"/>
      <c r="O66" s="44">
        <f>I66*0.21</f>
        <v>0</v>
      </c>
      <c r="P66">
        <v>3</v>
      </c>
    </row>
    <row r="67">
      <c r="A67" s="37" t="s">
        <v>224</v>
      </c>
      <c r="B67" s="45"/>
      <c r="C67" s="46"/>
      <c r="D67" s="46"/>
      <c r="E67" s="47" t="s">
        <v>221</v>
      </c>
      <c r="F67" s="46"/>
      <c r="G67" s="46"/>
      <c r="H67" s="46"/>
      <c r="I67" s="46"/>
      <c r="J67" s="48"/>
    </row>
    <row r="68">
      <c r="A68" s="37" t="s">
        <v>225</v>
      </c>
      <c r="B68" s="45"/>
      <c r="C68" s="46"/>
      <c r="D68" s="46"/>
      <c r="E68" s="49" t="s">
        <v>576</v>
      </c>
      <c r="F68" s="46"/>
      <c r="G68" s="46"/>
      <c r="H68" s="46"/>
      <c r="I68" s="46"/>
      <c r="J68" s="48"/>
    </row>
    <row r="69" ht="180">
      <c r="A69" s="37" t="s">
        <v>227</v>
      </c>
      <c r="B69" s="45"/>
      <c r="C69" s="46"/>
      <c r="D69" s="46"/>
      <c r="E69" s="39" t="s">
        <v>420</v>
      </c>
      <c r="F69" s="46"/>
      <c r="G69" s="46"/>
      <c r="H69" s="46"/>
      <c r="I69" s="46"/>
      <c r="J69" s="48"/>
    </row>
    <row r="70">
      <c r="A70" s="37" t="s">
        <v>219</v>
      </c>
      <c r="B70" s="37">
        <v>15</v>
      </c>
      <c r="C70" s="38" t="s">
        <v>1911</v>
      </c>
      <c r="D70" s="37" t="s">
        <v>221</v>
      </c>
      <c r="E70" s="39" t="s">
        <v>1912</v>
      </c>
      <c r="F70" s="40" t="s">
        <v>542</v>
      </c>
      <c r="G70" s="41">
        <v>2</v>
      </c>
      <c r="H70" s="42">
        <v>0</v>
      </c>
      <c r="I70" s="43">
        <f>ROUND(G70*H70,P4)</f>
        <v>0</v>
      </c>
      <c r="J70" s="37"/>
      <c r="O70" s="44">
        <f>I70*0.21</f>
        <v>0</v>
      </c>
      <c r="P70">
        <v>3</v>
      </c>
    </row>
    <row r="71">
      <c r="A71" s="37" t="s">
        <v>224</v>
      </c>
      <c r="B71" s="45"/>
      <c r="C71" s="46"/>
      <c r="D71" s="46"/>
      <c r="E71" s="47" t="s">
        <v>221</v>
      </c>
      <c r="F71" s="46"/>
      <c r="G71" s="46"/>
      <c r="H71" s="46"/>
      <c r="I71" s="46"/>
      <c r="J71" s="48"/>
    </row>
    <row r="72">
      <c r="A72" s="37" t="s">
        <v>225</v>
      </c>
      <c r="B72" s="45"/>
      <c r="C72" s="46"/>
      <c r="D72" s="46"/>
      <c r="E72" s="49" t="s">
        <v>576</v>
      </c>
      <c r="F72" s="46"/>
      <c r="G72" s="46"/>
      <c r="H72" s="46"/>
      <c r="I72" s="46"/>
      <c r="J72" s="48"/>
    </row>
    <row r="73" ht="150">
      <c r="A73" s="37" t="s">
        <v>227</v>
      </c>
      <c r="B73" s="50"/>
      <c r="C73" s="51"/>
      <c r="D73" s="51"/>
      <c r="E73" s="39" t="s">
        <v>423</v>
      </c>
      <c r="F73" s="51"/>
      <c r="G73" s="51"/>
      <c r="H73" s="51"/>
      <c r="I73" s="51"/>
      <c r="J73" s="52"/>
    </row>
  </sheetData>
  <sheetProtection sheet="1" objects="1" scenarios="1" spinCount="100000" saltValue="ffpZaXem7iaLDU/b6UqhPXvwH0XLsuGzrX+IEcZzZxYO9GIn1YHu9FepRs5idoEYZtYXsbZwUk7yP0ml7lZcQg==" hashValue="VbFXeSoUvDqTSWDapP36I+G7F4opBLAJoKepC0H0iXDs1qJ7SR9KMVRE4kjfwcoNXbY5YhiDs1fFtSNBTQuRPw=="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196</v>
      </c>
      <c r="I3" s="25">
        <f>SUMIFS(I11:I262,A11:A262,"SD")</f>
        <v>0</v>
      </c>
      <c r="J3" s="19"/>
      <c r="O3">
        <v>0</v>
      </c>
      <c r="P3">
        <v>2</v>
      </c>
    </row>
    <row r="4">
      <c r="A4" s="3" t="s">
        <v>197</v>
      </c>
      <c r="B4" s="20" t="s">
        <v>198</v>
      </c>
      <c r="C4" s="21" t="s">
        <v>11</v>
      </c>
      <c r="D4" s="22"/>
      <c r="E4" s="23" t="s">
        <v>12</v>
      </c>
      <c r="F4" s="17"/>
      <c r="G4" s="17"/>
      <c r="H4" s="17"/>
      <c r="I4" s="17"/>
      <c r="J4" s="19"/>
      <c r="O4">
        <v>0.14999999999999999</v>
      </c>
      <c r="P4">
        <v>2</v>
      </c>
    </row>
    <row r="5">
      <c r="A5" s="3" t="s">
        <v>199</v>
      </c>
      <c r="B5" s="20" t="s">
        <v>198</v>
      </c>
      <c r="C5" s="21" t="s">
        <v>200</v>
      </c>
      <c r="D5" s="22"/>
      <c r="E5" s="23" t="s">
        <v>14</v>
      </c>
      <c r="F5" s="17"/>
      <c r="G5" s="17"/>
      <c r="H5" s="17"/>
      <c r="I5" s="17"/>
      <c r="J5" s="19"/>
      <c r="O5">
        <v>0.20999999999999999</v>
      </c>
    </row>
    <row r="6">
      <c r="A6" s="3" t="s">
        <v>201</v>
      </c>
      <c r="B6" s="20" t="s">
        <v>198</v>
      </c>
      <c r="C6" s="21" t="s">
        <v>202</v>
      </c>
      <c r="D6" s="22"/>
      <c r="E6" s="23" t="s">
        <v>16</v>
      </c>
      <c r="F6" s="17"/>
      <c r="G6" s="17"/>
      <c r="H6" s="17"/>
      <c r="I6" s="17"/>
      <c r="J6" s="19"/>
    </row>
    <row r="7">
      <c r="A7" s="3" t="s">
        <v>203</v>
      </c>
      <c r="B7" s="20" t="s">
        <v>204</v>
      </c>
      <c r="C7" s="21" t="s">
        <v>196</v>
      </c>
      <c r="D7" s="22"/>
      <c r="E7" s="23" t="s">
        <v>18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SUMIFS(I12:I27,A12:A27,"P")</f>
        <v>0</v>
      </c>
      <c r="J11" s="36"/>
    </row>
    <row r="12">
      <c r="A12" s="37" t="s">
        <v>219</v>
      </c>
      <c r="B12" s="37">
        <v>1</v>
      </c>
      <c r="C12" s="38" t="s">
        <v>220</v>
      </c>
      <c r="D12" s="37" t="s">
        <v>221</v>
      </c>
      <c r="E12" s="39" t="s">
        <v>222</v>
      </c>
      <c r="F12" s="40" t="s">
        <v>223</v>
      </c>
      <c r="G12" s="41">
        <v>63.600000000000001</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226</v>
      </c>
      <c r="F14" s="46"/>
      <c r="G14" s="46"/>
      <c r="H14" s="46"/>
      <c r="I14" s="46"/>
      <c r="J14" s="48"/>
    </row>
    <row r="15" ht="409.5">
      <c r="A15" s="37" t="s">
        <v>227</v>
      </c>
      <c r="B15" s="45"/>
      <c r="C15" s="46"/>
      <c r="D15" s="46"/>
      <c r="E15" s="39" t="s">
        <v>228</v>
      </c>
      <c r="F15" s="46"/>
      <c r="G15" s="46"/>
      <c r="H15" s="46"/>
      <c r="I15" s="46"/>
      <c r="J15" s="48"/>
    </row>
    <row r="16">
      <c r="A16" s="37" t="s">
        <v>219</v>
      </c>
      <c r="B16" s="37">
        <v>2</v>
      </c>
      <c r="C16" s="38" t="s">
        <v>229</v>
      </c>
      <c r="D16" s="37" t="s">
        <v>221</v>
      </c>
      <c r="E16" s="39" t="s">
        <v>230</v>
      </c>
      <c r="F16" s="40" t="s">
        <v>223</v>
      </c>
      <c r="G16" s="41">
        <v>160.41</v>
      </c>
      <c r="H16" s="42">
        <v>0</v>
      </c>
      <c r="I16" s="43">
        <f>ROUND(G16*H16,P4)</f>
        <v>0</v>
      </c>
      <c r="J16" s="37"/>
      <c r="O16" s="44">
        <f>I16*0.21</f>
        <v>0</v>
      </c>
      <c r="P16">
        <v>3</v>
      </c>
    </row>
    <row r="17">
      <c r="A17" s="37" t="s">
        <v>224</v>
      </c>
      <c r="B17" s="45"/>
      <c r="C17" s="46"/>
      <c r="D17" s="46"/>
      <c r="E17" s="47" t="s">
        <v>221</v>
      </c>
      <c r="F17" s="46"/>
      <c r="G17" s="46"/>
      <c r="H17" s="46"/>
      <c r="I17" s="46"/>
      <c r="J17" s="48"/>
    </row>
    <row r="18" ht="45">
      <c r="A18" s="37" t="s">
        <v>225</v>
      </c>
      <c r="B18" s="45"/>
      <c r="C18" s="46"/>
      <c r="D18" s="46"/>
      <c r="E18" s="49" t="s">
        <v>231</v>
      </c>
      <c r="F18" s="46"/>
      <c r="G18" s="46"/>
      <c r="H18" s="46"/>
      <c r="I18" s="46"/>
      <c r="J18" s="48"/>
    </row>
    <row r="19" ht="409.5">
      <c r="A19" s="37" t="s">
        <v>227</v>
      </c>
      <c r="B19" s="45"/>
      <c r="C19" s="46"/>
      <c r="D19" s="46"/>
      <c r="E19" s="39" t="s">
        <v>228</v>
      </c>
      <c r="F19" s="46"/>
      <c r="G19" s="46"/>
      <c r="H19" s="46"/>
      <c r="I19" s="46"/>
      <c r="J19" s="48"/>
    </row>
    <row r="20">
      <c r="A20" s="37" t="s">
        <v>219</v>
      </c>
      <c r="B20" s="37">
        <v>3</v>
      </c>
      <c r="C20" s="38" t="s">
        <v>232</v>
      </c>
      <c r="D20" s="37" t="s">
        <v>221</v>
      </c>
      <c r="E20" s="39" t="s">
        <v>233</v>
      </c>
      <c r="F20" s="40" t="s">
        <v>234</v>
      </c>
      <c r="G20" s="41">
        <v>80</v>
      </c>
      <c r="H20" s="42">
        <v>0</v>
      </c>
      <c r="I20" s="43">
        <f>ROUND(G20*H20,P4)</f>
        <v>0</v>
      </c>
      <c r="J20" s="37"/>
      <c r="O20" s="44">
        <f>I20*0.21</f>
        <v>0</v>
      </c>
      <c r="P20">
        <v>3</v>
      </c>
    </row>
    <row r="21">
      <c r="A21" s="37" t="s">
        <v>224</v>
      </c>
      <c r="B21" s="45"/>
      <c r="C21" s="46"/>
      <c r="D21" s="46"/>
      <c r="E21" s="47" t="s">
        <v>221</v>
      </c>
      <c r="F21" s="46"/>
      <c r="G21" s="46"/>
      <c r="H21" s="46"/>
      <c r="I21" s="46"/>
      <c r="J21" s="48"/>
    </row>
    <row r="22" ht="75">
      <c r="A22" s="37" t="s">
        <v>225</v>
      </c>
      <c r="B22" s="45"/>
      <c r="C22" s="46"/>
      <c r="D22" s="46"/>
      <c r="E22" s="49" t="s">
        <v>235</v>
      </c>
      <c r="F22" s="46"/>
      <c r="G22" s="46"/>
      <c r="H22" s="46"/>
      <c r="I22" s="46"/>
      <c r="J22" s="48"/>
    </row>
    <row r="23" ht="90">
      <c r="A23" s="37" t="s">
        <v>227</v>
      </c>
      <c r="B23" s="45"/>
      <c r="C23" s="46"/>
      <c r="D23" s="46"/>
      <c r="E23" s="39" t="s">
        <v>236</v>
      </c>
      <c r="F23" s="46"/>
      <c r="G23" s="46"/>
      <c r="H23" s="46"/>
      <c r="I23" s="46"/>
      <c r="J23" s="48"/>
    </row>
    <row r="24">
      <c r="A24" s="37" t="s">
        <v>219</v>
      </c>
      <c r="B24" s="37">
        <v>4</v>
      </c>
      <c r="C24" s="38" t="s">
        <v>237</v>
      </c>
      <c r="D24" s="37" t="s">
        <v>221</v>
      </c>
      <c r="E24" s="39" t="s">
        <v>238</v>
      </c>
      <c r="F24" s="40" t="s">
        <v>223</v>
      </c>
      <c r="G24" s="41">
        <v>180.53</v>
      </c>
      <c r="H24" s="42">
        <v>0</v>
      </c>
      <c r="I24" s="43">
        <f>ROUND(G24*H24,P4)</f>
        <v>0</v>
      </c>
      <c r="J24" s="37"/>
      <c r="O24" s="44">
        <f>I24*0.21</f>
        <v>0</v>
      </c>
      <c r="P24">
        <v>3</v>
      </c>
    </row>
    <row r="25">
      <c r="A25" s="37" t="s">
        <v>224</v>
      </c>
      <c r="B25" s="45"/>
      <c r="C25" s="46"/>
      <c r="D25" s="46"/>
      <c r="E25" s="47" t="s">
        <v>221</v>
      </c>
      <c r="F25" s="46"/>
      <c r="G25" s="46"/>
      <c r="H25" s="46"/>
      <c r="I25" s="46"/>
      <c r="J25" s="48"/>
    </row>
    <row r="26" ht="45">
      <c r="A26" s="37" t="s">
        <v>225</v>
      </c>
      <c r="B26" s="45"/>
      <c r="C26" s="46"/>
      <c r="D26" s="46"/>
      <c r="E26" s="49" t="s">
        <v>239</v>
      </c>
      <c r="F26" s="46"/>
      <c r="G26" s="46"/>
      <c r="H26" s="46"/>
      <c r="I26" s="46"/>
      <c r="J26" s="48"/>
    </row>
    <row r="27" ht="330">
      <c r="A27" s="37" t="s">
        <v>227</v>
      </c>
      <c r="B27" s="45"/>
      <c r="C27" s="46"/>
      <c r="D27" s="46"/>
      <c r="E27" s="39" t="s">
        <v>240</v>
      </c>
      <c r="F27" s="46"/>
      <c r="G27" s="46"/>
      <c r="H27" s="46"/>
      <c r="I27" s="46"/>
      <c r="J27" s="48"/>
    </row>
    <row r="28">
      <c r="A28" s="31" t="s">
        <v>216</v>
      </c>
      <c r="B28" s="32"/>
      <c r="C28" s="33" t="s">
        <v>241</v>
      </c>
      <c r="D28" s="34"/>
      <c r="E28" s="31" t="s">
        <v>242</v>
      </c>
      <c r="F28" s="34"/>
      <c r="G28" s="34"/>
      <c r="H28" s="34"/>
      <c r="I28" s="35">
        <f>SUMIFS(I29:I246,A29:A246,"P")</f>
        <v>0</v>
      </c>
      <c r="J28" s="36"/>
    </row>
    <row r="29">
      <c r="A29" s="37" t="s">
        <v>219</v>
      </c>
      <c r="B29" s="37">
        <v>5</v>
      </c>
      <c r="C29" s="38" t="s">
        <v>243</v>
      </c>
      <c r="D29" s="37" t="s">
        <v>221</v>
      </c>
      <c r="E29" s="39" t="s">
        <v>244</v>
      </c>
      <c r="F29" s="40" t="s">
        <v>245</v>
      </c>
      <c r="G29" s="41">
        <v>500</v>
      </c>
      <c r="H29" s="42">
        <v>0</v>
      </c>
      <c r="I29" s="43">
        <f>ROUND(G29*H29,P4)</f>
        <v>0</v>
      </c>
      <c r="J29" s="37"/>
      <c r="O29" s="44">
        <f>I29*0.21</f>
        <v>0</v>
      </c>
      <c r="P29">
        <v>3</v>
      </c>
    </row>
    <row r="30">
      <c r="A30" s="37" t="s">
        <v>224</v>
      </c>
      <c r="B30" s="45"/>
      <c r="C30" s="46"/>
      <c r="D30" s="46"/>
      <c r="E30" s="47" t="s">
        <v>221</v>
      </c>
      <c r="F30" s="46"/>
      <c r="G30" s="46"/>
      <c r="H30" s="46"/>
      <c r="I30" s="46"/>
      <c r="J30" s="48"/>
    </row>
    <row r="31" ht="90">
      <c r="A31" s="37" t="s">
        <v>227</v>
      </c>
      <c r="B31" s="45"/>
      <c r="C31" s="46"/>
      <c r="D31" s="46"/>
      <c r="E31" s="39" t="s">
        <v>246</v>
      </c>
      <c r="F31" s="46"/>
      <c r="G31" s="46"/>
      <c r="H31" s="46"/>
      <c r="I31" s="46"/>
      <c r="J31" s="48"/>
    </row>
    <row r="32">
      <c r="A32" s="37" t="s">
        <v>219</v>
      </c>
      <c r="B32" s="37">
        <v>6</v>
      </c>
      <c r="C32" s="38" t="s">
        <v>247</v>
      </c>
      <c r="D32" s="37" t="s">
        <v>221</v>
      </c>
      <c r="E32" s="39" t="s">
        <v>248</v>
      </c>
      <c r="F32" s="40" t="s">
        <v>234</v>
      </c>
      <c r="G32" s="41">
        <v>788</v>
      </c>
      <c r="H32" s="42">
        <v>0</v>
      </c>
      <c r="I32" s="43">
        <f>ROUND(G32*H32,P4)</f>
        <v>0</v>
      </c>
      <c r="J32" s="37"/>
      <c r="O32" s="44">
        <f>I32*0.21</f>
        <v>0</v>
      </c>
      <c r="P32">
        <v>3</v>
      </c>
    </row>
    <row r="33">
      <c r="A33" s="37" t="s">
        <v>224</v>
      </c>
      <c r="B33" s="45"/>
      <c r="C33" s="46"/>
      <c r="D33" s="46"/>
      <c r="E33" s="47" t="s">
        <v>221</v>
      </c>
      <c r="F33" s="46"/>
      <c r="G33" s="46"/>
      <c r="H33" s="46"/>
      <c r="I33" s="46"/>
      <c r="J33" s="48"/>
    </row>
    <row r="34">
      <c r="A34" s="37" t="s">
        <v>225</v>
      </c>
      <c r="B34" s="45"/>
      <c r="C34" s="46"/>
      <c r="D34" s="46"/>
      <c r="E34" s="49" t="s">
        <v>249</v>
      </c>
      <c r="F34" s="46"/>
      <c r="G34" s="46"/>
      <c r="H34" s="46"/>
      <c r="I34" s="46"/>
      <c r="J34" s="48"/>
    </row>
    <row r="35" ht="90">
      <c r="A35" s="37" t="s">
        <v>227</v>
      </c>
      <c r="B35" s="45"/>
      <c r="C35" s="46"/>
      <c r="D35" s="46"/>
      <c r="E35" s="39" t="s">
        <v>250</v>
      </c>
      <c r="F35" s="46"/>
      <c r="G35" s="46"/>
      <c r="H35" s="46"/>
      <c r="I35" s="46"/>
      <c r="J35" s="48"/>
    </row>
    <row r="36">
      <c r="A36" s="37" t="s">
        <v>219</v>
      </c>
      <c r="B36" s="37">
        <v>7</v>
      </c>
      <c r="C36" s="38" t="s">
        <v>251</v>
      </c>
      <c r="D36" s="37" t="s">
        <v>221</v>
      </c>
      <c r="E36" s="39" t="s">
        <v>252</v>
      </c>
      <c r="F36" s="40" t="s">
        <v>234</v>
      </c>
      <c r="G36" s="41">
        <v>320</v>
      </c>
      <c r="H36" s="42">
        <v>0</v>
      </c>
      <c r="I36" s="43">
        <f>ROUND(G36*H36,P4)</f>
        <v>0</v>
      </c>
      <c r="J36" s="37"/>
      <c r="O36" s="44">
        <f>I36*0.21</f>
        <v>0</v>
      </c>
      <c r="P36">
        <v>3</v>
      </c>
    </row>
    <row r="37">
      <c r="A37" s="37" t="s">
        <v>224</v>
      </c>
      <c r="B37" s="45"/>
      <c r="C37" s="46"/>
      <c r="D37" s="46"/>
      <c r="E37" s="47" t="s">
        <v>221</v>
      </c>
      <c r="F37" s="46"/>
      <c r="G37" s="46"/>
      <c r="H37" s="46"/>
      <c r="I37" s="46"/>
      <c r="J37" s="48"/>
    </row>
    <row r="38">
      <c r="A38" s="37" t="s">
        <v>225</v>
      </c>
      <c r="B38" s="45"/>
      <c r="C38" s="46"/>
      <c r="D38" s="46"/>
      <c r="E38" s="49" t="s">
        <v>253</v>
      </c>
      <c r="F38" s="46"/>
      <c r="G38" s="46"/>
      <c r="H38" s="46"/>
      <c r="I38" s="46"/>
      <c r="J38" s="48"/>
    </row>
    <row r="39" ht="90">
      <c r="A39" s="37" t="s">
        <v>227</v>
      </c>
      <c r="B39" s="45"/>
      <c r="C39" s="46"/>
      <c r="D39" s="46"/>
      <c r="E39" s="39" t="s">
        <v>250</v>
      </c>
      <c r="F39" s="46"/>
      <c r="G39" s="46"/>
      <c r="H39" s="46"/>
      <c r="I39" s="46"/>
      <c r="J39" s="48"/>
    </row>
    <row r="40">
      <c r="A40" s="37" t="s">
        <v>219</v>
      </c>
      <c r="B40" s="37">
        <v>8</v>
      </c>
      <c r="C40" s="38" t="s">
        <v>254</v>
      </c>
      <c r="D40" s="37" t="s">
        <v>221</v>
      </c>
      <c r="E40" s="39" t="s">
        <v>255</v>
      </c>
      <c r="F40" s="40" t="s">
        <v>256</v>
      </c>
      <c r="G40" s="41">
        <v>25</v>
      </c>
      <c r="H40" s="42">
        <v>0</v>
      </c>
      <c r="I40" s="43">
        <f>ROUND(G40*H40,P4)</f>
        <v>0</v>
      </c>
      <c r="J40" s="37"/>
      <c r="O40" s="44">
        <f>I40*0.21</f>
        <v>0</v>
      </c>
      <c r="P40">
        <v>3</v>
      </c>
    </row>
    <row r="41">
      <c r="A41" s="37" t="s">
        <v>224</v>
      </c>
      <c r="B41" s="45"/>
      <c r="C41" s="46"/>
      <c r="D41" s="46"/>
      <c r="E41" s="47" t="s">
        <v>221</v>
      </c>
      <c r="F41" s="46"/>
      <c r="G41" s="46"/>
      <c r="H41" s="46"/>
      <c r="I41" s="46"/>
      <c r="J41" s="48"/>
    </row>
    <row r="42" ht="150">
      <c r="A42" s="37" t="s">
        <v>227</v>
      </c>
      <c r="B42" s="45"/>
      <c r="C42" s="46"/>
      <c r="D42" s="46"/>
      <c r="E42" s="39" t="s">
        <v>257</v>
      </c>
      <c r="F42" s="46"/>
      <c r="G42" s="46"/>
      <c r="H42" s="46"/>
      <c r="I42" s="46"/>
      <c r="J42" s="48"/>
    </row>
    <row r="43">
      <c r="A43" s="37" t="s">
        <v>219</v>
      </c>
      <c r="B43" s="37">
        <v>9</v>
      </c>
      <c r="C43" s="38" t="s">
        <v>258</v>
      </c>
      <c r="D43" s="37" t="s">
        <v>221</v>
      </c>
      <c r="E43" s="39" t="s">
        <v>259</v>
      </c>
      <c r="F43" s="40" t="s">
        <v>260</v>
      </c>
      <c r="G43" s="41">
        <v>17.239999999999998</v>
      </c>
      <c r="H43" s="42">
        <v>0</v>
      </c>
      <c r="I43" s="43">
        <f>ROUND(G43*H43,P4)</f>
        <v>0</v>
      </c>
      <c r="J43" s="37"/>
      <c r="O43" s="44">
        <f>I43*0.21</f>
        <v>0</v>
      </c>
      <c r="P43">
        <v>3</v>
      </c>
    </row>
    <row r="44">
      <c r="A44" s="37" t="s">
        <v>224</v>
      </c>
      <c r="B44" s="45"/>
      <c r="C44" s="46"/>
      <c r="D44" s="46"/>
      <c r="E44" s="47" t="s">
        <v>221</v>
      </c>
      <c r="F44" s="46"/>
      <c r="G44" s="46"/>
      <c r="H44" s="46"/>
      <c r="I44" s="46"/>
      <c r="J44" s="48"/>
    </row>
    <row r="45" ht="90">
      <c r="A45" s="37" t="s">
        <v>227</v>
      </c>
      <c r="B45" s="45"/>
      <c r="C45" s="46"/>
      <c r="D45" s="46"/>
      <c r="E45" s="39" t="s">
        <v>261</v>
      </c>
      <c r="F45" s="46"/>
      <c r="G45" s="46"/>
      <c r="H45" s="46"/>
      <c r="I45" s="46"/>
      <c r="J45" s="48"/>
    </row>
    <row r="46">
      <c r="A46" s="37" t="s">
        <v>219</v>
      </c>
      <c r="B46" s="37">
        <v>10</v>
      </c>
      <c r="C46" s="38" t="s">
        <v>262</v>
      </c>
      <c r="D46" s="37" t="s">
        <v>221</v>
      </c>
      <c r="E46" s="39" t="s">
        <v>263</v>
      </c>
      <c r="F46" s="40" t="s">
        <v>260</v>
      </c>
      <c r="G46" s="41">
        <v>46.460000000000001</v>
      </c>
      <c r="H46" s="42">
        <v>0</v>
      </c>
      <c r="I46" s="43">
        <f>ROUND(G46*H46,P4)</f>
        <v>0</v>
      </c>
      <c r="J46" s="37"/>
      <c r="O46" s="44">
        <f>I46*0.21</f>
        <v>0</v>
      </c>
      <c r="P46">
        <v>3</v>
      </c>
    </row>
    <row r="47">
      <c r="A47" s="37" t="s">
        <v>224</v>
      </c>
      <c r="B47" s="45"/>
      <c r="C47" s="46"/>
      <c r="D47" s="46"/>
      <c r="E47" s="47" t="s">
        <v>221</v>
      </c>
      <c r="F47" s="46"/>
      <c r="G47" s="46"/>
      <c r="H47" s="46"/>
      <c r="I47" s="46"/>
      <c r="J47" s="48"/>
    </row>
    <row r="48" ht="90">
      <c r="A48" s="37" t="s">
        <v>227</v>
      </c>
      <c r="B48" s="45"/>
      <c r="C48" s="46"/>
      <c r="D48" s="46"/>
      <c r="E48" s="39" t="s">
        <v>261</v>
      </c>
      <c r="F48" s="46"/>
      <c r="G48" s="46"/>
      <c r="H48" s="46"/>
      <c r="I48" s="46"/>
      <c r="J48" s="48"/>
    </row>
    <row r="49">
      <c r="A49" s="37" t="s">
        <v>219</v>
      </c>
      <c r="B49" s="37">
        <v>11</v>
      </c>
      <c r="C49" s="38" t="s">
        <v>264</v>
      </c>
      <c r="D49" s="37" t="s">
        <v>221</v>
      </c>
      <c r="E49" s="39" t="s">
        <v>265</v>
      </c>
      <c r="F49" s="40" t="s">
        <v>260</v>
      </c>
      <c r="G49" s="41">
        <v>48.460000000000001</v>
      </c>
      <c r="H49" s="42">
        <v>0</v>
      </c>
      <c r="I49" s="43">
        <f>ROUND(G49*H49,P4)</f>
        <v>0</v>
      </c>
      <c r="J49" s="37"/>
      <c r="O49" s="44">
        <f>I49*0.21</f>
        <v>0</v>
      </c>
      <c r="P49">
        <v>3</v>
      </c>
    </row>
    <row r="50">
      <c r="A50" s="37" t="s">
        <v>224</v>
      </c>
      <c r="B50" s="45"/>
      <c r="C50" s="46"/>
      <c r="D50" s="46"/>
      <c r="E50" s="47" t="s">
        <v>221</v>
      </c>
      <c r="F50" s="46"/>
      <c r="G50" s="46"/>
      <c r="H50" s="46"/>
      <c r="I50" s="46"/>
      <c r="J50" s="48"/>
    </row>
    <row r="51" ht="90">
      <c r="A51" s="37" t="s">
        <v>227</v>
      </c>
      <c r="B51" s="45"/>
      <c r="C51" s="46"/>
      <c r="D51" s="46"/>
      <c r="E51" s="39" t="s">
        <v>261</v>
      </c>
      <c r="F51" s="46"/>
      <c r="G51" s="46"/>
      <c r="H51" s="46"/>
      <c r="I51" s="46"/>
      <c r="J51" s="48"/>
    </row>
    <row r="52">
      <c r="A52" s="37" t="s">
        <v>219</v>
      </c>
      <c r="B52" s="37">
        <v>12</v>
      </c>
      <c r="C52" s="38" t="s">
        <v>266</v>
      </c>
      <c r="D52" s="37" t="s">
        <v>221</v>
      </c>
      <c r="E52" s="39" t="s">
        <v>267</v>
      </c>
      <c r="F52" s="40" t="s">
        <v>260</v>
      </c>
      <c r="G52" s="41">
        <v>17.239999999999998</v>
      </c>
      <c r="H52" s="42">
        <v>0</v>
      </c>
      <c r="I52" s="43">
        <f>ROUND(G52*H52,P4)</f>
        <v>0</v>
      </c>
      <c r="J52" s="37"/>
      <c r="O52" s="44">
        <f>I52*0.21</f>
        <v>0</v>
      </c>
      <c r="P52">
        <v>3</v>
      </c>
    </row>
    <row r="53">
      <c r="A53" s="37" t="s">
        <v>224</v>
      </c>
      <c r="B53" s="45"/>
      <c r="C53" s="46"/>
      <c r="D53" s="46"/>
      <c r="E53" s="47" t="s">
        <v>221</v>
      </c>
      <c r="F53" s="46"/>
      <c r="G53" s="46"/>
      <c r="H53" s="46"/>
      <c r="I53" s="46"/>
      <c r="J53" s="48"/>
    </row>
    <row r="54" ht="240">
      <c r="A54" s="37" t="s">
        <v>227</v>
      </c>
      <c r="B54" s="45"/>
      <c r="C54" s="46"/>
      <c r="D54" s="46"/>
      <c r="E54" s="39" t="s">
        <v>268</v>
      </c>
      <c r="F54" s="46"/>
      <c r="G54" s="46"/>
      <c r="H54" s="46"/>
      <c r="I54" s="46"/>
      <c r="J54" s="48"/>
    </row>
    <row r="55">
      <c r="A55" s="37" t="s">
        <v>219</v>
      </c>
      <c r="B55" s="37">
        <v>13</v>
      </c>
      <c r="C55" s="38" t="s">
        <v>269</v>
      </c>
      <c r="D55" s="37" t="s">
        <v>221</v>
      </c>
      <c r="E55" s="39" t="s">
        <v>270</v>
      </c>
      <c r="F55" s="40" t="s">
        <v>260</v>
      </c>
      <c r="G55" s="41">
        <v>26.420000000000002</v>
      </c>
      <c r="H55" s="42">
        <v>0</v>
      </c>
      <c r="I55" s="43">
        <f>ROUND(G55*H55,P4)</f>
        <v>0</v>
      </c>
      <c r="J55" s="37"/>
      <c r="O55" s="44">
        <f>I55*0.21</f>
        <v>0</v>
      </c>
      <c r="P55">
        <v>3</v>
      </c>
    </row>
    <row r="56">
      <c r="A56" s="37" t="s">
        <v>224</v>
      </c>
      <c r="B56" s="45"/>
      <c r="C56" s="46"/>
      <c r="D56" s="46"/>
      <c r="E56" s="47" t="s">
        <v>221</v>
      </c>
      <c r="F56" s="46"/>
      <c r="G56" s="46"/>
      <c r="H56" s="46"/>
      <c r="I56" s="46"/>
      <c r="J56" s="48"/>
    </row>
    <row r="57" ht="165">
      <c r="A57" s="37" t="s">
        <v>227</v>
      </c>
      <c r="B57" s="45"/>
      <c r="C57" s="46"/>
      <c r="D57" s="46"/>
      <c r="E57" s="39" t="s">
        <v>271</v>
      </c>
      <c r="F57" s="46"/>
      <c r="G57" s="46"/>
      <c r="H57" s="46"/>
      <c r="I57" s="46"/>
      <c r="J57" s="48"/>
    </row>
    <row r="58">
      <c r="A58" s="37" t="s">
        <v>219</v>
      </c>
      <c r="B58" s="37">
        <v>14</v>
      </c>
      <c r="C58" s="38" t="s">
        <v>272</v>
      </c>
      <c r="D58" s="37" t="s">
        <v>221</v>
      </c>
      <c r="E58" s="39" t="s">
        <v>273</v>
      </c>
      <c r="F58" s="40" t="s">
        <v>260</v>
      </c>
      <c r="G58" s="41">
        <v>45</v>
      </c>
      <c r="H58" s="42">
        <v>0</v>
      </c>
      <c r="I58" s="43">
        <f>ROUND(G58*H58,P4)</f>
        <v>0</v>
      </c>
      <c r="J58" s="37"/>
      <c r="O58" s="44">
        <f>I58*0.21</f>
        <v>0</v>
      </c>
      <c r="P58">
        <v>3</v>
      </c>
    </row>
    <row r="59">
      <c r="A59" s="37" t="s">
        <v>224</v>
      </c>
      <c r="B59" s="45"/>
      <c r="C59" s="46"/>
      <c r="D59" s="46"/>
      <c r="E59" s="47" t="s">
        <v>221</v>
      </c>
      <c r="F59" s="46"/>
      <c r="G59" s="46"/>
      <c r="H59" s="46"/>
      <c r="I59" s="46"/>
      <c r="J59" s="48"/>
    </row>
    <row r="60" ht="240">
      <c r="A60" s="37" t="s">
        <v>227</v>
      </c>
      <c r="B60" s="45"/>
      <c r="C60" s="46"/>
      <c r="D60" s="46"/>
      <c r="E60" s="39" t="s">
        <v>268</v>
      </c>
      <c r="F60" s="46"/>
      <c r="G60" s="46"/>
      <c r="H60" s="46"/>
      <c r="I60" s="46"/>
      <c r="J60" s="48"/>
    </row>
    <row r="61">
      <c r="A61" s="37" t="s">
        <v>219</v>
      </c>
      <c r="B61" s="37">
        <v>15</v>
      </c>
      <c r="C61" s="38" t="s">
        <v>274</v>
      </c>
      <c r="D61" s="37" t="s">
        <v>221</v>
      </c>
      <c r="E61" s="39" t="s">
        <v>275</v>
      </c>
      <c r="F61" s="40" t="s">
        <v>260</v>
      </c>
      <c r="G61" s="41">
        <v>3</v>
      </c>
      <c r="H61" s="42">
        <v>0</v>
      </c>
      <c r="I61" s="43">
        <f>ROUND(G61*H61,P4)</f>
        <v>0</v>
      </c>
      <c r="J61" s="37"/>
      <c r="O61" s="44">
        <f>I61*0.21</f>
        <v>0</v>
      </c>
      <c r="P61">
        <v>3</v>
      </c>
    </row>
    <row r="62">
      <c r="A62" s="37" t="s">
        <v>224</v>
      </c>
      <c r="B62" s="45"/>
      <c r="C62" s="46"/>
      <c r="D62" s="46"/>
      <c r="E62" s="47" t="s">
        <v>221</v>
      </c>
      <c r="F62" s="46"/>
      <c r="G62" s="46"/>
      <c r="H62" s="46"/>
      <c r="I62" s="46"/>
      <c r="J62" s="48"/>
    </row>
    <row r="63" ht="165">
      <c r="A63" s="37" t="s">
        <v>227</v>
      </c>
      <c r="B63" s="45"/>
      <c r="C63" s="46"/>
      <c r="D63" s="46"/>
      <c r="E63" s="39" t="s">
        <v>271</v>
      </c>
      <c r="F63" s="46"/>
      <c r="G63" s="46"/>
      <c r="H63" s="46"/>
      <c r="I63" s="46"/>
      <c r="J63" s="48"/>
    </row>
    <row r="64">
      <c r="A64" s="37" t="s">
        <v>219</v>
      </c>
      <c r="B64" s="37">
        <v>16</v>
      </c>
      <c r="C64" s="38" t="s">
        <v>276</v>
      </c>
      <c r="D64" s="37" t="s">
        <v>221</v>
      </c>
      <c r="E64" s="39" t="s">
        <v>277</v>
      </c>
      <c r="F64" s="40" t="s">
        <v>260</v>
      </c>
      <c r="G64" s="41">
        <v>48.460000000000001</v>
      </c>
      <c r="H64" s="42">
        <v>0</v>
      </c>
      <c r="I64" s="43">
        <f>ROUND(G64*H64,P4)</f>
        <v>0</v>
      </c>
      <c r="J64" s="37"/>
      <c r="O64" s="44">
        <f>I64*0.21</f>
        <v>0</v>
      </c>
      <c r="P64">
        <v>3</v>
      </c>
    </row>
    <row r="65">
      <c r="A65" s="37" t="s">
        <v>224</v>
      </c>
      <c r="B65" s="45"/>
      <c r="C65" s="46"/>
      <c r="D65" s="46"/>
      <c r="E65" s="47" t="s">
        <v>221</v>
      </c>
      <c r="F65" s="46"/>
      <c r="G65" s="46"/>
      <c r="H65" s="46"/>
      <c r="I65" s="46"/>
      <c r="J65" s="48"/>
    </row>
    <row r="66" ht="240">
      <c r="A66" s="37" t="s">
        <v>227</v>
      </c>
      <c r="B66" s="45"/>
      <c r="C66" s="46"/>
      <c r="D66" s="46"/>
      <c r="E66" s="39" t="s">
        <v>268</v>
      </c>
      <c r="F66" s="46"/>
      <c r="G66" s="46"/>
      <c r="H66" s="46"/>
      <c r="I66" s="46"/>
      <c r="J66" s="48"/>
    </row>
    <row r="67" ht="30">
      <c r="A67" s="37" t="s">
        <v>219</v>
      </c>
      <c r="B67" s="37">
        <v>17</v>
      </c>
      <c r="C67" s="38" t="s">
        <v>278</v>
      </c>
      <c r="D67" s="37" t="s">
        <v>221</v>
      </c>
      <c r="E67" s="39" t="s">
        <v>279</v>
      </c>
      <c r="F67" s="40" t="s">
        <v>260</v>
      </c>
      <c r="G67" s="41">
        <v>3</v>
      </c>
      <c r="H67" s="42">
        <v>0</v>
      </c>
      <c r="I67" s="43">
        <f>ROUND(G67*H67,P4)</f>
        <v>0</v>
      </c>
      <c r="J67" s="37"/>
      <c r="O67" s="44">
        <f>I67*0.21</f>
        <v>0</v>
      </c>
      <c r="P67">
        <v>3</v>
      </c>
    </row>
    <row r="68">
      <c r="A68" s="37" t="s">
        <v>224</v>
      </c>
      <c r="B68" s="45"/>
      <c r="C68" s="46"/>
      <c r="D68" s="46"/>
      <c r="E68" s="47" t="s">
        <v>221</v>
      </c>
      <c r="F68" s="46"/>
      <c r="G68" s="46"/>
      <c r="H68" s="46"/>
      <c r="I68" s="46"/>
      <c r="J68" s="48"/>
    </row>
    <row r="69" ht="165">
      <c r="A69" s="37" t="s">
        <v>227</v>
      </c>
      <c r="B69" s="45"/>
      <c r="C69" s="46"/>
      <c r="D69" s="46"/>
      <c r="E69" s="39" t="s">
        <v>271</v>
      </c>
      <c r="F69" s="46"/>
      <c r="G69" s="46"/>
      <c r="H69" s="46"/>
      <c r="I69" s="46"/>
      <c r="J69" s="48"/>
    </row>
    <row r="70" ht="30">
      <c r="A70" s="37" t="s">
        <v>219</v>
      </c>
      <c r="B70" s="37">
        <v>18</v>
      </c>
      <c r="C70" s="38" t="s">
        <v>280</v>
      </c>
      <c r="D70" s="37" t="s">
        <v>221</v>
      </c>
      <c r="E70" s="39" t="s">
        <v>281</v>
      </c>
      <c r="F70" s="40" t="s">
        <v>245</v>
      </c>
      <c r="G70" s="41">
        <v>195</v>
      </c>
      <c r="H70" s="42">
        <v>0</v>
      </c>
      <c r="I70" s="43">
        <f>ROUND(G70*H70,P4)</f>
        <v>0</v>
      </c>
      <c r="J70" s="37"/>
      <c r="O70" s="44">
        <f>I70*0.21</f>
        <v>0</v>
      </c>
      <c r="P70">
        <v>3</v>
      </c>
    </row>
    <row r="71">
      <c r="A71" s="37" t="s">
        <v>224</v>
      </c>
      <c r="B71" s="45"/>
      <c r="C71" s="46"/>
      <c r="D71" s="46"/>
      <c r="E71" s="47" t="s">
        <v>221</v>
      </c>
      <c r="F71" s="46"/>
      <c r="G71" s="46"/>
      <c r="H71" s="46"/>
      <c r="I71" s="46"/>
      <c r="J71" s="48"/>
    </row>
    <row r="72" ht="135">
      <c r="A72" s="37" t="s">
        <v>227</v>
      </c>
      <c r="B72" s="45"/>
      <c r="C72" s="46"/>
      <c r="D72" s="46"/>
      <c r="E72" s="39" t="s">
        <v>282</v>
      </c>
      <c r="F72" s="46"/>
      <c r="G72" s="46"/>
      <c r="H72" s="46"/>
      <c r="I72" s="46"/>
      <c r="J72" s="48"/>
    </row>
    <row r="73" ht="30">
      <c r="A73" s="37" t="s">
        <v>219</v>
      </c>
      <c r="B73" s="37">
        <v>19</v>
      </c>
      <c r="C73" s="38" t="s">
        <v>283</v>
      </c>
      <c r="D73" s="37" t="s">
        <v>221</v>
      </c>
      <c r="E73" s="39" t="s">
        <v>284</v>
      </c>
      <c r="F73" s="40" t="s">
        <v>245</v>
      </c>
      <c r="G73" s="41">
        <v>8</v>
      </c>
      <c r="H73" s="42">
        <v>0</v>
      </c>
      <c r="I73" s="43">
        <f>ROUND(G73*H73,P4)</f>
        <v>0</v>
      </c>
      <c r="J73" s="37"/>
      <c r="O73" s="44">
        <f>I73*0.21</f>
        <v>0</v>
      </c>
      <c r="P73">
        <v>3</v>
      </c>
    </row>
    <row r="74">
      <c r="A74" s="37" t="s">
        <v>224</v>
      </c>
      <c r="B74" s="45"/>
      <c r="C74" s="46"/>
      <c r="D74" s="46"/>
      <c r="E74" s="47" t="s">
        <v>221</v>
      </c>
      <c r="F74" s="46"/>
      <c r="G74" s="46"/>
      <c r="H74" s="46"/>
      <c r="I74" s="46"/>
      <c r="J74" s="48"/>
    </row>
    <row r="75" ht="135">
      <c r="A75" s="37" t="s">
        <v>227</v>
      </c>
      <c r="B75" s="45"/>
      <c r="C75" s="46"/>
      <c r="D75" s="46"/>
      <c r="E75" s="39" t="s">
        <v>282</v>
      </c>
      <c r="F75" s="46"/>
      <c r="G75" s="46"/>
      <c r="H75" s="46"/>
      <c r="I75" s="46"/>
      <c r="J75" s="48"/>
    </row>
    <row r="76" ht="30">
      <c r="A76" s="37" t="s">
        <v>219</v>
      </c>
      <c r="B76" s="37">
        <v>20</v>
      </c>
      <c r="C76" s="38" t="s">
        <v>285</v>
      </c>
      <c r="D76" s="37" t="s">
        <v>221</v>
      </c>
      <c r="E76" s="39" t="s">
        <v>286</v>
      </c>
      <c r="F76" s="40" t="s">
        <v>245</v>
      </c>
      <c r="G76" s="41">
        <v>32</v>
      </c>
      <c r="H76" s="42">
        <v>0</v>
      </c>
      <c r="I76" s="43">
        <f>ROUND(G76*H76,P4)</f>
        <v>0</v>
      </c>
      <c r="J76" s="37"/>
      <c r="O76" s="44">
        <f>I76*0.21</f>
        <v>0</v>
      </c>
      <c r="P76">
        <v>3</v>
      </c>
    </row>
    <row r="77">
      <c r="A77" s="37" t="s">
        <v>224</v>
      </c>
      <c r="B77" s="45"/>
      <c r="C77" s="46"/>
      <c r="D77" s="46"/>
      <c r="E77" s="47" t="s">
        <v>221</v>
      </c>
      <c r="F77" s="46"/>
      <c r="G77" s="46"/>
      <c r="H77" s="46"/>
      <c r="I77" s="46"/>
      <c r="J77" s="48"/>
    </row>
    <row r="78" ht="165">
      <c r="A78" s="37" t="s">
        <v>227</v>
      </c>
      <c r="B78" s="45"/>
      <c r="C78" s="46"/>
      <c r="D78" s="46"/>
      <c r="E78" s="39" t="s">
        <v>287</v>
      </c>
      <c r="F78" s="46"/>
      <c r="G78" s="46"/>
      <c r="H78" s="46"/>
      <c r="I78" s="46"/>
      <c r="J78" s="48"/>
    </row>
    <row r="79" ht="30">
      <c r="A79" s="37" t="s">
        <v>219</v>
      </c>
      <c r="B79" s="37">
        <v>21</v>
      </c>
      <c r="C79" s="38" t="s">
        <v>288</v>
      </c>
      <c r="D79" s="37" t="s">
        <v>221</v>
      </c>
      <c r="E79" s="39" t="s">
        <v>289</v>
      </c>
      <c r="F79" s="40" t="s">
        <v>245</v>
      </c>
      <c r="G79" s="41">
        <v>9</v>
      </c>
      <c r="H79" s="42">
        <v>0</v>
      </c>
      <c r="I79" s="43">
        <f>ROUND(G79*H79,P4)</f>
        <v>0</v>
      </c>
      <c r="J79" s="37"/>
      <c r="O79" s="44">
        <f>I79*0.21</f>
        <v>0</v>
      </c>
      <c r="P79">
        <v>3</v>
      </c>
    </row>
    <row r="80">
      <c r="A80" s="37" t="s">
        <v>224</v>
      </c>
      <c r="B80" s="45"/>
      <c r="C80" s="46"/>
      <c r="D80" s="46"/>
      <c r="E80" s="47" t="s">
        <v>221</v>
      </c>
      <c r="F80" s="46"/>
      <c r="G80" s="46"/>
      <c r="H80" s="46"/>
      <c r="I80" s="46"/>
      <c r="J80" s="48"/>
    </row>
    <row r="81" ht="165">
      <c r="A81" s="37" t="s">
        <v>227</v>
      </c>
      <c r="B81" s="45"/>
      <c r="C81" s="46"/>
      <c r="D81" s="46"/>
      <c r="E81" s="39" t="s">
        <v>287</v>
      </c>
      <c r="F81" s="46"/>
      <c r="G81" s="46"/>
      <c r="H81" s="46"/>
      <c r="I81" s="46"/>
      <c r="J81" s="48"/>
    </row>
    <row r="82">
      <c r="A82" s="37" t="s">
        <v>219</v>
      </c>
      <c r="B82" s="37">
        <v>22</v>
      </c>
      <c r="C82" s="38" t="s">
        <v>290</v>
      </c>
      <c r="D82" s="37" t="s">
        <v>221</v>
      </c>
      <c r="E82" s="39" t="s">
        <v>291</v>
      </c>
      <c r="F82" s="40" t="s">
        <v>245</v>
      </c>
      <c r="G82" s="41">
        <v>2</v>
      </c>
      <c r="H82" s="42">
        <v>0</v>
      </c>
      <c r="I82" s="43">
        <f>ROUND(G82*H82,P4)</f>
        <v>0</v>
      </c>
      <c r="J82" s="37"/>
      <c r="O82" s="44">
        <f>I82*0.21</f>
        <v>0</v>
      </c>
      <c r="P82">
        <v>3</v>
      </c>
    </row>
    <row r="83">
      <c r="A83" s="37" t="s">
        <v>224</v>
      </c>
      <c r="B83" s="45"/>
      <c r="C83" s="46"/>
      <c r="D83" s="46"/>
      <c r="E83" s="47" t="s">
        <v>221</v>
      </c>
      <c r="F83" s="46"/>
      <c r="G83" s="46"/>
      <c r="H83" s="46"/>
      <c r="I83" s="46"/>
      <c r="J83" s="48"/>
    </row>
    <row r="84" ht="150">
      <c r="A84" s="37" t="s">
        <v>227</v>
      </c>
      <c r="B84" s="45"/>
      <c r="C84" s="46"/>
      <c r="D84" s="46"/>
      <c r="E84" s="39" t="s">
        <v>292</v>
      </c>
      <c r="F84" s="46"/>
      <c r="G84" s="46"/>
      <c r="H84" s="46"/>
      <c r="I84" s="46"/>
      <c r="J84" s="48"/>
    </row>
    <row r="85">
      <c r="A85" s="37" t="s">
        <v>219</v>
      </c>
      <c r="B85" s="37">
        <v>23</v>
      </c>
      <c r="C85" s="38" t="s">
        <v>293</v>
      </c>
      <c r="D85" s="37" t="s">
        <v>221</v>
      </c>
      <c r="E85" s="39" t="s">
        <v>294</v>
      </c>
      <c r="F85" s="40" t="s">
        <v>245</v>
      </c>
      <c r="G85" s="41">
        <v>2</v>
      </c>
      <c r="H85" s="42">
        <v>0</v>
      </c>
      <c r="I85" s="43">
        <f>ROUND(G85*H85,P4)</f>
        <v>0</v>
      </c>
      <c r="J85" s="37"/>
      <c r="O85" s="44">
        <f>I85*0.21</f>
        <v>0</v>
      </c>
      <c r="P85">
        <v>3</v>
      </c>
    </row>
    <row r="86">
      <c r="A86" s="37" t="s">
        <v>224</v>
      </c>
      <c r="B86" s="45"/>
      <c r="C86" s="46"/>
      <c r="D86" s="46"/>
      <c r="E86" s="47" t="s">
        <v>221</v>
      </c>
      <c r="F86" s="46"/>
      <c r="G86" s="46"/>
      <c r="H86" s="46"/>
      <c r="I86" s="46"/>
      <c r="J86" s="48"/>
    </row>
    <row r="87" ht="135">
      <c r="A87" s="37" t="s">
        <v>227</v>
      </c>
      <c r="B87" s="45"/>
      <c r="C87" s="46"/>
      <c r="D87" s="46"/>
      <c r="E87" s="39" t="s">
        <v>295</v>
      </c>
      <c r="F87" s="46"/>
      <c r="G87" s="46"/>
      <c r="H87" s="46"/>
      <c r="I87" s="46"/>
      <c r="J87" s="48"/>
    </row>
    <row r="88" ht="30">
      <c r="A88" s="37" t="s">
        <v>219</v>
      </c>
      <c r="B88" s="37">
        <v>24</v>
      </c>
      <c r="C88" s="38" t="s">
        <v>296</v>
      </c>
      <c r="D88" s="37" t="s">
        <v>221</v>
      </c>
      <c r="E88" s="39" t="s">
        <v>297</v>
      </c>
      <c r="F88" s="40" t="s">
        <v>245</v>
      </c>
      <c r="G88" s="41">
        <v>3</v>
      </c>
      <c r="H88" s="42">
        <v>0</v>
      </c>
      <c r="I88" s="43">
        <f>ROUND(G88*H88,P4)</f>
        <v>0</v>
      </c>
      <c r="J88" s="37"/>
      <c r="O88" s="44">
        <f>I88*0.21</f>
        <v>0</v>
      </c>
      <c r="P88">
        <v>3</v>
      </c>
    </row>
    <row r="89">
      <c r="A89" s="37" t="s">
        <v>224</v>
      </c>
      <c r="B89" s="45"/>
      <c r="C89" s="46"/>
      <c r="D89" s="46"/>
      <c r="E89" s="47" t="s">
        <v>221</v>
      </c>
      <c r="F89" s="46"/>
      <c r="G89" s="46"/>
      <c r="H89" s="46"/>
      <c r="I89" s="46"/>
      <c r="J89" s="48"/>
    </row>
    <row r="90" ht="180">
      <c r="A90" s="37" t="s">
        <v>227</v>
      </c>
      <c r="B90" s="45"/>
      <c r="C90" s="46"/>
      <c r="D90" s="46"/>
      <c r="E90" s="39" t="s">
        <v>298</v>
      </c>
      <c r="F90" s="46"/>
      <c r="G90" s="46"/>
      <c r="H90" s="46"/>
      <c r="I90" s="46"/>
      <c r="J90" s="48"/>
    </row>
    <row r="91">
      <c r="A91" s="37" t="s">
        <v>219</v>
      </c>
      <c r="B91" s="37">
        <v>25</v>
      </c>
      <c r="C91" s="38" t="s">
        <v>299</v>
      </c>
      <c r="D91" s="37" t="s">
        <v>221</v>
      </c>
      <c r="E91" s="39" t="s">
        <v>300</v>
      </c>
      <c r="F91" s="40" t="s">
        <v>245</v>
      </c>
      <c r="G91" s="41">
        <v>12</v>
      </c>
      <c r="H91" s="42">
        <v>0</v>
      </c>
      <c r="I91" s="43">
        <f>ROUND(G91*H91,P4)</f>
        <v>0</v>
      </c>
      <c r="J91" s="37"/>
      <c r="O91" s="44">
        <f>I91*0.21</f>
        <v>0</v>
      </c>
      <c r="P91">
        <v>3</v>
      </c>
    </row>
    <row r="92">
      <c r="A92" s="37" t="s">
        <v>224</v>
      </c>
      <c r="B92" s="45"/>
      <c r="C92" s="46"/>
      <c r="D92" s="46"/>
      <c r="E92" s="47" t="s">
        <v>221</v>
      </c>
      <c r="F92" s="46"/>
      <c r="G92" s="46"/>
      <c r="H92" s="46"/>
      <c r="I92" s="46"/>
      <c r="J92" s="48"/>
    </row>
    <row r="93" ht="150">
      <c r="A93" s="37" t="s">
        <v>227</v>
      </c>
      <c r="B93" s="45"/>
      <c r="C93" s="46"/>
      <c r="D93" s="46"/>
      <c r="E93" s="39" t="s">
        <v>301</v>
      </c>
      <c r="F93" s="46"/>
      <c r="G93" s="46"/>
      <c r="H93" s="46"/>
      <c r="I93" s="46"/>
      <c r="J93" s="48"/>
    </row>
    <row r="94">
      <c r="A94" s="37" t="s">
        <v>219</v>
      </c>
      <c r="B94" s="37">
        <v>26</v>
      </c>
      <c r="C94" s="38" t="s">
        <v>302</v>
      </c>
      <c r="D94" s="37" t="s">
        <v>221</v>
      </c>
      <c r="E94" s="39" t="s">
        <v>303</v>
      </c>
      <c r="F94" s="40" t="s">
        <v>245</v>
      </c>
      <c r="G94" s="41">
        <v>18</v>
      </c>
      <c r="H94" s="42">
        <v>0</v>
      </c>
      <c r="I94" s="43">
        <f>ROUND(G94*H94,P4)</f>
        <v>0</v>
      </c>
      <c r="J94" s="37"/>
      <c r="O94" s="44">
        <f>I94*0.21</f>
        <v>0</v>
      </c>
      <c r="P94">
        <v>3</v>
      </c>
    </row>
    <row r="95">
      <c r="A95" s="37" t="s">
        <v>224</v>
      </c>
      <c r="B95" s="45"/>
      <c r="C95" s="46"/>
      <c r="D95" s="46"/>
      <c r="E95" s="47" t="s">
        <v>221</v>
      </c>
      <c r="F95" s="46"/>
      <c r="G95" s="46"/>
      <c r="H95" s="46"/>
      <c r="I95" s="46"/>
      <c r="J95" s="48"/>
    </row>
    <row r="96" ht="195">
      <c r="A96" s="37" t="s">
        <v>227</v>
      </c>
      <c r="B96" s="45"/>
      <c r="C96" s="46"/>
      <c r="D96" s="46"/>
      <c r="E96" s="39" t="s">
        <v>304</v>
      </c>
      <c r="F96" s="46"/>
      <c r="G96" s="46"/>
      <c r="H96" s="46"/>
      <c r="I96" s="46"/>
      <c r="J96" s="48"/>
    </row>
    <row r="97">
      <c r="A97" s="37" t="s">
        <v>219</v>
      </c>
      <c r="B97" s="37">
        <v>27</v>
      </c>
      <c r="C97" s="38" t="s">
        <v>305</v>
      </c>
      <c r="D97" s="37" t="s">
        <v>221</v>
      </c>
      <c r="E97" s="39" t="s">
        <v>306</v>
      </c>
      <c r="F97" s="40" t="s">
        <v>245</v>
      </c>
      <c r="G97" s="41">
        <v>18</v>
      </c>
      <c r="H97" s="42">
        <v>0</v>
      </c>
      <c r="I97" s="43">
        <f>ROUND(G97*H97,P4)</f>
        <v>0</v>
      </c>
      <c r="J97" s="37"/>
      <c r="O97" s="44">
        <f>I97*0.21</f>
        <v>0</v>
      </c>
      <c r="P97">
        <v>3</v>
      </c>
    </row>
    <row r="98">
      <c r="A98" s="37" t="s">
        <v>224</v>
      </c>
      <c r="B98" s="45"/>
      <c r="C98" s="46"/>
      <c r="D98" s="46"/>
      <c r="E98" s="47" t="s">
        <v>221</v>
      </c>
      <c r="F98" s="46"/>
      <c r="G98" s="46"/>
      <c r="H98" s="46"/>
      <c r="I98" s="46"/>
      <c r="J98" s="48"/>
    </row>
    <row r="99" ht="180">
      <c r="A99" s="37" t="s">
        <v>227</v>
      </c>
      <c r="B99" s="45"/>
      <c r="C99" s="46"/>
      <c r="D99" s="46"/>
      <c r="E99" s="39" t="s">
        <v>307</v>
      </c>
      <c r="F99" s="46"/>
      <c r="G99" s="46"/>
      <c r="H99" s="46"/>
      <c r="I99" s="46"/>
      <c r="J99" s="48"/>
    </row>
    <row r="100">
      <c r="A100" s="37" t="s">
        <v>219</v>
      </c>
      <c r="B100" s="37">
        <v>28</v>
      </c>
      <c r="C100" s="38" t="s">
        <v>308</v>
      </c>
      <c r="D100" s="37" t="s">
        <v>221</v>
      </c>
      <c r="E100" s="39" t="s">
        <v>309</v>
      </c>
      <c r="F100" s="40" t="s">
        <v>245</v>
      </c>
      <c r="G100" s="41">
        <v>2</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ht="150">
      <c r="A102" s="37" t="s">
        <v>227</v>
      </c>
      <c r="B102" s="45"/>
      <c r="C102" s="46"/>
      <c r="D102" s="46"/>
      <c r="E102" s="39" t="s">
        <v>310</v>
      </c>
      <c r="F102" s="46"/>
      <c r="G102" s="46"/>
      <c r="H102" s="46"/>
      <c r="I102" s="46"/>
      <c r="J102" s="48"/>
    </row>
    <row r="103">
      <c r="A103" s="37" t="s">
        <v>219</v>
      </c>
      <c r="B103" s="37">
        <v>29</v>
      </c>
      <c r="C103" s="38" t="s">
        <v>311</v>
      </c>
      <c r="D103" s="37" t="s">
        <v>221</v>
      </c>
      <c r="E103" s="39" t="s">
        <v>312</v>
      </c>
      <c r="F103" s="40" t="s">
        <v>245</v>
      </c>
      <c r="G103" s="41">
        <v>2</v>
      </c>
      <c r="H103" s="42">
        <v>0</v>
      </c>
      <c r="I103" s="43">
        <f>ROUND(G103*H103,P4)</f>
        <v>0</v>
      </c>
      <c r="J103" s="37"/>
      <c r="O103" s="44">
        <f>I103*0.21</f>
        <v>0</v>
      </c>
      <c r="P103">
        <v>3</v>
      </c>
    </row>
    <row r="104">
      <c r="A104" s="37" t="s">
        <v>224</v>
      </c>
      <c r="B104" s="45"/>
      <c r="C104" s="46"/>
      <c r="D104" s="46"/>
      <c r="E104" s="47" t="s">
        <v>221</v>
      </c>
      <c r="F104" s="46"/>
      <c r="G104" s="46"/>
      <c r="H104" s="46"/>
      <c r="I104" s="46"/>
      <c r="J104" s="48"/>
    </row>
    <row r="105" ht="210">
      <c r="A105" s="37" t="s">
        <v>227</v>
      </c>
      <c r="B105" s="45"/>
      <c r="C105" s="46"/>
      <c r="D105" s="46"/>
      <c r="E105" s="39" t="s">
        <v>313</v>
      </c>
      <c r="F105" s="46"/>
      <c r="G105" s="46"/>
      <c r="H105" s="46"/>
      <c r="I105" s="46"/>
      <c r="J105" s="48"/>
    </row>
    <row r="106">
      <c r="A106" s="37" t="s">
        <v>219</v>
      </c>
      <c r="B106" s="37">
        <v>30</v>
      </c>
      <c r="C106" s="38" t="s">
        <v>314</v>
      </c>
      <c r="D106" s="37" t="s">
        <v>221</v>
      </c>
      <c r="E106" s="39" t="s">
        <v>315</v>
      </c>
      <c r="F106" s="40" t="s">
        <v>245</v>
      </c>
      <c r="G106" s="41">
        <v>2</v>
      </c>
      <c r="H106" s="42">
        <v>0</v>
      </c>
      <c r="I106" s="43">
        <f>ROUND(G106*H106,P4)</f>
        <v>0</v>
      </c>
      <c r="J106" s="37"/>
      <c r="O106" s="44">
        <f>I106*0.21</f>
        <v>0</v>
      </c>
      <c r="P106">
        <v>3</v>
      </c>
    </row>
    <row r="107">
      <c r="A107" s="37" t="s">
        <v>224</v>
      </c>
      <c r="B107" s="45"/>
      <c r="C107" s="46"/>
      <c r="D107" s="46"/>
      <c r="E107" s="47" t="s">
        <v>221</v>
      </c>
      <c r="F107" s="46"/>
      <c r="G107" s="46"/>
      <c r="H107" s="46"/>
      <c r="I107" s="46"/>
      <c r="J107" s="48"/>
    </row>
    <row r="108" ht="180">
      <c r="A108" s="37" t="s">
        <v>227</v>
      </c>
      <c r="B108" s="45"/>
      <c r="C108" s="46"/>
      <c r="D108" s="46"/>
      <c r="E108" s="39" t="s">
        <v>316</v>
      </c>
      <c r="F108" s="46"/>
      <c r="G108" s="46"/>
      <c r="H108" s="46"/>
      <c r="I108" s="46"/>
      <c r="J108" s="48"/>
    </row>
    <row r="109">
      <c r="A109" s="37" t="s">
        <v>219</v>
      </c>
      <c r="B109" s="37">
        <v>31</v>
      </c>
      <c r="C109" s="38" t="s">
        <v>317</v>
      </c>
      <c r="D109" s="37" t="s">
        <v>221</v>
      </c>
      <c r="E109" s="39" t="s">
        <v>318</v>
      </c>
      <c r="F109" s="40" t="s">
        <v>245</v>
      </c>
      <c r="G109" s="41">
        <v>2</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135">
      <c r="A111" s="37" t="s">
        <v>227</v>
      </c>
      <c r="B111" s="45"/>
      <c r="C111" s="46"/>
      <c r="D111" s="46"/>
      <c r="E111" s="39" t="s">
        <v>319</v>
      </c>
      <c r="F111" s="46"/>
      <c r="G111" s="46"/>
      <c r="H111" s="46"/>
      <c r="I111" s="46"/>
      <c r="J111" s="48"/>
    </row>
    <row r="112">
      <c r="A112" s="37" t="s">
        <v>219</v>
      </c>
      <c r="B112" s="37">
        <v>32</v>
      </c>
      <c r="C112" s="38" t="s">
        <v>320</v>
      </c>
      <c r="D112" s="37" t="s">
        <v>221</v>
      </c>
      <c r="E112" s="39" t="s">
        <v>321</v>
      </c>
      <c r="F112" s="40" t="s">
        <v>245</v>
      </c>
      <c r="G112" s="41">
        <v>2</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ht="135">
      <c r="A114" s="37" t="s">
        <v>227</v>
      </c>
      <c r="B114" s="45"/>
      <c r="C114" s="46"/>
      <c r="D114" s="46"/>
      <c r="E114" s="39" t="s">
        <v>322</v>
      </c>
      <c r="F114" s="46"/>
      <c r="G114" s="46"/>
      <c r="H114" s="46"/>
      <c r="I114" s="46"/>
      <c r="J114" s="48"/>
    </row>
    <row r="115" ht="30">
      <c r="A115" s="37" t="s">
        <v>219</v>
      </c>
      <c r="B115" s="37">
        <v>33</v>
      </c>
      <c r="C115" s="38" t="s">
        <v>323</v>
      </c>
      <c r="D115" s="37" t="s">
        <v>221</v>
      </c>
      <c r="E115" s="39" t="s">
        <v>324</v>
      </c>
      <c r="F115" s="40" t="s">
        <v>245</v>
      </c>
      <c r="G115" s="41">
        <v>6</v>
      </c>
      <c r="H115" s="42">
        <v>0</v>
      </c>
      <c r="I115" s="43">
        <f>ROUND(G115*H115,P4)</f>
        <v>0</v>
      </c>
      <c r="J115" s="37"/>
      <c r="O115" s="44">
        <f>I115*0.21</f>
        <v>0</v>
      </c>
      <c r="P115">
        <v>3</v>
      </c>
    </row>
    <row r="116">
      <c r="A116" s="37" t="s">
        <v>224</v>
      </c>
      <c r="B116" s="45"/>
      <c r="C116" s="46"/>
      <c r="D116" s="46"/>
      <c r="E116" s="47" t="s">
        <v>221</v>
      </c>
      <c r="F116" s="46"/>
      <c r="G116" s="46"/>
      <c r="H116" s="46"/>
      <c r="I116" s="46"/>
      <c r="J116" s="48"/>
    </row>
    <row r="117" ht="135">
      <c r="A117" s="37" t="s">
        <v>227</v>
      </c>
      <c r="B117" s="45"/>
      <c r="C117" s="46"/>
      <c r="D117" s="46"/>
      <c r="E117" s="39" t="s">
        <v>325</v>
      </c>
      <c r="F117" s="46"/>
      <c r="G117" s="46"/>
      <c r="H117" s="46"/>
      <c r="I117" s="46"/>
      <c r="J117" s="48"/>
    </row>
    <row r="118" ht="30">
      <c r="A118" s="37" t="s">
        <v>219</v>
      </c>
      <c r="B118" s="37">
        <v>34</v>
      </c>
      <c r="C118" s="38" t="s">
        <v>326</v>
      </c>
      <c r="D118" s="37" t="s">
        <v>221</v>
      </c>
      <c r="E118" s="39" t="s">
        <v>327</v>
      </c>
      <c r="F118" s="40" t="s">
        <v>245</v>
      </c>
      <c r="G118" s="41">
        <v>6</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ht="150">
      <c r="A120" s="37" t="s">
        <v>227</v>
      </c>
      <c r="B120" s="45"/>
      <c r="C120" s="46"/>
      <c r="D120" s="46"/>
      <c r="E120" s="39" t="s">
        <v>328</v>
      </c>
      <c r="F120" s="46"/>
      <c r="G120" s="46"/>
      <c r="H120" s="46"/>
      <c r="I120" s="46"/>
      <c r="J120" s="48"/>
    </row>
    <row r="121">
      <c r="A121" s="37" t="s">
        <v>219</v>
      </c>
      <c r="B121" s="37">
        <v>35</v>
      </c>
      <c r="C121" s="38" t="s">
        <v>329</v>
      </c>
      <c r="D121" s="37" t="s">
        <v>221</v>
      </c>
      <c r="E121" s="39" t="s">
        <v>330</v>
      </c>
      <c r="F121" s="40" t="s">
        <v>245</v>
      </c>
      <c r="G121" s="41">
        <v>16</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ht="135">
      <c r="A123" s="37" t="s">
        <v>227</v>
      </c>
      <c r="B123" s="45"/>
      <c r="C123" s="46"/>
      <c r="D123" s="46"/>
      <c r="E123" s="39" t="s">
        <v>331</v>
      </c>
      <c r="F123" s="46"/>
      <c r="G123" s="46"/>
      <c r="H123" s="46"/>
      <c r="I123" s="46"/>
      <c r="J123" s="48"/>
    </row>
    <row r="124" ht="30">
      <c r="A124" s="37" t="s">
        <v>219</v>
      </c>
      <c r="B124" s="37">
        <v>36</v>
      </c>
      <c r="C124" s="38" t="s">
        <v>332</v>
      </c>
      <c r="D124" s="37" t="s">
        <v>221</v>
      </c>
      <c r="E124" s="39" t="s">
        <v>333</v>
      </c>
      <c r="F124" s="40" t="s">
        <v>245</v>
      </c>
      <c r="G124" s="41">
        <v>28</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ht="165">
      <c r="A126" s="37" t="s">
        <v>227</v>
      </c>
      <c r="B126" s="45"/>
      <c r="C126" s="46"/>
      <c r="D126" s="46"/>
      <c r="E126" s="39" t="s">
        <v>334</v>
      </c>
      <c r="F126" s="46"/>
      <c r="G126" s="46"/>
      <c r="H126" s="46"/>
      <c r="I126" s="46"/>
      <c r="J126" s="48"/>
    </row>
    <row r="127" ht="30">
      <c r="A127" s="37" t="s">
        <v>219</v>
      </c>
      <c r="B127" s="37">
        <v>37</v>
      </c>
      <c r="C127" s="38" t="s">
        <v>335</v>
      </c>
      <c r="D127" s="37" t="s">
        <v>221</v>
      </c>
      <c r="E127" s="39" t="s">
        <v>336</v>
      </c>
      <c r="F127" s="40" t="s">
        <v>245</v>
      </c>
      <c r="G127" s="41">
        <v>12</v>
      </c>
      <c r="H127" s="42">
        <v>0</v>
      </c>
      <c r="I127" s="43">
        <f>ROUND(G127*H127,P4)</f>
        <v>0</v>
      </c>
      <c r="J127" s="37"/>
      <c r="O127" s="44">
        <f>I127*0.21</f>
        <v>0</v>
      </c>
      <c r="P127">
        <v>3</v>
      </c>
    </row>
    <row r="128">
      <c r="A128" s="37" t="s">
        <v>224</v>
      </c>
      <c r="B128" s="45"/>
      <c r="C128" s="46"/>
      <c r="D128" s="46"/>
      <c r="E128" s="47" t="s">
        <v>221</v>
      </c>
      <c r="F128" s="46"/>
      <c r="G128" s="46"/>
      <c r="H128" s="46"/>
      <c r="I128" s="46"/>
      <c r="J128" s="48"/>
    </row>
    <row r="129" ht="180">
      <c r="A129" s="37" t="s">
        <v>227</v>
      </c>
      <c r="B129" s="45"/>
      <c r="C129" s="46"/>
      <c r="D129" s="46"/>
      <c r="E129" s="39" t="s">
        <v>337</v>
      </c>
      <c r="F129" s="46"/>
      <c r="G129" s="46"/>
      <c r="H129" s="46"/>
      <c r="I129" s="46"/>
      <c r="J129" s="48"/>
    </row>
    <row r="130" ht="30">
      <c r="A130" s="37" t="s">
        <v>219</v>
      </c>
      <c r="B130" s="37">
        <v>38</v>
      </c>
      <c r="C130" s="38" t="s">
        <v>338</v>
      </c>
      <c r="D130" s="37" t="s">
        <v>221</v>
      </c>
      <c r="E130" s="39" t="s">
        <v>339</v>
      </c>
      <c r="F130" s="40" t="s">
        <v>245</v>
      </c>
      <c r="G130" s="41">
        <v>28</v>
      </c>
      <c r="H130" s="42">
        <v>0</v>
      </c>
      <c r="I130" s="43">
        <f>ROUND(G130*H130,P4)</f>
        <v>0</v>
      </c>
      <c r="J130" s="37"/>
      <c r="O130" s="44">
        <f>I130*0.21</f>
        <v>0</v>
      </c>
      <c r="P130">
        <v>3</v>
      </c>
    </row>
    <row r="131">
      <c r="A131" s="37" t="s">
        <v>224</v>
      </c>
      <c r="B131" s="45"/>
      <c r="C131" s="46"/>
      <c r="D131" s="46"/>
      <c r="E131" s="47" t="s">
        <v>221</v>
      </c>
      <c r="F131" s="46"/>
      <c r="G131" s="46"/>
      <c r="H131" s="46"/>
      <c r="I131" s="46"/>
      <c r="J131" s="48"/>
    </row>
    <row r="132" ht="135">
      <c r="A132" s="37" t="s">
        <v>227</v>
      </c>
      <c r="B132" s="45"/>
      <c r="C132" s="46"/>
      <c r="D132" s="46"/>
      <c r="E132" s="39" t="s">
        <v>340</v>
      </c>
      <c r="F132" s="46"/>
      <c r="G132" s="46"/>
      <c r="H132" s="46"/>
      <c r="I132" s="46"/>
      <c r="J132" s="48"/>
    </row>
    <row r="133" ht="30">
      <c r="A133" s="37" t="s">
        <v>219</v>
      </c>
      <c r="B133" s="37">
        <v>39</v>
      </c>
      <c r="C133" s="38" t="s">
        <v>341</v>
      </c>
      <c r="D133" s="37" t="s">
        <v>221</v>
      </c>
      <c r="E133" s="39" t="s">
        <v>342</v>
      </c>
      <c r="F133" s="40" t="s">
        <v>245</v>
      </c>
      <c r="G133" s="41">
        <v>28</v>
      </c>
      <c r="H133" s="42">
        <v>0</v>
      </c>
      <c r="I133" s="43">
        <f>ROUND(G133*H133,P4)</f>
        <v>0</v>
      </c>
      <c r="J133" s="37"/>
      <c r="O133" s="44">
        <f>I133*0.21</f>
        <v>0</v>
      </c>
      <c r="P133">
        <v>3</v>
      </c>
    </row>
    <row r="134">
      <c r="A134" s="37" t="s">
        <v>224</v>
      </c>
      <c r="B134" s="45"/>
      <c r="C134" s="46"/>
      <c r="D134" s="46"/>
      <c r="E134" s="47" t="s">
        <v>221</v>
      </c>
      <c r="F134" s="46"/>
      <c r="G134" s="46"/>
      <c r="H134" s="46"/>
      <c r="I134" s="46"/>
      <c r="J134" s="48"/>
    </row>
    <row r="135" ht="195">
      <c r="A135" s="37" t="s">
        <v>227</v>
      </c>
      <c r="B135" s="45"/>
      <c r="C135" s="46"/>
      <c r="D135" s="46"/>
      <c r="E135" s="39" t="s">
        <v>343</v>
      </c>
      <c r="F135" s="46"/>
      <c r="G135" s="46"/>
      <c r="H135" s="46"/>
      <c r="I135" s="46"/>
      <c r="J135" s="48"/>
    </row>
    <row r="136" ht="30">
      <c r="A136" s="37" t="s">
        <v>219</v>
      </c>
      <c r="B136" s="37">
        <v>40</v>
      </c>
      <c r="C136" s="38" t="s">
        <v>344</v>
      </c>
      <c r="D136" s="37" t="s">
        <v>221</v>
      </c>
      <c r="E136" s="39" t="s">
        <v>345</v>
      </c>
      <c r="F136" s="40" t="s">
        <v>245</v>
      </c>
      <c r="G136" s="41">
        <v>12</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ht="210">
      <c r="A138" s="37" t="s">
        <v>227</v>
      </c>
      <c r="B138" s="45"/>
      <c r="C138" s="46"/>
      <c r="D138" s="46"/>
      <c r="E138" s="39" t="s">
        <v>346</v>
      </c>
      <c r="F138" s="46"/>
      <c r="G138" s="46"/>
      <c r="H138" s="46"/>
      <c r="I138" s="46"/>
      <c r="J138" s="48"/>
    </row>
    <row r="139" ht="30">
      <c r="A139" s="37" t="s">
        <v>219</v>
      </c>
      <c r="B139" s="37">
        <v>41</v>
      </c>
      <c r="C139" s="38" t="s">
        <v>347</v>
      </c>
      <c r="D139" s="37" t="s">
        <v>221</v>
      </c>
      <c r="E139" s="39" t="s">
        <v>348</v>
      </c>
      <c r="F139" s="40" t="s">
        <v>245</v>
      </c>
      <c r="G139" s="41">
        <v>10</v>
      </c>
      <c r="H139" s="42">
        <v>0</v>
      </c>
      <c r="I139" s="43">
        <f>ROUND(G139*H139,P4)</f>
        <v>0</v>
      </c>
      <c r="J139" s="37"/>
      <c r="O139" s="44">
        <f>I139*0.21</f>
        <v>0</v>
      </c>
      <c r="P139">
        <v>3</v>
      </c>
    </row>
    <row r="140">
      <c r="A140" s="37" t="s">
        <v>224</v>
      </c>
      <c r="B140" s="45"/>
      <c r="C140" s="46"/>
      <c r="D140" s="46"/>
      <c r="E140" s="47" t="s">
        <v>221</v>
      </c>
      <c r="F140" s="46"/>
      <c r="G140" s="46"/>
      <c r="H140" s="46"/>
      <c r="I140" s="46"/>
      <c r="J140" s="48"/>
    </row>
    <row r="141" ht="165">
      <c r="A141" s="37" t="s">
        <v>227</v>
      </c>
      <c r="B141" s="45"/>
      <c r="C141" s="46"/>
      <c r="D141" s="46"/>
      <c r="E141" s="39" t="s">
        <v>349</v>
      </c>
      <c r="F141" s="46"/>
      <c r="G141" s="46"/>
      <c r="H141" s="46"/>
      <c r="I141" s="46"/>
      <c r="J141" s="48"/>
    </row>
    <row r="142" ht="30">
      <c r="A142" s="37" t="s">
        <v>219</v>
      </c>
      <c r="B142" s="37">
        <v>42</v>
      </c>
      <c r="C142" s="38" t="s">
        <v>350</v>
      </c>
      <c r="D142" s="37" t="s">
        <v>221</v>
      </c>
      <c r="E142" s="39" t="s">
        <v>351</v>
      </c>
      <c r="F142" s="40" t="s">
        <v>245</v>
      </c>
      <c r="G142" s="41">
        <v>10</v>
      </c>
      <c r="H142" s="42">
        <v>0</v>
      </c>
      <c r="I142" s="43">
        <f>ROUND(G142*H142,P4)</f>
        <v>0</v>
      </c>
      <c r="J142" s="37"/>
      <c r="O142" s="44">
        <f>I142*0.21</f>
        <v>0</v>
      </c>
      <c r="P142">
        <v>3</v>
      </c>
    </row>
    <row r="143">
      <c r="A143" s="37" t="s">
        <v>224</v>
      </c>
      <c r="B143" s="45"/>
      <c r="C143" s="46"/>
      <c r="D143" s="46"/>
      <c r="E143" s="47" t="s">
        <v>221</v>
      </c>
      <c r="F143" s="46"/>
      <c r="G143" s="46"/>
      <c r="H143" s="46"/>
      <c r="I143" s="46"/>
      <c r="J143" s="48"/>
    </row>
    <row r="144" ht="180">
      <c r="A144" s="37" t="s">
        <v>227</v>
      </c>
      <c r="B144" s="45"/>
      <c r="C144" s="46"/>
      <c r="D144" s="46"/>
      <c r="E144" s="39" t="s">
        <v>352</v>
      </c>
      <c r="F144" s="46"/>
      <c r="G144" s="46"/>
      <c r="H144" s="46"/>
      <c r="I144" s="46"/>
      <c r="J144" s="48"/>
    </row>
    <row r="145" ht="30">
      <c r="A145" s="37" t="s">
        <v>219</v>
      </c>
      <c r="B145" s="37">
        <v>43</v>
      </c>
      <c r="C145" s="38" t="s">
        <v>353</v>
      </c>
      <c r="D145" s="37" t="s">
        <v>221</v>
      </c>
      <c r="E145" s="39" t="s">
        <v>354</v>
      </c>
      <c r="F145" s="40" t="s">
        <v>245</v>
      </c>
      <c r="G145" s="41">
        <v>10</v>
      </c>
      <c r="H145" s="42">
        <v>0</v>
      </c>
      <c r="I145" s="43">
        <f>ROUND(G145*H145,P4)</f>
        <v>0</v>
      </c>
      <c r="J145" s="37"/>
      <c r="O145" s="44">
        <f>I145*0.21</f>
        <v>0</v>
      </c>
      <c r="P145">
        <v>3</v>
      </c>
    </row>
    <row r="146">
      <c r="A146" s="37" t="s">
        <v>224</v>
      </c>
      <c r="B146" s="45"/>
      <c r="C146" s="46"/>
      <c r="D146" s="46"/>
      <c r="E146" s="47" t="s">
        <v>221</v>
      </c>
      <c r="F146" s="46"/>
      <c r="G146" s="46"/>
      <c r="H146" s="46"/>
      <c r="I146" s="46"/>
      <c r="J146" s="48"/>
    </row>
    <row r="147" ht="210">
      <c r="A147" s="37" t="s">
        <v>227</v>
      </c>
      <c r="B147" s="45"/>
      <c r="C147" s="46"/>
      <c r="D147" s="46"/>
      <c r="E147" s="39" t="s">
        <v>355</v>
      </c>
      <c r="F147" s="46"/>
      <c r="G147" s="46"/>
      <c r="H147" s="46"/>
      <c r="I147" s="46"/>
      <c r="J147" s="48"/>
    </row>
    <row r="148">
      <c r="A148" s="37" t="s">
        <v>219</v>
      </c>
      <c r="B148" s="37">
        <v>44</v>
      </c>
      <c r="C148" s="38" t="s">
        <v>356</v>
      </c>
      <c r="D148" s="37" t="s">
        <v>221</v>
      </c>
      <c r="E148" s="39" t="s">
        <v>357</v>
      </c>
      <c r="F148" s="40" t="s">
        <v>245</v>
      </c>
      <c r="G148" s="41">
        <v>15</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ht="150">
      <c r="A150" s="37" t="s">
        <v>227</v>
      </c>
      <c r="B150" s="45"/>
      <c r="C150" s="46"/>
      <c r="D150" s="46"/>
      <c r="E150" s="39" t="s">
        <v>358</v>
      </c>
      <c r="F150" s="46"/>
      <c r="G150" s="46"/>
      <c r="H150" s="46"/>
      <c r="I150" s="46"/>
      <c r="J150" s="48"/>
    </row>
    <row r="151">
      <c r="A151" s="37" t="s">
        <v>219</v>
      </c>
      <c r="B151" s="37">
        <v>45</v>
      </c>
      <c r="C151" s="38" t="s">
        <v>359</v>
      </c>
      <c r="D151" s="37" t="s">
        <v>221</v>
      </c>
      <c r="E151" s="39" t="s">
        <v>360</v>
      </c>
      <c r="F151" s="40" t="s">
        <v>245</v>
      </c>
      <c r="G151" s="41">
        <v>21</v>
      </c>
      <c r="H151" s="42">
        <v>0</v>
      </c>
      <c r="I151" s="43">
        <f>ROUND(G151*H151,P4)</f>
        <v>0</v>
      </c>
      <c r="J151" s="37"/>
      <c r="O151" s="44">
        <f>I151*0.21</f>
        <v>0</v>
      </c>
      <c r="P151">
        <v>3</v>
      </c>
    </row>
    <row r="152">
      <c r="A152" s="37" t="s">
        <v>224</v>
      </c>
      <c r="B152" s="45"/>
      <c r="C152" s="46"/>
      <c r="D152" s="46"/>
      <c r="E152" s="47" t="s">
        <v>221</v>
      </c>
      <c r="F152" s="46"/>
      <c r="G152" s="46"/>
      <c r="H152" s="46"/>
      <c r="I152" s="46"/>
      <c r="J152" s="48"/>
    </row>
    <row r="153" ht="150">
      <c r="A153" s="37" t="s">
        <v>227</v>
      </c>
      <c r="B153" s="45"/>
      <c r="C153" s="46"/>
      <c r="D153" s="46"/>
      <c r="E153" s="39" t="s">
        <v>361</v>
      </c>
      <c r="F153" s="46"/>
      <c r="G153" s="46"/>
      <c r="H153" s="46"/>
      <c r="I153" s="46"/>
      <c r="J153" s="48"/>
    </row>
    <row r="154">
      <c r="A154" s="37" t="s">
        <v>219</v>
      </c>
      <c r="B154" s="37">
        <v>46</v>
      </c>
      <c r="C154" s="38" t="s">
        <v>362</v>
      </c>
      <c r="D154" s="37" t="s">
        <v>221</v>
      </c>
      <c r="E154" s="39" t="s">
        <v>363</v>
      </c>
      <c r="F154" s="40" t="s">
        <v>245</v>
      </c>
      <c r="G154" s="41">
        <v>6</v>
      </c>
      <c r="H154" s="42">
        <v>0</v>
      </c>
      <c r="I154" s="43">
        <f>ROUND(G154*H154,P4)</f>
        <v>0</v>
      </c>
      <c r="J154" s="37"/>
      <c r="O154" s="44">
        <f>I154*0.21</f>
        <v>0</v>
      </c>
      <c r="P154">
        <v>3</v>
      </c>
    </row>
    <row r="155">
      <c r="A155" s="37" t="s">
        <v>224</v>
      </c>
      <c r="B155" s="45"/>
      <c r="C155" s="46"/>
      <c r="D155" s="46"/>
      <c r="E155" s="47" t="s">
        <v>221</v>
      </c>
      <c r="F155" s="46"/>
      <c r="G155" s="46"/>
      <c r="H155" s="46"/>
      <c r="I155" s="46"/>
      <c r="J155" s="48"/>
    </row>
    <row r="156" ht="180">
      <c r="A156" s="37" t="s">
        <v>227</v>
      </c>
      <c r="B156" s="45"/>
      <c r="C156" s="46"/>
      <c r="D156" s="46"/>
      <c r="E156" s="39" t="s">
        <v>364</v>
      </c>
      <c r="F156" s="46"/>
      <c r="G156" s="46"/>
      <c r="H156" s="46"/>
      <c r="I156" s="46"/>
      <c r="J156" s="48"/>
    </row>
    <row r="157" ht="30">
      <c r="A157" s="37" t="s">
        <v>219</v>
      </c>
      <c r="B157" s="37">
        <v>47</v>
      </c>
      <c r="C157" s="38" t="s">
        <v>365</v>
      </c>
      <c r="D157" s="37" t="s">
        <v>221</v>
      </c>
      <c r="E157" s="39" t="s">
        <v>366</v>
      </c>
      <c r="F157" s="40" t="s">
        <v>245</v>
      </c>
      <c r="G157" s="41">
        <v>4</v>
      </c>
      <c r="H157" s="42">
        <v>0</v>
      </c>
      <c r="I157" s="43">
        <f>ROUND(G157*H157,P4)</f>
        <v>0</v>
      </c>
      <c r="J157" s="37"/>
      <c r="O157" s="44">
        <f>I157*0.21</f>
        <v>0</v>
      </c>
      <c r="P157">
        <v>3</v>
      </c>
    </row>
    <row r="158">
      <c r="A158" s="37" t="s">
        <v>224</v>
      </c>
      <c r="B158" s="45"/>
      <c r="C158" s="46"/>
      <c r="D158" s="46"/>
      <c r="E158" s="47" t="s">
        <v>221</v>
      </c>
      <c r="F158" s="46"/>
      <c r="G158" s="46"/>
      <c r="H158" s="46"/>
      <c r="I158" s="46"/>
      <c r="J158" s="48"/>
    </row>
    <row r="159" ht="150">
      <c r="A159" s="37" t="s">
        <v>227</v>
      </c>
      <c r="B159" s="45"/>
      <c r="C159" s="46"/>
      <c r="D159" s="46"/>
      <c r="E159" s="39" t="s">
        <v>367</v>
      </c>
      <c r="F159" s="46"/>
      <c r="G159" s="46"/>
      <c r="H159" s="46"/>
      <c r="I159" s="46"/>
      <c r="J159" s="48"/>
    </row>
    <row r="160">
      <c r="A160" s="37" t="s">
        <v>219</v>
      </c>
      <c r="B160" s="37">
        <v>48</v>
      </c>
      <c r="C160" s="38" t="s">
        <v>368</v>
      </c>
      <c r="D160" s="37" t="s">
        <v>221</v>
      </c>
      <c r="E160" s="39" t="s">
        <v>369</v>
      </c>
      <c r="F160" s="40" t="s">
        <v>245</v>
      </c>
      <c r="G160" s="41">
        <v>4</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ht="150">
      <c r="A162" s="37" t="s">
        <v>227</v>
      </c>
      <c r="B162" s="45"/>
      <c r="C162" s="46"/>
      <c r="D162" s="46"/>
      <c r="E162" s="39" t="s">
        <v>370</v>
      </c>
      <c r="F162" s="46"/>
      <c r="G162" s="46"/>
      <c r="H162" s="46"/>
      <c r="I162" s="46"/>
      <c r="J162" s="48"/>
    </row>
    <row r="163" ht="30">
      <c r="A163" s="37" t="s">
        <v>219</v>
      </c>
      <c r="B163" s="37">
        <v>49</v>
      </c>
      <c r="C163" s="38" t="s">
        <v>371</v>
      </c>
      <c r="D163" s="37" t="s">
        <v>221</v>
      </c>
      <c r="E163" s="39" t="s">
        <v>372</v>
      </c>
      <c r="F163" s="40" t="s">
        <v>245</v>
      </c>
      <c r="G163" s="41">
        <v>2</v>
      </c>
      <c r="H163" s="42">
        <v>0</v>
      </c>
      <c r="I163" s="43">
        <f>ROUND(G163*H163,P4)</f>
        <v>0</v>
      </c>
      <c r="J163" s="37"/>
      <c r="O163" s="44">
        <f>I163*0.21</f>
        <v>0</v>
      </c>
      <c r="P163">
        <v>3</v>
      </c>
    </row>
    <row r="164">
      <c r="A164" s="37" t="s">
        <v>224</v>
      </c>
      <c r="B164" s="45"/>
      <c r="C164" s="46"/>
      <c r="D164" s="46"/>
      <c r="E164" s="47" t="s">
        <v>221</v>
      </c>
      <c r="F164" s="46"/>
      <c r="G164" s="46"/>
      <c r="H164" s="46"/>
      <c r="I164" s="46"/>
      <c r="J164" s="48"/>
    </row>
    <row r="165" ht="165">
      <c r="A165" s="37" t="s">
        <v>227</v>
      </c>
      <c r="B165" s="45"/>
      <c r="C165" s="46"/>
      <c r="D165" s="46"/>
      <c r="E165" s="39" t="s">
        <v>373</v>
      </c>
      <c r="F165" s="46"/>
      <c r="G165" s="46"/>
      <c r="H165" s="46"/>
      <c r="I165" s="46"/>
      <c r="J165" s="48"/>
    </row>
    <row r="166" ht="30">
      <c r="A166" s="37" t="s">
        <v>219</v>
      </c>
      <c r="B166" s="37">
        <v>50</v>
      </c>
      <c r="C166" s="38" t="s">
        <v>374</v>
      </c>
      <c r="D166" s="37" t="s">
        <v>221</v>
      </c>
      <c r="E166" s="39" t="s">
        <v>375</v>
      </c>
      <c r="F166" s="40" t="s">
        <v>245</v>
      </c>
      <c r="G166" s="41">
        <v>9</v>
      </c>
      <c r="H166" s="42">
        <v>0</v>
      </c>
      <c r="I166" s="43">
        <f>ROUND(G166*H166,P4)</f>
        <v>0</v>
      </c>
      <c r="J166" s="37"/>
      <c r="O166" s="44">
        <f>I166*0.21</f>
        <v>0</v>
      </c>
      <c r="P166">
        <v>3</v>
      </c>
    </row>
    <row r="167">
      <c r="A167" s="37" t="s">
        <v>224</v>
      </c>
      <c r="B167" s="45"/>
      <c r="C167" s="46"/>
      <c r="D167" s="46"/>
      <c r="E167" s="47" t="s">
        <v>221</v>
      </c>
      <c r="F167" s="46"/>
      <c r="G167" s="46"/>
      <c r="H167" s="46"/>
      <c r="I167" s="46"/>
      <c r="J167" s="48"/>
    </row>
    <row r="168" ht="165">
      <c r="A168" s="37" t="s">
        <v>227</v>
      </c>
      <c r="B168" s="45"/>
      <c r="C168" s="46"/>
      <c r="D168" s="46"/>
      <c r="E168" s="39" t="s">
        <v>376</v>
      </c>
      <c r="F168" s="46"/>
      <c r="G168" s="46"/>
      <c r="H168" s="46"/>
      <c r="I168" s="46"/>
      <c r="J168" s="48"/>
    </row>
    <row r="169" ht="30">
      <c r="A169" s="37" t="s">
        <v>219</v>
      </c>
      <c r="B169" s="37">
        <v>51</v>
      </c>
      <c r="C169" s="38" t="s">
        <v>377</v>
      </c>
      <c r="D169" s="37" t="s">
        <v>221</v>
      </c>
      <c r="E169" s="39" t="s">
        <v>378</v>
      </c>
      <c r="F169" s="40" t="s">
        <v>245</v>
      </c>
      <c r="G169" s="41">
        <v>9</v>
      </c>
      <c r="H169" s="42">
        <v>0</v>
      </c>
      <c r="I169" s="43">
        <f>ROUND(G169*H169,P4)</f>
        <v>0</v>
      </c>
      <c r="J169" s="37"/>
      <c r="O169" s="44">
        <f>I169*0.21</f>
        <v>0</v>
      </c>
      <c r="P169">
        <v>3</v>
      </c>
    </row>
    <row r="170">
      <c r="A170" s="37" t="s">
        <v>224</v>
      </c>
      <c r="B170" s="45"/>
      <c r="C170" s="46"/>
      <c r="D170" s="46"/>
      <c r="E170" s="47" t="s">
        <v>221</v>
      </c>
      <c r="F170" s="46"/>
      <c r="G170" s="46"/>
      <c r="H170" s="46"/>
      <c r="I170" s="46"/>
      <c r="J170" s="48"/>
    </row>
    <row r="171" ht="165">
      <c r="A171" s="37" t="s">
        <v>227</v>
      </c>
      <c r="B171" s="45"/>
      <c r="C171" s="46"/>
      <c r="D171" s="46"/>
      <c r="E171" s="39" t="s">
        <v>379</v>
      </c>
      <c r="F171" s="46"/>
      <c r="G171" s="46"/>
      <c r="H171" s="46"/>
      <c r="I171" s="46"/>
      <c r="J171" s="48"/>
    </row>
    <row r="172" ht="30">
      <c r="A172" s="37" t="s">
        <v>219</v>
      </c>
      <c r="B172" s="37">
        <v>52</v>
      </c>
      <c r="C172" s="38" t="s">
        <v>380</v>
      </c>
      <c r="D172" s="37" t="s">
        <v>221</v>
      </c>
      <c r="E172" s="39" t="s">
        <v>381</v>
      </c>
      <c r="F172" s="40" t="s">
        <v>245</v>
      </c>
      <c r="G172" s="41">
        <v>9</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ht="210">
      <c r="A174" s="37" t="s">
        <v>227</v>
      </c>
      <c r="B174" s="45"/>
      <c r="C174" s="46"/>
      <c r="D174" s="46"/>
      <c r="E174" s="39" t="s">
        <v>382</v>
      </c>
      <c r="F174" s="46"/>
      <c r="G174" s="46"/>
      <c r="H174" s="46"/>
      <c r="I174" s="46"/>
      <c r="J174" s="48"/>
    </row>
    <row r="175">
      <c r="A175" s="37" t="s">
        <v>219</v>
      </c>
      <c r="B175" s="37">
        <v>53</v>
      </c>
      <c r="C175" s="38" t="s">
        <v>383</v>
      </c>
      <c r="D175" s="37" t="s">
        <v>221</v>
      </c>
      <c r="E175" s="39" t="s">
        <v>384</v>
      </c>
      <c r="F175" s="40" t="s">
        <v>245</v>
      </c>
      <c r="G175" s="41">
        <v>4</v>
      </c>
      <c r="H175" s="42">
        <v>0</v>
      </c>
      <c r="I175" s="43">
        <f>ROUND(G175*H175,P4)</f>
        <v>0</v>
      </c>
      <c r="J175" s="37"/>
      <c r="O175" s="44">
        <f>I175*0.21</f>
        <v>0</v>
      </c>
      <c r="P175">
        <v>3</v>
      </c>
    </row>
    <row r="176">
      <c r="A176" s="37" t="s">
        <v>224</v>
      </c>
      <c r="B176" s="45"/>
      <c r="C176" s="46"/>
      <c r="D176" s="46"/>
      <c r="E176" s="47" t="s">
        <v>221</v>
      </c>
      <c r="F176" s="46"/>
      <c r="G176" s="46"/>
      <c r="H176" s="46"/>
      <c r="I176" s="46"/>
      <c r="J176" s="48"/>
    </row>
    <row r="177" ht="135">
      <c r="A177" s="37" t="s">
        <v>227</v>
      </c>
      <c r="B177" s="45"/>
      <c r="C177" s="46"/>
      <c r="D177" s="46"/>
      <c r="E177" s="39" t="s">
        <v>385</v>
      </c>
      <c r="F177" s="46"/>
      <c r="G177" s="46"/>
      <c r="H177" s="46"/>
      <c r="I177" s="46"/>
      <c r="J177" s="48"/>
    </row>
    <row r="178">
      <c r="A178" s="37" t="s">
        <v>219</v>
      </c>
      <c r="B178" s="37">
        <v>54</v>
      </c>
      <c r="C178" s="38" t="s">
        <v>386</v>
      </c>
      <c r="D178" s="37" t="s">
        <v>221</v>
      </c>
      <c r="E178" s="39" t="s">
        <v>387</v>
      </c>
      <c r="F178" s="40" t="s">
        <v>245</v>
      </c>
      <c r="G178" s="41">
        <v>4</v>
      </c>
      <c r="H178" s="42">
        <v>0</v>
      </c>
      <c r="I178" s="43">
        <f>ROUND(G178*H178,P4)</f>
        <v>0</v>
      </c>
      <c r="J178" s="37"/>
      <c r="O178" s="44">
        <f>I178*0.21</f>
        <v>0</v>
      </c>
      <c r="P178">
        <v>3</v>
      </c>
    </row>
    <row r="179">
      <c r="A179" s="37" t="s">
        <v>224</v>
      </c>
      <c r="B179" s="45"/>
      <c r="C179" s="46"/>
      <c r="D179" s="46"/>
      <c r="E179" s="47" t="s">
        <v>221</v>
      </c>
      <c r="F179" s="46"/>
      <c r="G179" s="46"/>
      <c r="H179" s="46"/>
      <c r="I179" s="46"/>
      <c r="J179" s="48"/>
    </row>
    <row r="180" ht="165">
      <c r="A180" s="37" t="s">
        <v>227</v>
      </c>
      <c r="B180" s="45"/>
      <c r="C180" s="46"/>
      <c r="D180" s="46"/>
      <c r="E180" s="39" t="s">
        <v>388</v>
      </c>
      <c r="F180" s="46"/>
      <c r="G180" s="46"/>
      <c r="H180" s="46"/>
      <c r="I180" s="46"/>
      <c r="J180" s="48"/>
    </row>
    <row r="181">
      <c r="A181" s="37" t="s">
        <v>219</v>
      </c>
      <c r="B181" s="37">
        <v>55</v>
      </c>
      <c r="C181" s="38" t="s">
        <v>389</v>
      </c>
      <c r="D181" s="37" t="s">
        <v>221</v>
      </c>
      <c r="E181" s="39" t="s">
        <v>390</v>
      </c>
      <c r="F181" s="40" t="s">
        <v>245</v>
      </c>
      <c r="G181" s="41">
        <v>4</v>
      </c>
      <c r="H181" s="42">
        <v>0</v>
      </c>
      <c r="I181" s="43">
        <f>ROUND(G181*H181,P4)</f>
        <v>0</v>
      </c>
      <c r="J181" s="37"/>
      <c r="O181" s="44">
        <f>I181*0.21</f>
        <v>0</v>
      </c>
      <c r="P181">
        <v>3</v>
      </c>
    </row>
    <row r="182">
      <c r="A182" s="37" t="s">
        <v>224</v>
      </c>
      <c r="B182" s="45"/>
      <c r="C182" s="46"/>
      <c r="D182" s="46"/>
      <c r="E182" s="47" t="s">
        <v>221</v>
      </c>
      <c r="F182" s="46"/>
      <c r="G182" s="46"/>
      <c r="H182" s="46"/>
      <c r="I182" s="46"/>
      <c r="J182" s="48"/>
    </row>
    <row r="183" ht="165">
      <c r="A183" s="37" t="s">
        <v>227</v>
      </c>
      <c r="B183" s="45"/>
      <c r="C183" s="46"/>
      <c r="D183" s="46"/>
      <c r="E183" s="39" t="s">
        <v>391</v>
      </c>
      <c r="F183" s="46"/>
      <c r="G183" s="46"/>
      <c r="H183" s="46"/>
      <c r="I183" s="46"/>
      <c r="J183" s="48"/>
    </row>
    <row r="184">
      <c r="A184" s="37" t="s">
        <v>219</v>
      </c>
      <c r="B184" s="37">
        <v>56</v>
      </c>
      <c r="C184" s="38" t="s">
        <v>392</v>
      </c>
      <c r="D184" s="37" t="s">
        <v>221</v>
      </c>
      <c r="E184" s="39" t="s">
        <v>393</v>
      </c>
      <c r="F184" s="40" t="s">
        <v>394</v>
      </c>
      <c r="G184" s="41">
        <v>85</v>
      </c>
      <c r="H184" s="42">
        <v>0</v>
      </c>
      <c r="I184" s="43">
        <f>ROUND(G184*H184,P4)</f>
        <v>0</v>
      </c>
      <c r="J184" s="37"/>
      <c r="O184" s="44">
        <f>I184*0.21</f>
        <v>0</v>
      </c>
      <c r="P184">
        <v>3</v>
      </c>
    </row>
    <row r="185">
      <c r="A185" s="37" t="s">
        <v>224</v>
      </c>
      <c r="B185" s="45"/>
      <c r="C185" s="46"/>
      <c r="D185" s="46"/>
      <c r="E185" s="47" t="s">
        <v>221</v>
      </c>
      <c r="F185" s="46"/>
      <c r="G185" s="46"/>
      <c r="H185" s="46"/>
      <c r="I185" s="46"/>
      <c r="J185" s="48"/>
    </row>
    <row r="186" ht="135">
      <c r="A186" s="37" t="s">
        <v>227</v>
      </c>
      <c r="B186" s="45"/>
      <c r="C186" s="46"/>
      <c r="D186" s="46"/>
      <c r="E186" s="39" t="s">
        <v>395</v>
      </c>
      <c r="F186" s="46"/>
      <c r="G186" s="46"/>
      <c r="H186" s="46"/>
      <c r="I186" s="46"/>
      <c r="J186" s="48"/>
    </row>
    <row r="187">
      <c r="A187" s="37" t="s">
        <v>219</v>
      </c>
      <c r="B187" s="37">
        <v>57</v>
      </c>
      <c r="C187" s="38" t="s">
        <v>396</v>
      </c>
      <c r="D187" s="37" t="s">
        <v>221</v>
      </c>
      <c r="E187" s="39" t="s">
        <v>397</v>
      </c>
      <c r="F187" s="40" t="s">
        <v>394</v>
      </c>
      <c r="G187" s="41">
        <v>30</v>
      </c>
      <c r="H187" s="42">
        <v>0</v>
      </c>
      <c r="I187" s="43">
        <f>ROUND(G187*H187,P4)</f>
        <v>0</v>
      </c>
      <c r="J187" s="37"/>
      <c r="O187" s="44">
        <f>I187*0.21</f>
        <v>0</v>
      </c>
      <c r="P187">
        <v>3</v>
      </c>
    </row>
    <row r="188">
      <c r="A188" s="37" t="s">
        <v>224</v>
      </c>
      <c r="B188" s="45"/>
      <c r="C188" s="46"/>
      <c r="D188" s="46"/>
      <c r="E188" s="47" t="s">
        <v>221</v>
      </c>
      <c r="F188" s="46"/>
      <c r="G188" s="46"/>
      <c r="H188" s="46"/>
      <c r="I188" s="46"/>
      <c r="J188" s="48"/>
    </row>
    <row r="189" ht="135">
      <c r="A189" s="37" t="s">
        <v>227</v>
      </c>
      <c r="B189" s="45"/>
      <c r="C189" s="46"/>
      <c r="D189" s="46"/>
      <c r="E189" s="39" t="s">
        <v>398</v>
      </c>
      <c r="F189" s="46"/>
      <c r="G189" s="46"/>
      <c r="H189" s="46"/>
      <c r="I189" s="46"/>
      <c r="J189" s="48"/>
    </row>
    <row r="190">
      <c r="A190" s="37" t="s">
        <v>219</v>
      </c>
      <c r="B190" s="37">
        <v>58</v>
      </c>
      <c r="C190" s="38" t="s">
        <v>399</v>
      </c>
      <c r="D190" s="37" t="s">
        <v>221</v>
      </c>
      <c r="E190" s="39" t="s">
        <v>400</v>
      </c>
      <c r="F190" s="40" t="s">
        <v>245</v>
      </c>
      <c r="G190" s="41">
        <v>1200</v>
      </c>
      <c r="H190" s="42">
        <v>0</v>
      </c>
      <c r="I190" s="43">
        <f>ROUND(G190*H190,P4)</f>
        <v>0</v>
      </c>
      <c r="J190" s="37"/>
      <c r="O190" s="44">
        <f>I190*0.21</f>
        <v>0</v>
      </c>
      <c r="P190">
        <v>3</v>
      </c>
    </row>
    <row r="191">
      <c r="A191" s="37" t="s">
        <v>224</v>
      </c>
      <c r="B191" s="45"/>
      <c r="C191" s="46"/>
      <c r="D191" s="46"/>
      <c r="E191" s="47" t="s">
        <v>221</v>
      </c>
      <c r="F191" s="46"/>
      <c r="G191" s="46"/>
      <c r="H191" s="46"/>
      <c r="I191" s="46"/>
      <c r="J191" s="48"/>
    </row>
    <row r="192" ht="165">
      <c r="A192" s="37" t="s">
        <v>227</v>
      </c>
      <c r="B192" s="45"/>
      <c r="C192" s="46"/>
      <c r="D192" s="46"/>
      <c r="E192" s="39" t="s">
        <v>401</v>
      </c>
      <c r="F192" s="46"/>
      <c r="G192" s="46"/>
      <c r="H192" s="46"/>
      <c r="I192" s="46"/>
      <c r="J192" s="48"/>
    </row>
    <row r="193">
      <c r="A193" s="37" t="s">
        <v>219</v>
      </c>
      <c r="B193" s="37">
        <v>59</v>
      </c>
      <c r="C193" s="38" t="s">
        <v>402</v>
      </c>
      <c r="D193" s="37" t="s">
        <v>221</v>
      </c>
      <c r="E193" s="39" t="s">
        <v>403</v>
      </c>
      <c r="F193" s="40" t="s">
        <v>245</v>
      </c>
      <c r="G193" s="41">
        <v>2</v>
      </c>
      <c r="H193" s="42">
        <v>0</v>
      </c>
      <c r="I193" s="43">
        <f>ROUND(G193*H193,P4)</f>
        <v>0</v>
      </c>
      <c r="J193" s="37"/>
      <c r="O193" s="44">
        <f>I193*0.21</f>
        <v>0</v>
      </c>
      <c r="P193">
        <v>3</v>
      </c>
    </row>
    <row r="194">
      <c r="A194" s="37" t="s">
        <v>224</v>
      </c>
      <c r="B194" s="45"/>
      <c r="C194" s="46"/>
      <c r="D194" s="46"/>
      <c r="E194" s="47" t="s">
        <v>221</v>
      </c>
      <c r="F194" s="46"/>
      <c r="G194" s="46"/>
      <c r="H194" s="46"/>
      <c r="I194" s="46"/>
      <c r="J194" s="48"/>
    </row>
    <row r="195" ht="150">
      <c r="A195" s="37" t="s">
        <v>227</v>
      </c>
      <c r="B195" s="45"/>
      <c r="C195" s="46"/>
      <c r="D195" s="46"/>
      <c r="E195" s="39" t="s">
        <v>404</v>
      </c>
      <c r="F195" s="46"/>
      <c r="G195" s="46"/>
      <c r="H195" s="46"/>
      <c r="I195" s="46"/>
      <c r="J195" s="48"/>
    </row>
    <row r="196">
      <c r="A196" s="37" t="s">
        <v>219</v>
      </c>
      <c r="B196" s="37">
        <v>60</v>
      </c>
      <c r="C196" s="38" t="s">
        <v>405</v>
      </c>
      <c r="D196" s="37" t="s">
        <v>221</v>
      </c>
      <c r="E196" s="39" t="s">
        <v>406</v>
      </c>
      <c r="F196" s="40" t="s">
        <v>394</v>
      </c>
      <c r="G196" s="41">
        <v>300</v>
      </c>
      <c r="H196" s="42">
        <v>0</v>
      </c>
      <c r="I196" s="43">
        <f>ROUND(G196*H196,P4)</f>
        <v>0</v>
      </c>
      <c r="J196" s="37"/>
      <c r="O196" s="44">
        <f>I196*0.21</f>
        <v>0</v>
      </c>
      <c r="P196">
        <v>3</v>
      </c>
    </row>
    <row r="197">
      <c r="A197" s="37" t="s">
        <v>224</v>
      </c>
      <c r="B197" s="45"/>
      <c r="C197" s="46"/>
      <c r="D197" s="46"/>
      <c r="E197" s="47" t="s">
        <v>221</v>
      </c>
      <c r="F197" s="46"/>
      <c r="G197" s="46"/>
      <c r="H197" s="46"/>
      <c r="I197" s="46"/>
      <c r="J197" s="48"/>
    </row>
    <row r="198" ht="135">
      <c r="A198" s="37" t="s">
        <v>227</v>
      </c>
      <c r="B198" s="45"/>
      <c r="C198" s="46"/>
      <c r="D198" s="46"/>
      <c r="E198" s="39" t="s">
        <v>407</v>
      </c>
      <c r="F198" s="46"/>
      <c r="G198" s="46"/>
      <c r="H198" s="46"/>
      <c r="I198" s="46"/>
      <c r="J198" s="48"/>
    </row>
    <row r="199">
      <c r="A199" s="37" t="s">
        <v>219</v>
      </c>
      <c r="B199" s="37">
        <v>61</v>
      </c>
      <c r="C199" s="38" t="s">
        <v>408</v>
      </c>
      <c r="D199" s="37" t="s">
        <v>221</v>
      </c>
      <c r="E199" s="39" t="s">
        <v>409</v>
      </c>
      <c r="F199" s="40" t="s">
        <v>245</v>
      </c>
      <c r="G199" s="41">
        <v>2</v>
      </c>
      <c r="H199" s="42">
        <v>0</v>
      </c>
      <c r="I199" s="43">
        <f>ROUND(G199*H199,P4)</f>
        <v>0</v>
      </c>
      <c r="J199" s="37"/>
      <c r="O199" s="44">
        <f>I199*0.21</f>
        <v>0</v>
      </c>
      <c r="P199">
        <v>3</v>
      </c>
    </row>
    <row r="200">
      <c r="A200" s="37" t="s">
        <v>224</v>
      </c>
      <c r="B200" s="45"/>
      <c r="C200" s="46"/>
      <c r="D200" s="46"/>
      <c r="E200" s="47" t="s">
        <v>221</v>
      </c>
      <c r="F200" s="46"/>
      <c r="G200" s="46"/>
      <c r="H200" s="46"/>
      <c r="I200" s="46"/>
      <c r="J200" s="48"/>
    </row>
    <row r="201" ht="105">
      <c r="A201" s="37" t="s">
        <v>227</v>
      </c>
      <c r="B201" s="45"/>
      <c r="C201" s="46"/>
      <c r="D201" s="46"/>
      <c r="E201" s="39" t="s">
        <v>410</v>
      </c>
      <c r="F201" s="46"/>
      <c r="G201" s="46"/>
      <c r="H201" s="46"/>
      <c r="I201" s="46"/>
      <c r="J201" s="48"/>
    </row>
    <row r="202">
      <c r="A202" s="37" t="s">
        <v>219</v>
      </c>
      <c r="B202" s="37">
        <v>62</v>
      </c>
      <c r="C202" s="38" t="s">
        <v>411</v>
      </c>
      <c r="D202" s="37" t="s">
        <v>221</v>
      </c>
      <c r="E202" s="39" t="s">
        <v>412</v>
      </c>
      <c r="F202" s="40" t="s">
        <v>245</v>
      </c>
      <c r="G202" s="41">
        <v>90</v>
      </c>
      <c r="H202" s="42">
        <v>0</v>
      </c>
      <c r="I202" s="43">
        <f>ROUND(G202*H202,P4)</f>
        <v>0</v>
      </c>
      <c r="J202" s="37"/>
      <c r="O202" s="44">
        <f>I202*0.21</f>
        <v>0</v>
      </c>
      <c r="P202">
        <v>3</v>
      </c>
    </row>
    <row r="203">
      <c r="A203" s="37" t="s">
        <v>224</v>
      </c>
      <c r="B203" s="45"/>
      <c r="C203" s="46"/>
      <c r="D203" s="46"/>
      <c r="E203" s="47" t="s">
        <v>221</v>
      </c>
      <c r="F203" s="46"/>
      <c r="G203" s="46"/>
      <c r="H203" s="46"/>
      <c r="I203" s="46"/>
      <c r="J203" s="48"/>
    </row>
    <row r="204" ht="150">
      <c r="A204" s="37" t="s">
        <v>227</v>
      </c>
      <c r="B204" s="45"/>
      <c r="C204" s="46"/>
      <c r="D204" s="46"/>
      <c r="E204" s="39" t="s">
        <v>413</v>
      </c>
      <c r="F204" s="46"/>
      <c r="G204" s="46"/>
      <c r="H204" s="46"/>
      <c r="I204" s="46"/>
      <c r="J204" s="48"/>
    </row>
    <row r="205">
      <c r="A205" s="37" t="s">
        <v>219</v>
      </c>
      <c r="B205" s="37">
        <v>63</v>
      </c>
      <c r="C205" s="38" t="s">
        <v>414</v>
      </c>
      <c r="D205" s="37" t="s">
        <v>221</v>
      </c>
      <c r="E205" s="39" t="s">
        <v>415</v>
      </c>
      <c r="F205" s="40" t="s">
        <v>245</v>
      </c>
      <c r="G205" s="41">
        <v>2</v>
      </c>
      <c r="H205" s="42">
        <v>0</v>
      </c>
      <c r="I205" s="43">
        <f>ROUND(G205*H205,P4)</f>
        <v>0</v>
      </c>
      <c r="J205" s="37"/>
      <c r="O205" s="44">
        <f>I205*0.21</f>
        <v>0</v>
      </c>
      <c r="P205">
        <v>3</v>
      </c>
    </row>
    <row r="206">
      <c r="A206" s="37" t="s">
        <v>224</v>
      </c>
      <c r="B206" s="45"/>
      <c r="C206" s="46"/>
      <c r="D206" s="46"/>
      <c r="E206" s="47" t="s">
        <v>221</v>
      </c>
      <c r="F206" s="46"/>
      <c r="G206" s="46"/>
      <c r="H206" s="46"/>
      <c r="I206" s="46"/>
      <c r="J206" s="48"/>
    </row>
    <row r="207" ht="150">
      <c r="A207" s="37" t="s">
        <v>227</v>
      </c>
      <c r="B207" s="45"/>
      <c r="C207" s="46"/>
      <c r="D207" s="46"/>
      <c r="E207" s="39" t="s">
        <v>413</v>
      </c>
      <c r="F207" s="46"/>
      <c r="G207" s="46"/>
      <c r="H207" s="46"/>
      <c r="I207" s="46"/>
      <c r="J207" s="48"/>
    </row>
    <row r="208">
      <c r="A208" s="37" t="s">
        <v>219</v>
      </c>
      <c r="B208" s="37">
        <v>64</v>
      </c>
      <c r="C208" s="38" t="s">
        <v>416</v>
      </c>
      <c r="D208" s="37" t="s">
        <v>221</v>
      </c>
      <c r="E208" s="39" t="s">
        <v>417</v>
      </c>
      <c r="F208" s="40" t="s">
        <v>245</v>
      </c>
      <c r="G208" s="41">
        <v>12</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ht="150">
      <c r="A210" s="37" t="s">
        <v>227</v>
      </c>
      <c r="B210" s="45"/>
      <c r="C210" s="46"/>
      <c r="D210" s="46"/>
      <c r="E210" s="39" t="s">
        <v>413</v>
      </c>
      <c r="F210" s="46"/>
      <c r="G210" s="46"/>
      <c r="H210" s="46"/>
      <c r="I210" s="46"/>
      <c r="J210" s="48"/>
    </row>
    <row r="211">
      <c r="A211" s="37" t="s">
        <v>219</v>
      </c>
      <c r="B211" s="37">
        <v>65</v>
      </c>
      <c r="C211" s="38" t="s">
        <v>418</v>
      </c>
      <c r="D211" s="37" t="s">
        <v>221</v>
      </c>
      <c r="E211" s="39" t="s">
        <v>419</v>
      </c>
      <c r="F211" s="40" t="s">
        <v>245</v>
      </c>
      <c r="G211" s="41">
        <v>120</v>
      </c>
      <c r="H211" s="42">
        <v>0</v>
      </c>
      <c r="I211" s="43">
        <f>ROUND(G211*H211,P4)</f>
        <v>0</v>
      </c>
      <c r="J211" s="37"/>
      <c r="O211" s="44">
        <f>I211*0.21</f>
        <v>0</v>
      </c>
      <c r="P211">
        <v>3</v>
      </c>
    </row>
    <row r="212">
      <c r="A212" s="37" t="s">
        <v>224</v>
      </c>
      <c r="B212" s="45"/>
      <c r="C212" s="46"/>
      <c r="D212" s="46"/>
      <c r="E212" s="47" t="s">
        <v>221</v>
      </c>
      <c r="F212" s="46"/>
      <c r="G212" s="46"/>
      <c r="H212" s="46"/>
      <c r="I212" s="46"/>
      <c r="J212" s="48"/>
    </row>
    <row r="213" ht="180">
      <c r="A213" s="37" t="s">
        <v>227</v>
      </c>
      <c r="B213" s="45"/>
      <c r="C213" s="46"/>
      <c r="D213" s="46"/>
      <c r="E213" s="39" t="s">
        <v>420</v>
      </c>
      <c r="F213" s="46"/>
      <c r="G213" s="46"/>
      <c r="H213" s="46"/>
      <c r="I213" s="46"/>
      <c r="J213" s="48"/>
    </row>
    <row r="214">
      <c r="A214" s="37" t="s">
        <v>219</v>
      </c>
      <c r="B214" s="37">
        <v>66</v>
      </c>
      <c r="C214" s="38" t="s">
        <v>421</v>
      </c>
      <c r="D214" s="37" t="s">
        <v>221</v>
      </c>
      <c r="E214" s="39" t="s">
        <v>422</v>
      </c>
      <c r="F214" s="40" t="s">
        <v>245</v>
      </c>
      <c r="G214" s="41">
        <v>240</v>
      </c>
      <c r="H214" s="42">
        <v>0</v>
      </c>
      <c r="I214" s="43">
        <f>ROUND(G214*H214,P4)</f>
        <v>0</v>
      </c>
      <c r="J214" s="37"/>
      <c r="O214" s="44">
        <f>I214*0.21</f>
        <v>0</v>
      </c>
      <c r="P214">
        <v>3</v>
      </c>
    </row>
    <row r="215">
      <c r="A215" s="37" t="s">
        <v>224</v>
      </c>
      <c r="B215" s="45"/>
      <c r="C215" s="46"/>
      <c r="D215" s="46"/>
      <c r="E215" s="47" t="s">
        <v>221</v>
      </c>
      <c r="F215" s="46"/>
      <c r="G215" s="46"/>
      <c r="H215" s="46"/>
      <c r="I215" s="46"/>
      <c r="J215" s="48"/>
    </row>
    <row r="216" ht="150">
      <c r="A216" s="37" t="s">
        <v>227</v>
      </c>
      <c r="B216" s="45"/>
      <c r="C216" s="46"/>
      <c r="D216" s="46"/>
      <c r="E216" s="39" t="s">
        <v>423</v>
      </c>
      <c r="F216" s="46"/>
      <c r="G216" s="46"/>
      <c r="H216" s="46"/>
      <c r="I216" s="46"/>
      <c r="J216" s="48"/>
    </row>
    <row r="217">
      <c r="A217" s="37" t="s">
        <v>219</v>
      </c>
      <c r="B217" s="37">
        <v>67</v>
      </c>
      <c r="C217" s="38" t="s">
        <v>424</v>
      </c>
      <c r="D217" s="37" t="s">
        <v>221</v>
      </c>
      <c r="E217" s="39" t="s">
        <v>425</v>
      </c>
      <c r="F217" s="40" t="s">
        <v>245</v>
      </c>
      <c r="G217" s="41">
        <v>55</v>
      </c>
      <c r="H217" s="42">
        <v>0</v>
      </c>
      <c r="I217" s="43">
        <f>ROUND(G217*H217,P4)</f>
        <v>0</v>
      </c>
      <c r="J217" s="37"/>
      <c r="O217" s="44">
        <f>I217*0.21</f>
        <v>0</v>
      </c>
      <c r="P217">
        <v>3</v>
      </c>
    </row>
    <row r="218">
      <c r="A218" s="37" t="s">
        <v>224</v>
      </c>
      <c r="B218" s="45"/>
      <c r="C218" s="46"/>
      <c r="D218" s="46"/>
      <c r="E218" s="47" t="s">
        <v>221</v>
      </c>
      <c r="F218" s="46"/>
      <c r="G218" s="46"/>
      <c r="H218" s="46"/>
      <c r="I218" s="46"/>
      <c r="J218" s="48"/>
    </row>
    <row r="219" ht="180">
      <c r="A219" s="37" t="s">
        <v>227</v>
      </c>
      <c r="B219" s="45"/>
      <c r="C219" s="46"/>
      <c r="D219" s="46"/>
      <c r="E219" s="39" t="s">
        <v>420</v>
      </c>
      <c r="F219" s="46"/>
      <c r="G219" s="46"/>
      <c r="H219" s="46"/>
      <c r="I219" s="46"/>
      <c r="J219" s="48"/>
    </row>
    <row r="220">
      <c r="A220" s="37" t="s">
        <v>219</v>
      </c>
      <c r="B220" s="37">
        <v>68</v>
      </c>
      <c r="C220" s="38" t="s">
        <v>426</v>
      </c>
      <c r="D220" s="37" t="s">
        <v>221</v>
      </c>
      <c r="E220" s="39" t="s">
        <v>427</v>
      </c>
      <c r="F220" s="40" t="s">
        <v>245</v>
      </c>
      <c r="G220" s="41">
        <v>55</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ht="150">
      <c r="A222" s="37" t="s">
        <v>227</v>
      </c>
      <c r="B222" s="45"/>
      <c r="C222" s="46"/>
      <c r="D222" s="46"/>
      <c r="E222" s="39" t="s">
        <v>423</v>
      </c>
      <c r="F222" s="46"/>
      <c r="G222" s="46"/>
      <c r="H222" s="46"/>
      <c r="I222" s="46"/>
      <c r="J222" s="48"/>
    </row>
    <row r="223">
      <c r="A223" s="37" t="s">
        <v>219</v>
      </c>
      <c r="B223" s="37">
        <v>69</v>
      </c>
      <c r="C223" s="38" t="s">
        <v>428</v>
      </c>
      <c r="D223" s="37" t="s">
        <v>221</v>
      </c>
      <c r="E223" s="39" t="s">
        <v>429</v>
      </c>
      <c r="F223" s="40" t="s">
        <v>245</v>
      </c>
      <c r="G223" s="41">
        <v>12</v>
      </c>
      <c r="H223" s="42">
        <v>0</v>
      </c>
      <c r="I223" s="43">
        <f>ROUND(G223*H223,P4)</f>
        <v>0</v>
      </c>
      <c r="J223" s="37"/>
      <c r="O223" s="44">
        <f>I223*0.21</f>
        <v>0</v>
      </c>
      <c r="P223">
        <v>3</v>
      </c>
    </row>
    <row r="224">
      <c r="A224" s="37" t="s">
        <v>224</v>
      </c>
      <c r="B224" s="45"/>
      <c r="C224" s="46"/>
      <c r="D224" s="46"/>
      <c r="E224" s="47" t="s">
        <v>221</v>
      </c>
      <c r="F224" s="46"/>
      <c r="G224" s="46"/>
      <c r="H224" s="46"/>
      <c r="I224" s="46"/>
      <c r="J224" s="48"/>
    </row>
    <row r="225" ht="180">
      <c r="A225" s="37" t="s">
        <v>227</v>
      </c>
      <c r="B225" s="45"/>
      <c r="C225" s="46"/>
      <c r="D225" s="46"/>
      <c r="E225" s="39" t="s">
        <v>420</v>
      </c>
      <c r="F225" s="46"/>
      <c r="G225" s="46"/>
      <c r="H225" s="46"/>
      <c r="I225" s="46"/>
      <c r="J225" s="48"/>
    </row>
    <row r="226">
      <c r="A226" s="37" t="s">
        <v>219</v>
      </c>
      <c r="B226" s="37">
        <v>70</v>
      </c>
      <c r="C226" s="38" t="s">
        <v>430</v>
      </c>
      <c r="D226" s="37" t="s">
        <v>221</v>
      </c>
      <c r="E226" s="39" t="s">
        <v>431</v>
      </c>
      <c r="F226" s="40" t="s">
        <v>245</v>
      </c>
      <c r="G226" s="41">
        <v>12</v>
      </c>
      <c r="H226" s="42">
        <v>0</v>
      </c>
      <c r="I226" s="43">
        <f>ROUND(G226*H226,P4)</f>
        <v>0</v>
      </c>
      <c r="J226" s="37"/>
      <c r="O226" s="44">
        <f>I226*0.21</f>
        <v>0</v>
      </c>
      <c r="P226">
        <v>3</v>
      </c>
    </row>
    <row r="227">
      <c r="A227" s="37" t="s">
        <v>224</v>
      </c>
      <c r="B227" s="45"/>
      <c r="C227" s="46"/>
      <c r="D227" s="46"/>
      <c r="E227" s="47" t="s">
        <v>221</v>
      </c>
      <c r="F227" s="46"/>
      <c r="G227" s="46"/>
      <c r="H227" s="46"/>
      <c r="I227" s="46"/>
      <c r="J227" s="48"/>
    </row>
    <row r="228" ht="150">
      <c r="A228" s="37" t="s">
        <v>227</v>
      </c>
      <c r="B228" s="45"/>
      <c r="C228" s="46"/>
      <c r="D228" s="46"/>
      <c r="E228" s="39" t="s">
        <v>423</v>
      </c>
      <c r="F228" s="46"/>
      <c r="G228" s="46"/>
      <c r="H228" s="46"/>
      <c r="I228" s="46"/>
      <c r="J228" s="48"/>
    </row>
    <row r="229">
      <c r="A229" s="37" t="s">
        <v>219</v>
      </c>
      <c r="B229" s="37">
        <v>71</v>
      </c>
      <c r="C229" s="38" t="s">
        <v>432</v>
      </c>
      <c r="D229" s="37" t="s">
        <v>221</v>
      </c>
      <c r="E229" s="39" t="s">
        <v>433</v>
      </c>
      <c r="F229" s="40" t="s">
        <v>234</v>
      </c>
      <c r="G229" s="41">
        <v>900</v>
      </c>
      <c r="H229" s="42">
        <v>0</v>
      </c>
      <c r="I229" s="43">
        <f>ROUND(G229*H229,P4)</f>
        <v>0</v>
      </c>
      <c r="J229" s="37"/>
      <c r="O229" s="44">
        <f>I229*0.21</f>
        <v>0</v>
      </c>
      <c r="P229">
        <v>3</v>
      </c>
    </row>
    <row r="230">
      <c r="A230" s="37" t="s">
        <v>224</v>
      </c>
      <c r="B230" s="45"/>
      <c r="C230" s="46"/>
      <c r="D230" s="46"/>
      <c r="E230" s="47" t="s">
        <v>221</v>
      </c>
      <c r="F230" s="46"/>
      <c r="G230" s="46"/>
      <c r="H230" s="46"/>
      <c r="I230" s="46"/>
      <c r="J230" s="48"/>
    </row>
    <row r="231" ht="60">
      <c r="A231" s="37" t="s">
        <v>227</v>
      </c>
      <c r="B231" s="45"/>
      <c r="C231" s="46"/>
      <c r="D231" s="46"/>
      <c r="E231" s="39" t="s">
        <v>434</v>
      </c>
      <c r="F231" s="46"/>
      <c r="G231" s="46"/>
      <c r="H231" s="46"/>
      <c r="I231" s="46"/>
      <c r="J231" s="48"/>
    </row>
    <row r="232" ht="30">
      <c r="A232" s="37" t="s">
        <v>219</v>
      </c>
      <c r="B232" s="37">
        <v>72</v>
      </c>
      <c r="C232" s="38" t="s">
        <v>435</v>
      </c>
      <c r="D232" s="37" t="s">
        <v>221</v>
      </c>
      <c r="E232" s="39" t="s">
        <v>436</v>
      </c>
      <c r="F232" s="40" t="s">
        <v>234</v>
      </c>
      <c r="G232" s="41">
        <v>3100</v>
      </c>
      <c r="H232" s="42">
        <v>0</v>
      </c>
      <c r="I232" s="43">
        <f>ROUND(G232*H232,P4)</f>
        <v>0</v>
      </c>
      <c r="J232" s="37"/>
      <c r="O232" s="44">
        <f>I232*0.21</f>
        <v>0</v>
      </c>
      <c r="P232">
        <v>3</v>
      </c>
    </row>
    <row r="233">
      <c r="A233" s="37" t="s">
        <v>224</v>
      </c>
      <c r="B233" s="45"/>
      <c r="C233" s="46"/>
      <c r="D233" s="46"/>
      <c r="E233" s="47" t="s">
        <v>221</v>
      </c>
      <c r="F233" s="46"/>
      <c r="G233" s="46"/>
      <c r="H233" s="46"/>
      <c r="I233" s="46"/>
      <c r="J233" s="48"/>
    </row>
    <row r="234" ht="90">
      <c r="A234" s="37" t="s">
        <v>227</v>
      </c>
      <c r="B234" s="45"/>
      <c r="C234" s="46"/>
      <c r="D234" s="46"/>
      <c r="E234" s="39" t="s">
        <v>261</v>
      </c>
      <c r="F234" s="46"/>
      <c r="G234" s="46"/>
      <c r="H234" s="46"/>
      <c r="I234" s="46"/>
      <c r="J234" s="48"/>
    </row>
    <row r="235">
      <c r="A235" s="37" t="s">
        <v>219</v>
      </c>
      <c r="B235" s="37">
        <v>73</v>
      </c>
      <c r="C235" s="38" t="s">
        <v>437</v>
      </c>
      <c r="D235" s="37" t="s">
        <v>221</v>
      </c>
      <c r="E235" s="39" t="s">
        <v>438</v>
      </c>
      <c r="F235" s="40" t="s">
        <v>234</v>
      </c>
      <c r="G235" s="41">
        <v>2300</v>
      </c>
      <c r="H235" s="42">
        <v>0</v>
      </c>
      <c r="I235" s="43">
        <f>ROUND(G235*H235,P4)</f>
        <v>0</v>
      </c>
      <c r="J235" s="37"/>
      <c r="O235" s="44">
        <f>I235*0.21</f>
        <v>0</v>
      </c>
      <c r="P235">
        <v>3</v>
      </c>
    </row>
    <row r="236">
      <c r="A236" s="37" t="s">
        <v>224</v>
      </c>
      <c r="B236" s="45"/>
      <c r="C236" s="46"/>
      <c r="D236" s="46"/>
      <c r="E236" s="47" t="s">
        <v>221</v>
      </c>
      <c r="F236" s="46"/>
      <c r="G236" s="46"/>
      <c r="H236" s="46"/>
      <c r="I236" s="46"/>
      <c r="J236" s="48"/>
    </row>
    <row r="237">
      <c r="A237" s="37" t="s">
        <v>227</v>
      </c>
      <c r="B237" s="45"/>
      <c r="C237" s="46"/>
      <c r="D237" s="46"/>
      <c r="E237" s="47" t="s">
        <v>221</v>
      </c>
      <c r="F237" s="46"/>
      <c r="G237" s="46"/>
      <c r="H237" s="46"/>
      <c r="I237" s="46"/>
      <c r="J237" s="48"/>
    </row>
    <row r="238">
      <c r="A238" s="37" t="s">
        <v>219</v>
      </c>
      <c r="B238" s="37">
        <v>74</v>
      </c>
      <c r="C238" s="38" t="s">
        <v>439</v>
      </c>
      <c r="D238" s="37" t="s">
        <v>221</v>
      </c>
      <c r="E238" s="39" t="s">
        <v>440</v>
      </c>
      <c r="F238" s="40" t="s">
        <v>234</v>
      </c>
      <c r="G238" s="41">
        <v>3100</v>
      </c>
      <c r="H238" s="42">
        <v>0</v>
      </c>
      <c r="I238" s="43">
        <f>ROUND(G238*H238,P4)</f>
        <v>0</v>
      </c>
      <c r="J238" s="37"/>
      <c r="O238" s="44">
        <f>I238*0.21</f>
        <v>0</v>
      </c>
      <c r="P238">
        <v>3</v>
      </c>
    </row>
    <row r="239">
      <c r="A239" s="37" t="s">
        <v>224</v>
      </c>
      <c r="B239" s="45"/>
      <c r="C239" s="46"/>
      <c r="D239" s="46"/>
      <c r="E239" s="47" t="s">
        <v>221</v>
      </c>
      <c r="F239" s="46"/>
      <c r="G239" s="46"/>
      <c r="H239" s="46"/>
      <c r="I239" s="46"/>
      <c r="J239" s="48"/>
    </row>
    <row r="240">
      <c r="A240" s="37" t="s">
        <v>227</v>
      </c>
      <c r="B240" s="45"/>
      <c r="C240" s="46"/>
      <c r="D240" s="46"/>
      <c r="E240" s="47" t="s">
        <v>221</v>
      </c>
      <c r="F240" s="46"/>
      <c r="G240" s="46"/>
      <c r="H240" s="46"/>
      <c r="I240" s="46"/>
      <c r="J240" s="48"/>
    </row>
    <row r="241">
      <c r="A241" s="37" t="s">
        <v>219</v>
      </c>
      <c r="B241" s="37">
        <v>75</v>
      </c>
      <c r="C241" s="38" t="s">
        <v>441</v>
      </c>
      <c r="D241" s="37" t="s">
        <v>221</v>
      </c>
      <c r="E241" s="39" t="s">
        <v>442</v>
      </c>
      <c r="F241" s="40" t="s">
        <v>245</v>
      </c>
      <c r="G241" s="41">
        <v>12</v>
      </c>
      <c r="H241" s="42">
        <v>0</v>
      </c>
      <c r="I241" s="43">
        <f>ROUND(G241*H241,P4)</f>
        <v>0</v>
      </c>
      <c r="J241" s="37"/>
      <c r="O241" s="44">
        <f>I241*0.21</f>
        <v>0</v>
      </c>
      <c r="P241">
        <v>3</v>
      </c>
    </row>
    <row r="242">
      <c r="A242" s="37" t="s">
        <v>224</v>
      </c>
      <c r="B242" s="45"/>
      <c r="C242" s="46"/>
      <c r="D242" s="46"/>
      <c r="E242" s="47" t="s">
        <v>221</v>
      </c>
      <c r="F242" s="46"/>
      <c r="G242" s="46"/>
      <c r="H242" s="46"/>
      <c r="I242" s="46"/>
      <c r="J242" s="48"/>
    </row>
    <row r="243" ht="150">
      <c r="A243" s="37" t="s">
        <v>227</v>
      </c>
      <c r="B243" s="45"/>
      <c r="C243" s="46"/>
      <c r="D243" s="46"/>
      <c r="E243" s="39" t="s">
        <v>301</v>
      </c>
      <c r="F243" s="46"/>
      <c r="G243" s="46"/>
      <c r="H243" s="46"/>
      <c r="I243" s="46"/>
      <c r="J243" s="48"/>
    </row>
    <row r="244" ht="30">
      <c r="A244" s="37" t="s">
        <v>219</v>
      </c>
      <c r="B244" s="37">
        <v>76</v>
      </c>
      <c r="C244" s="38" t="s">
        <v>443</v>
      </c>
      <c r="D244" s="37" t="s">
        <v>221</v>
      </c>
      <c r="E244" s="39" t="s">
        <v>444</v>
      </c>
      <c r="F244" s="40" t="s">
        <v>245</v>
      </c>
      <c r="G244" s="41">
        <v>18</v>
      </c>
      <c r="H244" s="42">
        <v>0</v>
      </c>
      <c r="I244" s="43">
        <f>ROUND(G244*H244,P4)</f>
        <v>0</v>
      </c>
      <c r="J244" s="37"/>
      <c r="O244" s="44">
        <f>I244*0.21</f>
        <v>0</v>
      </c>
      <c r="P244">
        <v>3</v>
      </c>
    </row>
    <row r="245">
      <c r="A245" s="37" t="s">
        <v>224</v>
      </c>
      <c r="B245" s="45"/>
      <c r="C245" s="46"/>
      <c r="D245" s="46"/>
      <c r="E245" s="47" t="s">
        <v>221</v>
      </c>
      <c r="F245" s="46"/>
      <c r="G245" s="46"/>
      <c r="H245" s="46"/>
      <c r="I245" s="46"/>
      <c r="J245" s="48"/>
    </row>
    <row r="246" ht="195">
      <c r="A246" s="37" t="s">
        <v>227</v>
      </c>
      <c r="B246" s="45"/>
      <c r="C246" s="46"/>
      <c r="D246" s="46"/>
      <c r="E246" s="39" t="s">
        <v>304</v>
      </c>
      <c r="F246" s="46"/>
      <c r="G246" s="46"/>
      <c r="H246" s="46"/>
      <c r="I246" s="46"/>
      <c r="J246" s="48"/>
    </row>
    <row r="247">
      <c r="A247" s="31" t="s">
        <v>216</v>
      </c>
      <c r="B247" s="32"/>
      <c r="C247" s="33" t="s">
        <v>445</v>
      </c>
      <c r="D247" s="34"/>
      <c r="E247" s="31" t="s">
        <v>446</v>
      </c>
      <c r="F247" s="34"/>
      <c r="G247" s="34"/>
      <c r="H247" s="34"/>
      <c r="I247" s="35">
        <f>SUMIFS(I248:I257,A248:A257,"P")</f>
        <v>0</v>
      </c>
      <c r="J247" s="36"/>
    </row>
    <row r="248">
      <c r="A248" s="37" t="s">
        <v>219</v>
      </c>
      <c r="B248" s="37">
        <v>77</v>
      </c>
      <c r="C248" s="38" t="s">
        <v>447</v>
      </c>
      <c r="D248" s="37" t="s">
        <v>221</v>
      </c>
      <c r="E248" s="39" t="s">
        <v>448</v>
      </c>
      <c r="F248" s="40" t="s">
        <v>234</v>
      </c>
      <c r="G248" s="41">
        <v>220</v>
      </c>
      <c r="H248" s="42">
        <v>0</v>
      </c>
      <c r="I248" s="43">
        <f>ROUND(G248*H248,P4)</f>
        <v>0</v>
      </c>
      <c r="J248" s="37"/>
      <c r="O248" s="44">
        <f>I248*0.21</f>
        <v>0</v>
      </c>
      <c r="P248">
        <v>3</v>
      </c>
    </row>
    <row r="249">
      <c r="A249" s="37" t="s">
        <v>224</v>
      </c>
      <c r="B249" s="45"/>
      <c r="C249" s="46"/>
      <c r="D249" s="46"/>
      <c r="E249" s="47" t="s">
        <v>221</v>
      </c>
      <c r="F249" s="46"/>
      <c r="G249" s="46"/>
      <c r="H249" s="46"/>
      <c r="I249" s="46"/>
      <c r="J249" s="48"/>
    </row>
    <row r="250" ht="75">
      <c r="A250" s="37" t="s">
        <v>225</v>
      </c>
      <c r="B250" s="45"/>
      <c r="C250" s="46"/>
      <c r="D250" s="46"/>
      <c r="E250" s="49" t="s">
        <v>449</v>
      </c>
      <c r="F250" s="46"/>
      <c r="G250" s="46"/>
      <c r="H250" s="46"/>
      <c r="I250" s="46"/>
      <c r="J250" s="48"/>
    </row>
    <row r="251" ht="300">
      <c r="A251" s="37" t="s">
        <v>227</v>
      </c>
      <c r="B251" s="45"/>
      <c r="C251" s="46"/>
      <c r="D251" s="46"/>
      <c r="E251" s="39" t="s">
        <v>450</v>
      </c>
      <c r="F251" s="46"/>
      <c r="G251" s="46"/>
      <c r="H251" s="46"/>
      <c r="I251" s="46"/>
      <c r="J251" s="48"/>
    </row>
    <row r="252">
      <c r="A252" s="37" t="s">
        <v>219</v>
      </c>
      <c r="B252" s="37">
        <v>78</v>
      </c>
      <c r="C252" s="38" t="s">
        <v>451</v>
      </c>
      <c r="D252" s="37" t="s">
        <v>221</v>
      </c>
      <c r="E252" s="39" t="s">
        <v>452</v>
      </c>
      <c r="F252" s="40" t="s">
        <v>245</v>
      </c>
      <c r="G252" s="41">
        <v>12</v>
      </c>
      <c r="H252" s="42">
        <v>0</v>
      </c>
      <c r="I252" s="43">
        <f>ROUND(G252*H252,P4)</f>
        <v>0</v>
      </c>
      <c r="J252" s="37"/>
      <c r="O252" s="44">
        <f>I252*0.21</f>
        <v>0</v>
      </c>
      <c r="P252">
        <v>3</v>
      </c>
    </row>
    <row r="253">
      <c r="A253" s="37" t="s">
        <v>224</v>
      </c>
      <c r="B253" s="45"/>
      <c r="C253" s="46"/>
      <c r="D253" s="46"/>
      <c r="E253" s="47" t="s">
        <v>221</v>
      </c>
      <c r="F253" s="46"/>
      <c r="G253" s="46"/>
      <c r="H253" s="46"/>
      <c r="I253" s="46"/>
      <c r="J253" s="48"/>
    </row>
    <row r="254" ht="315">
      <c r="A254" s="37" t="s">
        <v>227</v>
      </c>
      <c r="B254" s="45"/>
      <c r="C254" s="46"/>
      <c r="D254" s="46"/>
      <c r="E254" s="39" t="s">
        <v>453</v>
      </c>
      <c r="F254" s="46"/>
      <c r="G254" s="46"/>
      <c r="H254" s="46"/>
      <c r="I254" s="46"/>
      <c r="J254" s="48"/>
    </row>
    <row r="255">
      <c r="A255" s="37" t="s">
        <v>219</v>
      </c>
      <c r="B255" s="37">
        <v>79</v>
      </c>
      <c r="C255" s="38" t="s">
        <v>454</v>
      </c>
      <c r="D255" s="37" t="s">
        <v>221</v>
      </c>
      <c r="E255" s="39" t="s">
        <v>455</v>
      </c>
      <c r="F255" s="40" t="s">
        <v>245</v>
      </c>
      <c r="G255" s="41">
        <v>12</v>
      </c>
      <c r="H255" s="42">
        <v>0</v>
      </c>
      <c r="I255" s="43">
        <f>ROUND(G255*H255,P4)</f>
        <v>0</v>
      </c>
      <c r="J255" s="37"/>
      <c r="O255" s="44">
        <f>I255*0.21</f>
        <v>0</v>
      </c>
      <c r="P255">
        <v>3</v>
      </c>
    </row>
    <row r="256">
      <c r="A256" s="37" t="s">
        <v>224</v>
      </c>
      <c r="B256" s="45"/>
      <c r="C256" s="46"/>
      <c r="D256" s="46"/>
      <c r="E256" s="47" t="s">
        <v>221</v>
      </c>
      <c r="F256" s="46"/>
      <c r="G256" s="46"/>
      <c r="H256" s="46"/>
      <c r="I256" s="46"/>
      <c r="J256" s="48"/>
    </row>
    <row r="257">
      <c r="A257" s="37" t="s">
        <v>227</v>
      </c>
      <c r="B257" s="45"/>
      <c r="C257" s="46"/>
      <c r="D257" s="46"/>
      <c r="E257" s="39" t="s">
        <v>456</v>
      </c>
      <c r="F257" s="46"/>
      <c r="G257" s="46"/>
      <c r="H257" s="46"/>
      <c r="I257" s="46"/>
      <c r="J257" s="48"/>
    </row>
    <row r="258">
      <c r="A258" s="31" t="s">
        <v>216</v>
      </c>
      <c r="B258" s="32"/>
      <c r="C258" s="33" t="s">
        <v>457</v>
      </c>
      <c r="D258" s="34"/>
      <c r="E258" s="31" t="s">
        <v>458</v>
      </c>
      <c r="F258" s="34"/>
      <c r="G258" s="34"/>
      <c r="H258" s="34"/>
      <c r="I258" s="35">
        <f>SUMIFS(I259:I262,A259:A262,"P")</f>
        <v>0</v>
      </c>
      <c r="J258" s="36"/>
    </row>
    <row r="259" ht="45">
      <c r="A259" s="37" t="s">
        <v>219</v>
      </c>
      <c r="B259" s="37">
        <v>80</v>
      </c>
      <c r="C259" s="38" t="s">
        <v>459</v>
      </c>
      <c r="D259" s="37" t="s">
        <v>460</v>
      </c>
      <c r="E259" s="39" t="s">
        <v>461</v>
      </c>
      <c r="F259" s="40" t="s">
        <v>462</v>
      </c>
      <c r="G259" s="41">
        <v>86.959999999999994</v>
      </c>
      <c r="H259" s="42">
        <v>0</v>
      </c>
      <c r="I259" s="43">
        <f>ROUND(G259*H259,P4)</f>
        <v>0</v>
      </c>
      <c r="J259" s="37"/>
      <c r="O259" s="44">
        <f>I259*0.21</f>
        <v>0</v>
      </c>
      <c r="P259">
        <v>3</v>
      </c>
    </row>
    <row r="260">
      <c r="A260" s="37" t="s">
        <v>224</v>
      </c>
      <c r="B260" s="45"/>
      <c r="C260" s="46"/>
      <c r="D260" s="46"/>
      <c r="E260" s="39" t="s">
        <v>463</v>
      </c>
      <c r="F260" s="46"/>
      <c r="G260" s="46"/>
      <c r="H260" s="46"/>
      <c r="I260" s="46"/>
      <c r="J260" s="48"/>
    </row>
    <row r="261">
      <c r="A261" s="37" t="s">
        <v>225</v>
      </c>
      <c r="B261" s="45"/>
      <c r="C261" s="46"/>
      <c r="D261" s="46"/>
      <c r="E261" s="49" t="s">
        <v>464</v>
      </c>
      <c r="F261" s="46"/>
      <c r="G261" s="46"/>
      <c r="H261" s="46"/>
      <c r="I261" s="46"/>
      <c r="J261" s="48"/>
    </row>
    <row r="262" ht="165">
      <c r="A262" s="37" t="s">
        <v>227</v>
      </c>
      <c r="B262" s="50"/>
      <c r="C262" s="51"/>
      <c r="D262" s="51"/>
      <c r="E262" s="39" t="s">
        <v>465</v>
      </c>
      <c r="F262" s="51"/>
      <c r="G262" s="51"/>
      <c r="H262" s="51"/>
      <c r="I262" s="51"/>
      <c r="J262" s="52"/>
    </row>
  </sheetData>
  <sheetProtection sheet="1" objects="1" scenarios="1" spinCount="100000" saltValue="hAm3t+lTY4a/vEe3WOwnWVhcr68xp8UNo52UqsZg9klMwWYkjrHbXWqEEWhY/GfKH3txopq5SSC5wdLSvskmcA==" hashValue="ieJ0IZ2wMjrw3cI/I20Wu+ZUHZrUKCLwz0zk5SE7V660D2WHNmPt+/u3QUVjiHxW+viR6Q+qqA3V1x6Mfs/K5w=="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1956</v>
      </c>
      <c r="I3" s="25">
        <f>SUMIFS(I12:I52,A12:A52,"SD")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1824</v>
      </c>
      <c r="D6" s="22"/>
      <c r="E6" s="23" t="s">
        <v>60</v>
      </c>
      <c r="F6" s="17"/>
      <c r="G6" s="17"/>
      <c r="H6" s="17"/>
      <c r="I6" s="17"/>
      <c r="J6" s="19"/>
    </row>
    <row r="7">
      <c r="A7" s="3" t="s">
        <v>203</v>
      </c>
      <c r="B7" s="20" t="s">
        <v>198</v>
      </c>
      <c r="C7" s="21" t="s">
        <v>1825</v>
      </c>
      <c r="D7" s="22"/>
      <c r="E7" s="23" t="s">
        <v>62</v>
      </c>
      <c r="F7" s="17"/>
      <c r="G7" s="17"/>
      <c r="H7" s="17"/>
      <c r="I7" s="17"/>
      <c r="J7" s="19"/>
    </row>
    <row r="8">
      <c r="A8" s="3" t="s">
        <v>1826</v>
      </c>
      <c r="B8" s="20" t="s">
        <v>204</v>
      </c>
      <c r="C8" s="21" t="s">
        <v>1956</v>
      </c>
      <c r="D8" s="22"/>
      <c r="E8" s="23" t="s">
        <v>76</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SUMIFS(I13:I21,A13:A21,"P")</f>
        <v>0</v>
      </c>
      <c r="J12" s="36"/>
    </row>
    <row r="13">
      <c r="A13" s="37" t="s">
        <v>219</v>
      </c>
      <c r="B13" s="37">
        <v>1</v>
      </c>
      <c r="C13" s="38" t="s">
        <v>1827</v>
      </c>
      <c r="D13" s="37" t="s">
        <v>221</v>
      </c>
      <c r="E13" s="39" t="s">
        <v>1828</v>
      </c>
      <c r="F13" s="40" t="s">
        <v>223</v>
      </c>
      <c r="G13" s="41">
        <v>96</v>
      </c>
      <c r="H13" s="42">
        <v>0</v>
      </c>
      <c r="I13" s="43">
        <f>ROUND(G13*H13,P4)</f>
        <v>0</v>
      </c>
      <c r="J13" s="37"/>
      <c r="O13" s="44">
        <f>I13*0.21</f>
        <v>0</v>
      </c>
      <c r="P13">
        <v>3</v>
      </c>
    </row>
    <row r="14">
      <c r="A14" s="37" t="s">
        <v>224</v>
      </c>
      <c r="B14" s="45"/>
      <c r="C14" s="46"/>
      <c r="D14" s="46"/>
      <c r="E14" s="47" t="s">
        <v>221</v>
      </c>
      <c r="F14" s="46"/>
      <c r="G14" s="46"/>
      <c r="H14" s="46"/>
      <c r="I14" s="46"/>
      <c r="J14" s="48"/>
    </row>
    <row r="15" ht="405">
      <c r="A15" s="37" t="s">
        <v>227</v>
      </c>
      <c r="B15" s="45"/>
      <c r="C15" s="46"/>
      <c r="D15" s="46"/>
      <c r="E15" s="39" t="s">
        <v>1830</v>
      </c>
      <c r="F15" s="46"/>
      <c r="G15" s="46"/>
      <c r="H15" s="46"/>
      <c r="I15" s="46"/>
      <c r="J15" s="48"/>
    </row>
    <row r="16">
      <c r="A16" s="37" t="s">
        <v>219</v>
      </c>
      <c r="B16" s="37">
        <v>2</v>
      </c>
      <c r="C16" s="38" t="s">
        <v>237</v>
      </c>
      <c r="D16" s="37" t="s">
        <v>221</v>
      </c>
      <c r="E16" s="39" t="s">
        <v>238</v>
      </c>
      <c r="F16" s="40" t="s">
        <v>223</v>
      </c>
      <c r="G16" s="41">
        <v>96</v>
      </c>
      <c r="H16" s="42">
        <v>0</v>
      </c>
      <c r="I16" s="43">
        <f>ROUND(G16*H16,P4)</f>
        <v>0</v>
      </c>
      <c r="J16" s="37"/>
      <c r="O16" s="44">
        <f>I16*0.21</f>
        <v>0</v>
      </c>
      <c r="P16">
        <v>3</v>
      </c>
    </row>
    <row r="17">
      <c r="A17" s="37" t="s">
        <v>224</v>
      </c>
      <c r="B17" s="45"/>
      <c r="C17" s="46"/>
      <c r="D17" s="46"/>
      <c r="E17" s="47" t="s">
        <v>221</v>
      </c>
      <c r="F17" s="46"/>
      <c r="G17" s="46"/>
      <c r="H17" s="46"/>
      <c r="I17" s="46"/>
      <c r="J17" s="48"/>
    </row>
    <row r="18" ht="330">
      <c r="A18" s="37" t="s">
        <v>227</v>
      </c>
      <c r="B18" s="45"/>
      <c r="C18" s="46"/>
      <c r="D18" s="46"/>
      <c r="E18" s="39" t="s">
        <v>1831</v>
      </c>
      <c r="F18" s="46"/>
      <c r="G18" s="46"/>
      <c r="H18" s="46"/>
      <c r="I18" s="46"/>
      <c r="J18" s="48"/>
    </row>
    <row r="19">
      <c r="A19" s="37" t="s">
        <v>219</v>
      </c>
      <c r="B19" s="37">
        <v>3</v>
      </c>
      <c r="C19" s="38" t="s">
        <v>1832</v>
      </c>
      <c r="D19" s="37" t="s">
        <v>221</v>
      </c>
      <c r="E19" s="39" t="s">
        <v>1833</v>
      </c>
      <c r="F19" s="40" t="s">
        <v>1756</v>
      </c>
      <c r="G19" s="41">
        <v>20</v>
      </c>
      <c r="H19" s="42">
        <v>0</v>
      </c>
      <c r="I19" s="43">
        <f>ROUND(G19*H19,P4)</f>
        <v>0</v>
      </c>
      <c r="J19" s="37"/>
      <c r="O19" s="44">
        <f>I19*0.21</f>
        <v>0</v>
      </c>
      <c r="P19">
        <v>3</v>
      </c>
    </row>
    <row r="20">
      <c r="A20" s="37" t="s">
        <v>224</v>
      </c>
      <c r="B20" s="45"/>
      <c r="C20" s="46"/>
      <c r="D20" s="46"/>
      <c r="E20" s="47" t="s">
        <v>221</v>
      </c>
      <c r="F20" s="46"/>
      <c r="G20" s="46"/>
      <c r="H20" s="46"/>
      <c r="I20" s="46"/>
      <c r="J20" s="48"/>
    </row>
    <row r="21" ht="45">
      <c r="A21" s="37" t="s">
        <v>227</v>
      </c>
      <c r="B21" s="45"/>
      <c r="C21" s="46"/>
      <c r="D21" s="46"/>
      <c r="E21" s="39" t="s">
        <v>1834</v>
      </c>
      <c r="F21" s="46"/>
      <c r="G21" s="46"/>
      <c r="H21" s="46"/>
      <c r="I21" s="46"/>
      <c r="J21" s="48"/>
    </row>
    <row r="22">
      <c r="A22" s="31" t="s">
        <v>216</v>
      </c>
      <c r="B22" s="32"/>
      <c r="C22" s="33" t="s">
        <v>241</v>
      </c>
      <c r="D22" s="34"/>
      <c r="E22" s="31" t="s">
        <v>242</v>
      </c>
      <c r="F22" s="34"/>
      <c r="G22" s="34"/>
      <c r="H22" s="34"/>
      <c r="I22" s="35">
        <f>SUMIFS(I23:I52,A23:A52,"P")</f>
        <v>0</v>
      </c>
      <c r="J22" s="36"/>
    </row>
    <row r="23">
      <c r="A23" s="37" t="s">
        <v>219</v>
      </c>
      <c r="B23" s="37">
        <v>4</v>
      </c>
      <c r="C23" s="38" t="s">
        <v>1835</v>
      </c>
      <c r="D23" s="37" t="s">
        <v>221</v>
      </c>
      <c r="E23" s="39" t="s">
        <v>1836</v>
      </c>
      <c r="F23" s="40" t="s">
        <v>245</v>
      </c>
      <c r="G23" s="41">
        <v>2</v>
      </c>
      <c r="H23" s="42">
        <v>0</v>
      </c>
      <c r="I23" s="43">
        <f>ROUND(G23*H23,P4)</f>
        <v>0</v>
      </c>
      <c r="J23" s="37"/>
      <c r="O23" s="44">
        <f>I23*0.21</f>
        <v>0</v>
      </c>
      <c r="P23">
        <v>3</v>
      </c>
    </row>
    <row r="24">
      <c r="A24" s="37" t="s">
        <v>224</v>
      </c>
      <c r="B24" s="45"/>
      <c r="C24" s="46"/>
      <c r="D24" s="46"/>
      <c r="E24" s="47" t="s">
        <v>221</v>
      </c>
      <c r="F24" s="46"/>
      <c r="G24" s="46"/>
      <c r="H24" s="46"/>
      <c r="I24" s="46"/>
      <c r="J24" s="48"/>
    </row>
    <row r="25" ht="90">
      <c r="A25" s="37" t="s">
        <v>227</v>
      </c>
      <c r="B25" s="45"/>
      <c r="C25" s="46"/>
      <c r="D25" s="46"/>
      <c r="E25" s="39" t="s">
        <v>1837</v>
      </c>
      <c r="F25" s="46"/>
      <c r="G25" s="46"/>
      <c r="H25" s="46"/>
      <c r="I25" s="46"/>
      <c r="J25" s="48"/>
    </row>
    <row r="26" ht="30">
      <c r="A26" s="37" t="s">
        <v>219</v>
      </c>
      <c r="B26" s="37">
        <v>5</v>
      </c>
      <c r="C26" s="38" t="s">
        <v>1899</v>
      </c>
      <c r="D26" s="37" t="s">
        <v>221</v>
      </c>
      <c r="E26" s="39" t="s">
        <v>1900</v>
      </c>
      <c r="F26" s="40" t="s">
        <v>245</v>
      </c>
      <c r="G26" s="41">
        <v>10</v>
      </c>
      <c r="H26" s="42">
        <v>0</v>
      </c>
      <c r="I26" s="43">
        <f>ROUND(G26*H26,P4)</f>
        <v>0</v>
      </c>
      <c r="J26" s="37"/>
      <c r="O26" s="44">
        <f>I26*0.21</f>
        <v>0</v>
      </c>
      <c r="P26">
        <v>3</v>
      </c>
    </row>
    <row r="27">
      <c r="A27" s="37" t="s">
        <v>224</v>
      </c>
      <c r="B27" s="45"/>
      <c r="C27" s="46"/>
      <c r="D27" s="46"/>
      <c r="E27" s="47" t="s">
        <v>221</v>
      </c>
      <c r="F27" s="46"/>
      <c r="G27" s="46"/>
      <c r="H27" s="46"/>
      <c r="I27" s="46"/>
      <c r="J27" s="48"/>
    </row>
    <row r="28" ht="120">
      <c r="A28" s="37" t="s">
        <v>227</v>
      </c>
      <c r="B28" s="45"/>
      <c r="C28" s="46"/>
      <c r="D28" s="46"/>
      <c r="E28" s="39" t="s">
        <v>1901</v>
      </c>
      <c r="F28" s="46"/>
      <c r="G28" s="46"/>
      <c r="H28" s="46"/>
      <c r="I28" s="46"/>
      <c r="J28" s="48"/>
    </row>
    <row r="29">
      <c r="A29" s="37" t="s">
        <v>219</v>
      </c>
      <c r="B29" s="37">
        <v>6</v>
      </c>
      <c r="C29" s="38" t="s">
        <v>566</v>
      </c>
      <c r="D29" s="37" t="s">
        <v>221</v>
      </c>
      <c r="E29" s="39" t="s">
        <v>567</v>
      </c>
      <c r="F29" s="40" t="s">
        <v>528</v>
      </c>
      <c r="G29" s="41">
        <v>100</v>
      </c>
      <c r="H29" s="42">
        <v>0</v>
      </c>
      <c r="I29" s="43">
        <f>ROUND(G29*H29,P4)</f>
        <v>0</v>
      </c>
      <c r="J29" s="37"/>
      <c r="O29" s="44">
        <f>I29*0.21</f>
        <v>0</v>
      </c>
      <c r="P29">
        <v>3</v>
      </c>
    </row>
    <row r="30">
      <c r="A30" s="37" t="s">
        <v>224</v>
      </c>
      <c r="B30" s="45"/>
      <c r="C30" s="46"/>
      <c r="D30" s="46"/>
      <c r="E30" s="47" t="s">
        <v>221</v>
      </c>
      <c r="F30" s="46"/>
      <c r="G30" s="46"/>
      <c r="H30" s="46"/>
      <c r="I30" s="46"/>
      <c r="J30" s="48"/>
    </row>
    <row r="31" ht="225">
      <c r="A31" s="37" t="s">
        <v>227</v>
      </c>
      <c r="B31" s="45"/>
      <c r="C31" s="46"/>
      <c r="D31" s="46"/>
      <c r="E31" s="39" t="s">
        <v>1860</v>
      </c>
      <c r="F31" s="46"/>
      <c r="G31" s="46"/>
      <c r="H31" s="46"/>
      <c r="I31" s="46"/>
      <c r="J31" s="48"/>
    </row>
    <row r="32">
      <c r="A32" s="37" t="s">
        <v>219</v>
      </c>
      <c r="B32" s="37">
        <v>7</v>
      </c>
      <c r="C32" s="38" t="s">
        <v>570</v>
      </c>
      <c r="D32" s="37" t="s">
        <v>221</v>
      </c>
      <c r="E32" s="39" t="s">
        <v>571</v>
      </c>
      <c r="F32" s="40" t="s">
        <v>528</v>
      </c>
      <c r="G32" s="41">
        <v>100</v>
      </c>
      <c r="H32" s="42">
        <v>0</v>
      </c>
      <c r="I32" s="43">
        <f>ROUND(G32*H32,P4)</f>
        <v>0</v>
      </c>
      <c r="J32" s="37"/>
      <c r="O32" s="44">
        <f>I32*0.21</f>
        <v>0</v>
      </c>
      <c r="P32">
        <v>3</v>
      </c>
    </row>
    <row r="33">
      <c r="A33" s="37" t="s">
        <v>224</v>
      </c>
      <c r="B33" s="45"/>
      <c r="C33" s="46"/>
      <c r="D33" s="46"/>
      <c r="E33" s="47" t="s">
        <v>221</v>
      </c>
      <c r="F33" s="46"/>
      <c r="G33" s="46"/>
      <c r="H33" s="46"/>
      <c r="I33" s="46"/>
      <c r="J33" s="48"/>
    </row>
    <row r="34" ht="150">
      <c r="A34" s="37" t="s">
        <v>227</v>
      </c>
      <c r="B34" s="45"/>
      <c r="C34" s="46"/>
      <c r="D34" s="46"/>
      <c r="E34" s="39" t="s">
        <v>1849</v>
      </c>
      <c r="F34" s="46"/>
      <c r="G34" s="46"/>
      <c r="H34" s="46"/>
      <c r="I34" s="46"/>
      <c r="J34" s="48"/>
    </row>
    <row r="35">
      <c r="A35" s="37" t="s">
        <v>219</v>
      </c>
      <c r="B35" s="37">
        <v>8</v>
      </c>
      <c r="C35" s="38" t="s">
        <v>1902</v>
      </c>
      <c r="D35" s="37" t="s">
        <v>221</v>
      </c>
      <c r="E35" s="39" t="s">
        <v>1903</v>
      </c>
      <c r="F35" s="40" t="s">
        <v>528</v>
      </c>
      <c r="G35" s="41">
        <v>10</v>
      </c>
      <c r="H35" s="42">
        <v>0</v>
      </c>
      <c r="I35" s="43">
        <f>ROUND(G35*H35,P4)</f>
        <v>0</v>
      </c>
      <c r="J35" s="37"/>
      <c r="O35" s="44">
        <f>I35*0.21</f>
        <v>0</v>
      </c>
      <c r="P35">
        <v>3</v>
      </c>
    </row>
    <row r="36">
      <c r="A36" s="37" t="s">
        <v>224</v>
      </c>
      <c r="B36" s="45"/>
      <c r="C36" s="46"/>
      <c r="D36" s="46"/>
      <c r="E36" s="47" t="s">
        <v>221</v>
      </c>
      <c r="F36" s="46"/>
      <c r="G36" s="46"/>
      <c r="H36" s="46"/>
      <c r="I36" s="46"/>
      <c r="J36" s="48"/>
    </row>
    <row r="37" ht="225">
      <c r="A37" s="37" t="s">
        <v>227</v>
      </c>
      <c r="B37" s="45"/>
      <c r="C37" s="46"/>
      <c r="D37" s="46"/>
      <c r="E37" s="39" t="s">
        <v>1860</v>
      </c>
      <c r="F37" s="46"/>
      <c r="G37" s="46"/>
      <c r="H37" s="46"/>
      <c r="I37" s="46"/>
      <c r="J37" s="48"/>
    </row>
    <row r="38">
      <c r="A38" s="37" t="s">
        <v>219</v>
      </c>
      <c r="B38" s="37">
        <v>9</v>
      </c>
      <c r="C38" s="38" t="s">
        <v>1904</v>
      </c>
      <c r="D38" s="37" t="s">
        <v>221</v>
      </c>
      <c r="E38" s="39" t="s">
        <v>1905</v>
      </c>
      <c r="F38" s="40" t="s">
        <v>528</v>
      </c>
      <c r="G38" s="41">
        <v>10</v>
      </c>
      <c r="H38" s="42">
        <v>0</v>
      </c>
      <c r="I38" s="43">
        <f>ROUND(G38*H38,P4)</f>
        <v>0</v>
      </c>
      <c r="J38" s="37"/>
      <c r="O38" s="44">
        <f>I38*0.21</f>
        <v>0</v>
      </c>
      <c r="P38">
        <v>3</v>
      </c>
    </row>
    <row r="39">
      <c r="A39" s="37" t="s">
        <v>224</v>
      </c>
      <c r="B39" s="45"/>
      <c r="C39" s="46"/>
      <c r="D39" s="46"/>
      <c r="E39" s="47" t="s">
        <v>221</v>
      </c>
      <c r="F39" s="46"/>
      <c r="G39" s="46"/>
      <c r="H39" s="46"/>
      <c r="I39" s="46"/>
      <c r="J39" s="48"/>
    </row>
    <row r="40" ht="150">
      <c r="A40" s="37" t="s">
        <v>227</v>
      </c>
      <c r="B40" s="45"/>
      <c r="C40" s="46"/>
      <c r="D40" s="46"/>
      <c r="E40" s="39" t="s">
        <v>1849</v>
      </c>
      <c r="F40" s="46"/>
      <c r="G40" s="46"/>
      <c r="H40" s="46"/>
      <c r="I40" s="46"/>
      <c r="J40" s="48"/>
    </row>
    <row r="41">
      <c r="A41" s="37" t="s">
        <v>219</v>
      </c>
      <c r="B41" s="37">
        <v>10</v>
      </c>
      <c r="C41" s="38" t="s">
        <v>573</v>
      </c>
      <c r="D41" s="37" t="s">
        <v>221</v>
      </c>
      <c r="E41" s="39" t="s">
        <v>574</v>
      </c>
      <c r="F41" s="40" t="s">
        <v>575</v>
      </c>
      <c r="G41" s="41">
        <v>1</v>
      </c>
      <c r="H41" s="42">
        <v>0</v>
      </c>
      <c r="I41" s="43">
        <f>ROUND(G41*H41,P4)</f>
        <v>0</v>
      </c>
      <c r="J41" s="37"/>
      <c r="O41" s="44">
        <f>I41*0.21</f>
        <v>0</v>
      </c>
      <c r="P41">
        <v>3</v>
      </c>
    </row>
    <row r="42">
      <c r="A42" s="37" t="s">
        <v>224</v>
      </c>
      <c r="B42" s="45"/>
      <c r="C42" s="46"/>
      <c r="D42" s="46"/>
      <c r="E42" s="47" t="s">
        <v>221</v>
      </c>
      <c r="F42" s="46"/>
      <c r="G42" s="46"/>
      <c r="H42" s="46"/>
      <c r="I42" s="46"/>
      <c r="J42" s="48"/>
    </row>
    <row r="43" ht="165">
      <c r="A43" s="37" t="s">
        <v>227</v>
      </c>
      <c r="B43" s="45"/>
      <c r="C43" s="46"/>
      <c r="D43" s="46"/>
      <c r="E43" s="39" t="s">
        <v>1861</v>
      </c>
      <c r="F43" s="46"/>
      <c r="G43" s="46"/>
      <c r="H43" s="46"/>
      <c r="I43" s="46"/>
      <c r="J43" s="48"/>
    </row>
    <row r="44">
      <c r="A44" s="37" t="s">
        <v>219</v>
      </c>
      <c r="B44" s="37">
        <v>11</v>
      </c>
      <c r="C44" s="38" t="s">
        <v>578</v>
      </c>
      <c r="D44" s="37" t="s">
        <v>221</v>
      </c>
      <c r="E44" s="39" t="s">
        <v>579</v>
      </c>
      <c r="F44" s="40" t="s">
        <v>528</v>
      </c>
      <c r="G44" s="41">
        <v>100</v>
      </c>
      <c r="H44" s="42">
        <v>0</v>
      </c>
      <c r="I44" s="43">
        <f>ROUND(G44*H44,P4)</f>
        <v>0</v>
      </c>
      <c r="J44" s="37"/>
      <c r="O44" s="44">
        <f>I44*0.21</f>
        <v>0</v>
      </c>
      <c r="P44">
        <v>3</v>
      </c>
    </row>
    <row r="45">
      <c r="A45" s="37" t="s">
        <v>224</v>
      </c>
      <c r="B45" s="45"/>
      <c r="C45" s="46"/>
      <c r="D45" s="46"/>
      <c r="E45" s="47" t="s">
        <v>221</v>
      </c>
      <c r="F45" s="46"/>
      <c r="G45" s="46"/>
      <c r="H45" s="46"/>
      <c r="I45" s="46"/>
      <c r="J45" s="48"/>
    </row>
    <row r="46" ht="165">
      <c r="A46" s="37" t="s">
        <v>227</v>
      </c>
      <c r="B46" s="45"/>
      <c r="C46" s="46"/>
      <c r="D46" s="46"/>
      <c r="E46" s="39" t="s">
        <v>1862</v>
      </c>
      <c r="F46" s="46"/>
      <c r="G46" s="46"/>
      <c r="H46" s="46"/>
      <c r="I46" s="46"/>
      <c r="J46" s="48"/>
    </row>
    <row r="47">
      <c r="A47" s="37" t="s">
        <v>219</v>
      </c>
      <c r="B47" s="37">
        <v>12</v>
      </c>
      <c r="C47" s="38" t="s">
        <v>1863</v>
      </c>
      <c r="D47" s="37" t="s">
        <v>221</v>
      </c>
      <c r="E47" s="39" t="s">
        <v>1864</v>
      </c>
      <c r="F47" s="40" t="s">
        <v>245</v>
      </c>
      <c r="G47" s="41">
        <v>2</v>
      </c>
      <c r="H47" s="42">
        <v>0</v>
      </c>
      <c r="I47" s="43">
        <f>ROUND(G47*H47,P4)</f>
        <v>0</v>
      </c>
      <c r="J47" s="37"/>
      <c r="O47" s="44">
        <f>I47*0.21</f>
        <v>0</v>
      </c>
      <c r="P47">
        <v>3</v>
      </c>
    </row>
    <row r="48">
      <c r="A48" s="37" t="s">
        <v>224</v>
      </c>
      <c r="B48" s="45"/>
      <c r="C48" s="46"/>
      <c r="D48" s="46"/>
      <c r="E48" s="47" t="s">
        <v>221</v>
      </c>
      <c r="F48" s="46"/>
      <c r="G48" s="46"/>
      <c r="H48" s="46"/>
      <c r="I48" s="46"/>
      <c r="J48" s="48"/>
    </row>
    <row r="49" ht="180">
      <c r="A49" s="37" t="s">
        <v>227</v>
      </c>
      <c r="B49" s="45"/>
      <c r="C49" s="46"/>
      <c r="D49" s="46"/>
      <c r="E49" s="39" t="s">
        <v>1859</v>
      </c>
      <c r="F49" s="46"/>
      <c r="G49" s="46"/>
      <c r="H49" s="46"/>
      <c r="I49" s="46"/>
      <c r="J49" s="48"/>
    </row>
    <row r="50">
      <c r="A50" s="37" t="s">
        <v>219</v>
      </c>
      <c r="B50" s="37">
        <v>13</v>
      </c>
      <c r="C50" s="38" t="s">
        <v>1865</v>
      </c>
      <c r="D50" s="37" t="s">
        <v>221</v>
      </c>
      <c r="E50" s="39" t="s">
        <v>1866</v>
      </c>
      <c r="F50" s="40" t="s">
        <v>245</v>
      </c>
      <c r="G50" s="41">
        <v>2</v>
      </c>
      <c r="H50" s="42">
        <v>0</v>
      </c>
      <c r="I50" s="43">
        <f>ROUND(G50*H50,P4)</f>
        <v>0</v>
      </c>
      <c r="J50" s="37"/>
      <c r="O50" s="44">
        <f>I50*0.21</f>
        <v>0</v>
      </c>
      <c r="P50">
        <v>3</v>
      </c>
    </row>
    <row r="51">
      <c r="A51" s="37" t="s">
        <v>224</v>
      </c>
      <c r="B51" s="45"/>
      <c r="C51" s="46"/>
      <c r="D51" s="46"/>
      <c r="E51" s="47" t="s">
        <v>221</v>
      </c>
      <c r="F51" s="46"/>
      <c r="G51" s="46"/>
      <c r="H51" s="46"/>
      <c r="I51" s="46"/>
      <c r="J51" s="48"/>
    </row>
    <row r="52" ht="150">
      <c r="A52" s="37" t="s">
        <v>227</v>
      </c>
      <c r="B52" s="50"/>
      <c r="C52" s="51"/>
      <c r="D52" s="51"/>
      <c r="E52" s="39" t="s">
        <v>736</v>
      </c>
      <c r="F52" s="51"/>
      <c r="G52" s="51"/>
      <c r="H52" s="51"/>
      <c r="I52" s="51"/>
      <c r="J52" s="52"/>
    </row>
  </sheetData>
  <sheetProtection sheet="1" objects="1" scenarios="1" spinCount="100000" saltValue="QIj2/ljx1kWcAiA4wSzP7FjF49LUjNglP8ipLhn9PUmF4TkFBNKqnIG7nXxTRfi3KJPg0bHSO7Eu8YRckEEJEw==" hashValue="25qec+LxWTOkXSF5DgpHM4zoX0ns+ZGUh5INNR0A9yt365KVb0rlrWDwgNXwD44w3E6P7Dto//8LUQ6lJNJAnQ=="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1957</v>
      </c>
      <c r="I3" s="25">
        <f>SUMIFS(I12:I97,A12:A97,"SD")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1824</v>
      </c>
      <c r="D6" s="22"/>
      <c r="E6" s="23" t="s">
        <v>60</v>
      </c>
      <c r="F6" s="17"/>
      <c r="G6" s="17"/>
      <c r="H6" s="17"/>
      <c r="I6" s="17"/>
      <c r="J6" s="19"/>
    </row>
    <row r="7">
      <c r="A7" s="3" t="s">
        <v>203</v>
      </c>
      <c r="B7" s="20" t="s">
        <v>198</v>
      </c>
      <c r="C7" s="21" t="s">
        <v>1825</v>
      </c>
      <c r="D7" s="22"/>
      <c r="E7" s="23" t="s">
        <v>62</v>
      </c>
      <c r="F7" s="17"/>
      <c r="G7" s="17"/>
      <c r="H7" s="17"/>
      <c r="I7" s="17"/>
      <c r="J7" s="19"/>
    </row>
    <row r="8" ht="30">
      <c r="A8" s="3" t="s">
        <v>1826</v>
      </c>
      <c r="B8" s="20" t="s">
        <v>204</v>
      </c>
      <c r="C8" s="21" t="s">
        <v>1957</v>
      </c>
      <c r="D8" s="22"/>
      <c r="E8" s="23" t="s">
        <v>78</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SUMIFS(I13:I24,A13:A24,"P")</f>
        <v>0</v>
      </c>
      <c r="J12" s="36"/>
    </row>
    <row r="13">
      <c r="A13" s="37" t="s">
        <v>219</v>
      </c>
      <c r="B13" s="37">
        <v>1</v>
      </c>
      <c r="C13" s="38" t="s">
        <v>1827</v>
      </c>
      <c r="D13" s="37" t="s">
        <v>221</v>
      </c>
      <c r="E13" s="39" t="s">
        <v>1828</v>
      </c>
      <c r="F13" s="40" t="s">
        <v>223</v>
      </c>
      <c r="G13" s="41">
        <v>36</v>
      </c>
      <c r="H13" s="42">
        <v>0</v>
      </c>
      <c r="I13" s="43">
        <f>ROUND(G13*H13,P4)</f>
        <v>0</v>
      </c>
      <c r="J13" s="37"/>
      <c r="O13" s="44">
        <f>I13*0.21</f>
        <v>0</v>
      </c>
      <c r="P13">
        <v>3</v>
      </c>
    </row>
    <row r="14">
      <c r="A14" s="37" t="s">
        <v>224</v>
      </c>
      <c r="B14" s="45"/>
      <c r="C14" s="46"/>
      <c r="D14" s="46"/>
      <c r="E14" s="47" t="s">
        <v>221</v>
      </c>
      <c r="F14" s="46"/>
      <c r="G14" s="46"/>
      <c r="H14" s="46"/>
      <c r="I14" s="46"/>
      <c r="J14" s="48"/>
    </row>
    <row r="15" ht="60">
      <c r="A15" s="37" t="s">
        <v>225</v>
      </c>
      <c r="B15" s="45"/>
      <c r="C15" s="46"/>
      <c r="D15" s="46"/>
      <c r="E15" s="49" t="s">
        <v>1953</v>
      </c>
      <c r="F15" s="46"/>
      <c r="G15" s="46"/>
      <c r="H15" s="46"/>
      <c r="I15" s="46"/>
      <c r="J15" s="48"/>
    </row>
    <row r="16" ht="409.5">
      <c r="A16" s="37" t="s">
        <v>227</v>
      </c>
      <c r="B16" s="45"/>
      <c r="C16" s="46"/>
      <c r="D16" s="46"/>
      <c r="E16" s="39" t="s">
        <v>228</v>
      </c>
      <c r="F16" s="46"/>
      <c r="G16" s="46"/>
      <c r="H16" s="46"/>
      <c r="I16" s="46"/>
      <c r="J16" s="48"/>
    </row>
    <row r="17">
      <c r="A17" s="37" t="s">
        <v>219</v>
      </c>
      <c r="B17" s="37">
        <v>2</v>
      </c>
      <c r="C17" s="38" t="s">
        <v>237</v>
      </c>
      <c r="D17" s="37" t="s">
        <v>221</v>
      </c>
      <c r="E17" s="39" t="s">
        <v>238</v>
      </c>
      <c r="F17" s="40" t="s">
        <v>223</v>
      </c>
      <c r="G17" s="41">
        <v>36</v>
      </c>
      <c r="H17" s="42">
        <v>0</v>
      </c>
      <c r="I17" s="43">
        <f>ROUND(G17*H17,P4)</f>
        <v>0</v>
      </c>
      <c r="J17" s="37"/>
      <c r="O17" s="44">
        <f>I17*0.21</f>
        <v>0</v>
      </c>
      <c r="P17">
        <v>3</v>
      </c>
    </row>
    <row r="18">
      <c r="A18" s="37" t="s">
        <v>224</v>
      </c>
      <c r="B18" s="45"/>
      <c r="C18" s="46"/>
      <c r="D18" s="46"/>
      <c r="E18" s="47" t="s">
        <v>221</v>
      </c>
      <c r="F18" s="46"/>
      <c r="G18" s="46"/>
      <c r="H18" s="46"/>
      <c r="I18" s="46"/>
      <c r="J18" s="48"/>
    </row>
    <row r="19" ht="60">
      <c r="A19" s="37" t="s">
        <v>225</v>
      </c>
      <c r="B19" s="45"/>
      <c r="C19" s="46"/>
      <c r="D19" s="46"/>
      <c r="E19" s="49" t="s">
        <v>1953</v>
      </c>
      <c r="F19" s="46"/>
      <c r="G19" s="46"/>
      <c r="H19" s="46"/>
      <c r="I19" s="46"/>
      <c r="J19" s="48"/>
    </row>
    <row r="20" ht="330">
      <c r="A20" s="37" t="s">
        <v>227</v>
      </c>
      <c r="B20" s="45"/>
      <c r="C20" s="46"/>
      <c r="D20" s="46"/>
      <c r="E20" s="39" t="s">
        <v>240</v>
      </c>
      <c r="F20" s="46"/>
      <c r="G20" s="46"/>
      <c r="H20" s="46"/>
      <c r="I20" s="46"/>
      <c r="J20" s="48"/>
    </row>
    <row r="21">
      <c r="A21" s="37" t="s">
        <v>219</v>
      </c>
      <c r="B21" s="37">
        <v>3</v>
      </c>
      <c r="C21" s="38" t="s">
        <v>1832</v>
      </c>
      <c r="D21" s="37" t="s">
        <v>221</v>
      </c>
      <c r="E21" s="39" t="s">
        <v>1833</v>
      </c>
      <c r="F21" s="40" t="s">
        <v>805</v>
      </c>
      <c r="G21" s="41">
        <v>20</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1939</v>
      </c>
      <c r="F23" s="46"/>
      <c r="G23" s="46"/>
      <c r="H23" s="46"/>
      <c r="I23" s="46"/>
      <c r="J23" s="48"/>
    </row>
    <row r="24" ht="75">
      <c r="A24" s="37" t="s">
        <v>227</v>
      </c>
      <c r="B24" s="45"/>
      <c r="C24" s="46"/>
      <c r="D24" s="46"/>
      <c r="E24" s="39" t="s">
        <v>1940</v>
      </c>
      <c r="F24" s="46"/>
      <c r="G24" s="46"/>
      <c r="H24" s="46"/>
      <c r="I24" s="46"/>
      <c r="J24" s="48"/>
    </row>
    <row r="25">
      <c r="A25" s="31" t="s">
        <v>216</v>
      </c>
      <c r="B25" s="32"/>
      <c r="C25" s="33" t="s">
        <v>241</v>
      </c>
      <c r="D25" s="34"/>
      <c r="E25" s="31" t="s">
        <v>242</v>
      </c>
      <c r="F25" s="34"/>
      <c r="G25" s="34"/>
      <c r="H25" s="34"/>
      <c r="I25" s="35">
        <f>SUMIFS(I26:I97,A26:A97,"P")</f>
        <v>0</v>
      </c>
      <c r="J25" s="36"/>
    </row>
    <row r="26">
      <c r="A26" s="37" t="s">
        <v>219</v>
      </c>
      <c r="B26" s="37">
        <v>4</v>
      </c>
      <c r="C26" s="38" t="s">
        <v>1835</v>
      </c>
      <c r="D26" s="37" t="s">
        <v>221</v>
      </c>
      <c r="E26" s="39" t="s">
        <v>1836</v>
      </c>
      <c r="F26" s="40" t="s">
        <v>542</v>
      </c>
      <c r="G26" s="41">
        <v>2</v>
      </c>
      <c r="H26" s="42">
        <v>0</v>
      </c>
      <c r="I26" s="43">
        <f>ROUND(G26*H26,P4)</f>
        <v>0</v>
      </c>
      <c r="J26" s="37"/>
      <c r="O26" s="44">
        <f>I26*0.21</f>
        <v>0</v>
      </c>
      <c r="P26">
        <v>3</v>
      </c>
    </row>
    <row r="27">
      <c r="A27" s="37" t="s">
        <v>224</v>
      </c>
      <c r="B27" s="45"/>
      <c r="C27" s="46"/>
      <c r="D27" s="46"/>
      <c r="E27" s="47" t="s">
        <v>221</v>
      </c>
      <c r="F27" s="46"/>
      <c r="G27" s="46"/>
      <c r="H27" s="46"/>
      <c r="I27" s="46"/>
      <c r="J27" s="48"/>
    </row>
    <row r="28">
      <c r="A28" s="37" t="s">
        <v>225</v>
      </c>
      <c r="B28" s="45"/>
      <c r="C28" s="46"/>
      <c r="D28" s="46"/>
      <c r="E28" s="49" t="s">
        <v>576</v>
      </c>
      <c r="F28" s="46"/>
      <c r="G28" s="46"/>
      <c r="H28" s="46"/>
      <c r="I28" s="46"/>
      <c r="J28" s="48"/>
    </row>
    <row r="29" ht="90">
      <c r="A29" s="37" t="s">
        <v>227</v>
      </c>
      <c r="B29" s="45"/>
      <c r="C29" s="46"/>
      <c r="D29" s="46"/>
      <c r="E29" s="39" t="s">
        <v>246</v>
      </c>
      <c r="F29" s="46"/>
      <c r="G29" s="46"/>
      <c r="H29" s="46"/>
      <c r="I29" s="46"/>
      <c r="J29" s="48"/>
    </row>
    <row r="30">
      <c r="A30" s="37" t="s">
        <v>219</v>
      </c>
      <c r="B30" s="37">
        <v>5</v>
      </c>
      <c r="C30" s="38" t="s">
        <v>1896</v>
      </c>
      <c r="D30" s="37" t="s">
        <v>221</v>
      </c>
      <c r="E30" s="39" t="s">
        <v>1897</v>
      </c>
      <c r="F30" s="40" t="s">
        <v>528</v>
      </c>
      <c r="G30" s="41">
        <v>100</v>
      </c>
      <c r="H30" s="42">
        <v>0</v>
      </c>
      <c r="I30" s="43">
        <f>ROUND(G30*H30,P4)</f>
        <v>0</v>
      </c>
      <c r="J30" s="37"/>
      <c r="O30" s="44">
        <f>I30*0.21</f>
        <v>0</v>
      </c>
      <c r="P30">
        <v>3</v>
      </c>
    </row>
    <row r="31">
      <c r="A31" s="37" t="s">
        <v>224</v>
      </c>
      <c r="B31" s="45"/>
      <c r="C31" s="46"/>
      <c r="D31" s="46"/>
      <c r="E31" s="47" t="s">
        <v>221</v>
      </c>
      <c r="F31" s="46"/>
      <c r="G31" s="46"/>
      <c r="H31" s="46"/>
      <c r="I31" s="46"/>
      <c r="J31" s="48"/>
    </row>
    <row r="32">
      <c r="A32" s="37" t="s">
        <v>225</v>
      </c>
      <c r="B32" s="45"/>
      <c r="C32" s="46"/>
      <c r="D32" s="46"/>
      <c r="E32" s="49" t="s">
        <v>538</v>
      </c>
      <c r="F32" s="46"/>
      <c r="G32" s="46"/>
      <c r="H32" s="46"/>
      <c r="I32" s="46"/>
      <c r="J32" s="48"/>
    </row>
    <row r="33" ht="90">
      <c r="A33" s="37" t="s">
        <v>227</v>
      </c>
      <c r="B33" s="45"/>
      <c r="C33" s="46"/>
      <c r="D33" s="46"/>
      <c r="E33" s="39" t="s">
        <v>250</v>
      </c>
      <c r="F33" s="46"/>
      <c r="G33" s="46"/>
      <c r="H33" s="46"/>
      <c r="I33" s="46"/>
      <c r="J33" s="48"/>
    </row>
    <row r="34">
      <c r="A34" s="37" t="s">
        <v>219</v>
      </c>
      <c r="B34" s="37">
        <v>6</v>
      </c>
      <c r="C34" s="38" t="s">
        <v>1850</v>
      </c>
      <c r="D34" s="37" t="s">
        <v>221</v>
      </c>
      <c r="E34" s="39" t="s">
        <v>1851</v>
      </c>
      <c r="F34" s="40" t="s">
        <v>554</v>
      </c>
      <c r="G34" s="41">
        <v>72</v>
      </c>
      <c r="H34" s="42">
        <v>0</v>
      </c>
      <c r="I34" s="43">
        <f>ROUND(G34*H34,P4)</f>
        <v>0</v>
      </c>
      <c r="J34" s="37"/>
      <c r="O34" s="44">
        <f>I34*0.21</f>
        <v>0</v>
      </c>
      <c r="P34">
        <v>3</v>
      </c>
    </row>
    <row r="35">
      <c r="A35" s="37" t="s">
        <v>224</v>
      </c>
      <c r="B35" s="45"/>
      <c r="C35" s="46"/>
      <c r="D35" s="46"/>
      <c r="E35" s="47" t="s">
        <v>221</v>
      </c>
      <c r="F35" s="46"/>
      <c r="G35" s="46"/>
      <c r="H35" s="46"/>
      <c r="I35" s="46"/>
      <c r="J35" s="48"/>
    </row>
    <row r="36" ht="45">
      <c r="A36" s="37" t="s">
        <v>225</v>
      </c>
      <c r="B36" s="45"/>
      <c r="C36" s="46"/>
      <c r="D36" s="46"/>
      <c r="E36" s="49" t="s">
        <v>1958</v>
      </c>
      <c r="F36" s="46"/>
      <c r="G36" s="46"/>
      <c r="H36" s="46"/>
      <c r="I36" s="46"/>
      <c r="J36" s="48"/>
    </row>
    <row r="37" ht="225">
      <c r="A37" s="37" t="s">
        <v>227</v>
      </c>
      <c r="B37" s="45"/>
      <c r="C37" s="46"/>
      <c r="D37" s="46"/>
      <c r="E37" s="39" t="s">
        <v>556</v>
      </c>
      <c r="F37" s="46"/>
      <c r="G37" s="46"/>
      <c r="H37" s="46"/>
      <c r="I37" s="46"/>
      <c r="J37" s="48"/>
    </row>
    <row r="38">
      <c r="A38" s="37" t="s">
        <v>219</v>
      </c>
      <c r="B38" s="37">
        <v>7</v>
      </c>
      <c r="C38" s="38" t="s">
        <v>557</v>
      </c>
      <c r="D38" s="37" t="s">
        <v>221</v>
      </c>
      <c r="E38" s="39" t="s">
        <v>558</v>
      </c>
      <c r="F38" s="40" t="s">
        <v>528</v>
      </c>
      <c r="G38" s="41">
        <v>500</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1948</v>
      </c>
      <c r="F40" s="46"/>
      <c r="G40" s="46"/>
      <c r="H40" s="46"/>
      <c r="I40" s="46"/>
      <c r="J40" s="48"/>
    </row>
    <row r="41" ht="150">
      <c r="A41" s="37" t="s">
        <v>227</v>
      </c>
      <c r="B41" s="45"/>
      <c r="C41" s="46"/>
      <c r="D41" s="46"/>
      <c r="E41" s="39" t="s">
        <v>560</v>
      </c>
      <c r="F41" s="46"/>
      <c r="G41" s="46"/>
      <c r="H41" s="46"/>
      <c r="I41" s="46"/>
      <c r="J41" s="48"/>
    </row>
    <row r="42">
      <c r="A42" s="37" t="s">
        <v>219</v>
      </c>
      <c r="B42" s="37">
        <v>8</v>
      </c>
      <c r="C42" s="38" t="s">
        <v>561</v>
      </c>
      <c r="D42" s="37" t="s">
        <v>221</v>
      </c>
      <c r="E42" s="39" t="s">
        <v>562</v>
      </c>
      <c r="F42" s="40" t="s">
        <v>542</v>
      </c>
      <c r="G42" s="41">
        <v>2</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576</v>
      </c>
      <c r="F44" s="46"/>
      <c r="G44" s="46"/>
      <c r="H44" s="46"/>
      <c r="I44" s="46"/>
      <c r="J44" s="48"/>
    </row>
    <row r="45" ht="180">
      <c r="A45" s="37" t="s">
        <v>227</v>
      </c>
      <c r="B45" s="45"/>
      <c r="C45" s="46"/>
      <c r="D45" s="46"/>
      <c r="E45" s="39" t="s">
        <v>420</v>
      </c>
      <c r="F45" s="46"/>
      <c r="G45" s="46"/>
      <c r="H45" s="46"/>
      <c r="I45" s="46"/>
      <c r="J45" s="48"/>
    </row>
    <row r="46">
      <c r="A46" s="37" t="s">
        <v>219</v>
      </c>
      <c r="B46" s="37">
        <v>9</v>
      </c>
      <c r="C46" s="38" t="s">
        <v>564</v>
      </c>
      <c r="D46" s="37" t="s">
        <v>221</v>
      </c>
      <c r="E46" s="39" t="s">
        <v>565</v>
      </c>
      <c r="F46" s="40" t="s">
        <v>542</v>
      </c>
      <c r="G46" s="41">
        <v>2</v>
      </c>
      <c r="H46" s="42">
        <v>0</v>
      </c>
      <c r="I46" s="43">
        <f>ROUND(G46*H46,P4)</f>
        <v>0</v>
      </c>
      <c r="J46" s="37"/>
      <c r="O46" s="44">
        <f>I46*0.21</f>
        <v>0</v>
      </c>
      <c r="P46">
        <v>3</v>
      </c>
    </row>
    <row r="47">
      <c r="A47" s="37" t="s">
        <v>224</v>
      </c>
      <c r="B47" s="45"/>
      <c r="C47" s="46"/>
      <c r="D47" s="46"/>
      <c r="E47" s="47" t="s">
        <v>221</v>
      </c>
      <c r="F47" s="46"/>
      <c r="G47" s="46"/>
      <c r="H47" s="46"/>
      <c r="I47" s="46"/>
      <c r="J47" s="48"/>
    </row>
    <row r="48">
      <c r="A48" s="37" t="s">
        <v>225</v>
      </c>
      <c r="B48" s="45"/>
      <c r="C48" s="46"/>
      <c r="D48" s="46"/>
      <c r="E48" s="49" t="s">
        <v>576</v>
      </c>
      <c r="F48" s="46"/>
      <c r="G48" s="46"/>
      <c r="H48" s="46"/>
      <c r="I48" s="46"/>
      <c r="J48" s="48"/>
    </row>
    <row r="49" ht="150">
      <c r="A49" s="37" t="s">
        <v>227</v>
      </c>
      <c r="B49" s="45"/>
      <c r="C49" s="46"/>
      <c r="D49" s="46"/>
      <c r="E49" s="39" t="s">
        <v>423</v>
      </c>
      <c r="F49" s="46"/>
      <c r="G49" s="46"/>
      <c r="H49" s="46"/>
      <c r="I49" s="46"/>
      <c r="J49" s="48"/>
    </row>
    <row r="50">
      <c r="A50" s="37" t="s">
        <v>219</v>
      </c>
      <c r="B50" s="37">
        <v>10</v>
      </c>
      <c r="C50" s="38" t="s">
        <v>566</v>
      </c>
      <c r="D50" s="37" t="s">
        <v>221</v>
      </c>
      <c r="E50" s="39" t="s">
        <v>567</v>
      </c>
      <c r="F50" s="40" t="s">
        <v>528</v>
      </c>
      <c r="G50" s="41">
        <v>120</v>
      </c>
      <c r="H50" s="42">
        <v>0</v>
      </c>
      <c r="I50" s="43">
        <f>ROUND(G50*H50,P4)</f>
        <v>0</v>
      </c>
      <c r="J50" s="37"/>
      <c r="O50" s="44">
        <f>I50*0.21</f>
        <v>0</v>
      </c>
      <c r="P50">
        <v>3</v>
      </c>
    </row>
    <row r="51">
      <c r="A51" s="37" t="s">
        <v>224</v>
      </c>
      <c r="B51" s="45"/>
      <c r="C51" s="46"/>
      <c r="D51" s="46"/>
      <c r="E51" s="47" t="s">
        <v>221</v>
      </c>
      <c r="F51" s="46"/>
      <c r="G51" s="46"/>
      <c r="H51" s="46"/>
      <c r="I51" s="46"/>
      <c r="J51" s="48"/>
    </row>
    <row r="52">
      <c r="A52" s="37" t="s">
        <v>225</v>
      </c>
      <c r="B52" s="45"/>
      <c r="C52" s="46"/>
      <c r="D52" s="46"/>
      <c r="E52" s="49" t="s">
        <v>1941</v>
      </c>
      <c r="F52" s="46"/>
      <c r="G52" s="46"/>
      <c r="H52" s="46"/>
      <c r="I52" s="46"/>
      <c r="J52" s="48"/>
    </row>
    <row r="53" ht="225">
      <c r="A53" s="37" t="s">
        <v>227</v>
      </c>
      <c r="B53" s="45"/>
      <c r="C53" s="46"/>
      <c r="D53" s="46"/>
      <c r="E53" s="39" t="s">
        <v>569</v>
      </c>
      <c r="F53" s="46"/>
      <c r="G53" s="46"/>
      <c r="H53" s="46"/>
      <c r="I53" s="46"/>
      <c r="J53" s="48"/>
    </row>
    <row r="54">
      <c r="A54" s="37" t="s">
        <v>219</v>
      </c>
      <c r="B54" s="37">
        <v>11</v>
      </c>
      <c r="C54" s="38" t="s">
        <v>570</v>
      </c>
      <c r="D54" s="37" t="s">
        <v>221</v>
      </c>
      <c r="E54" s="39" t="s">
        <v>571</v>
      </c>
      <c r="F54" s="40" t="s">
        <v>528</v>
      </c>
      <c r="G54" s="41">
        <v>120</v>
      </c>
      <c r="H54" s="42">
        <v>0</v>
      </c>
      <c r="I54" s="43">
        <f>ROUND(G54*H54,P4)</f>
        <v>0</v>
      </c>
      <c r="J54" s="37"/>
      <c r="O54" s="44">
        <f>I54*0.21</f>
        <v>0</v>
      </c>
      <c r="P54">
        <v>3</v>
      </c>
    </row>
    <row r="55">
      <c r="A55" s="37" t="s">
        <v>224</v>
      </c>
      <c r="B55" s="45"/>
      <c r="C55" s="46"/>
      <c r="D55" s="46"/>
      <c r="E55" s="47" t="s">
        <v>221</v>
      </c>
      <c r="F55" s="46"/>
      <c r="G55" s="46"/>
      <c r="H55" s="46"/>
      <c r="I55" s="46"/>
      <c r="J55" s="48"/>
    </row>
    <row r="56">
      <c r="A56" s="37" t="s">
        <v>225</v>
      </c>
      <c r="B56" s="45"/>
      <c r="C56" s="46"/>
      <c r="D56" s="46"/>
      <c r="E56" s="49" t="s">
        <v>1941</v>
      </c>
      <c r="F56" s="46"/>
      <c r="G56" s="46"/>
      <c r="H56" s="46"/>
      <c r="I56" s="46"/>
      <c r="J56" s="48"/>
    </row>
    <row r="57" ht="150">
      <c r="A57" s="37" t="s">
        <v>227</v>
      </c>
      <c r="B57" s="45"/>
      <c r="C57" s="46"/>
      <c r="D57" s="46"/>
      <c r="E57" s="39" t="s">
        <v>572</v>
      </c>
      <c r="F57" s="46"/>
      <c r="G57" s="46"/>
      <c r="H57" s="46"/>
      <c r="I57" s="46"/>
      <c r="J57" s="48"/>
    </row>
    <row r="58">
      <c r="A58" s="37" t="s">
        <v>219</v>
      </c>
      <c r="B58" s="37">
        <v>12</v>
      </c>
      <c r="C58" s="38" t="s">
        <v>1902</v>
      </c>
      <c r="D58" s="37" t="s">
        <v>221</v>
      </c>
      <c r="E58" s="39" t="s">
        <v>1903</v>
      </c>
      <c r="F58" s="40" t="s">
        <v>528</v>
      </c>
      <c r="G58" s="41">
        <v>120</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1941</v>
      </c>
      <c r="F60" s="46"/>
      <c r="G60" s="46"/>
      <c r="H60" s="46"/>
      <c r="I60" s="46"/>
      <c r="J60" s="48"/>
    </row>
    <row r="61" ht="225">
      <c r="A61" s="37" t="s">
        <v>227</v>
      </c>
      <c r="B61" s="45"/>
      <c r="C61" s="46"/>
      <c r="D61" s="46"/>
      <c r="E61" s="39" t="s">
        <v>569</v>
      </c>
      <c r="F61" s="46"/>
      <c r="G61" s="46"/>
      <c r="H61" s="46"/>
      <c r="I61" s="46"/>
      <c r="J61" s="48"/>
    </row>
    <row r="62">
      <c r="A62" s="37" t="s">
        <v>219</v>
      </c>
      <c r="B62" s="37">
        <v>13</v>
      </c>
      <c r="C62" s="38" t="s">
        <v>1904</v>
      </c>
      <c r="D62" s="37" t="s">
        <v>221</v>
      </c>
      <c r="E62" s="39" t="s">
        <v>1905</v>
      </c>
      <c r="F62" s="40" t="s">
        <v>528</v>
      </c>
      <c r="G62" s="41">
        <v>120</v>
      </c>
      <c r="H62" s="42">
        <v>0</v>
      </c>
      <c r="I62" s="43">
        <f>ROUND(G62*H62,P4)</f>
        <v>0</v>
      </c>
      <c r="J62" s="37"/>
      <c r="O62" s="44">
        <f>I62*0.21</f>
        <v>0</v>
      </c>
      <c r="P62">
        <v>3</v>
      </c>
    </row>
    <row r="63">
      <c r="A63" s="37" t="s">
        <v>224</v>
      </c>
      <c r="B63" s="45"/>
      <c r="C63" s="46"/>
      <c r="D63" s="46"/>
      <c r="E63" s="47" t="s">
        <v>221</v>
      </c>
      <c r="F63" s="46"/>
      <c r="G63" s="46"/>
      <c r="H63" s="46"/>
      <c r="I63" s="46"/>
      <c r="J63" s="48"/>
    </row>
    <row r="64">
      <c r="A64" s="37" t="s">
        <v>225</v>
      </c>
      <c r="B64" s="45"/>
      <c r="C64" s="46"/>
      <c r="D64" s="46"/>
      <c r="E64" s="49" t="s">
        <v>1941</v>
      </c>
      <c r="F64" s="46"/>
      <c r="G64" s="46"/>
      <c r="H64" s="46"/>
      <c r="I64" s="46"/>
      <c r="J64" s="48"/>
    </row>
    <row r="65" ht="150">
      <c r="A65" s="37" t="s">
        <v>227</v>
      </c>
      <c r="B65" s="45"/>
      <c r="C65" s="46"/>
      <c r="D65" s="46"/>
      <c r="E65" s="39" t="s">
        <v>572</v>
      </c>
      <c r="F65" s="46"/>
      <c r="G65" s="46"/>
      <c r="H65" s="46"/>
      <c r="I65" s="46"/>
      <c r="J65" s="48"/>
    </row>
    <row r="66">
      <c r="A66" s="37" t="s">
        <v>219</v>
      </c>
      <c r="B66" s="37">
        <v>14</v>
      </c>
      <c r="C66" s="38" t="s">
        <v>573</v>
      </c>
      <c r="D66" s="37" t="s">
        <v>221</v>
      </c>
      <c r="E66" s="39" t="s">
        <v>574</v>
      </c>
      <c r="F66" s="40" t="s">
        <v>575</v>
      </c>
      <c r="G66" s="41">
        <v>2</v>
      </c>
      <c r="H66" s="42">
        <v>0</v>
      </c>
      <c r="I66" s="43">
        <f>ROUND(G66*H66,P4)</f>
        <v>0</v>
      </c>
      <c r="J66" s="37"/>
      <c r="O66" s="44">
        <f>I66*0.21</f>
        <v>0</v>
      </c>
      <c r="P66">
        <v>3</v>
      </c>
    </row>
    <row r="67">
      <c r="A67" s="37" t="s">
        <v>224</v>
      </c>
      <c r="B67" s="45"/>
      <c r="C67" s="46"/>
      <c r="D67" s="46"/>
      <c r="E67" s="47" t="s">
        <v>221</v>
      </c>
      <c r="F67" s="46"/>
      <c r="G67" s="46"/>
      <c r="H67" s="46"/>
      <c r="I67" s="46"/>
      <c r="J67" s="48"/>
    </row>
    <row r="68">
      <c r="A68" s="37" t="s">
        <v>225</v>
      </c>
      <c r="B68" s="45"/>
      <c r="C68" s="46"/>
      <c r="D68" s="46"/>
      <c r="E68" s="49" t="s">
        <v>576</v>
      </c>
      <c r="F68" s="46"/>
      <c r="G68" s="46"/>
      <c r="H68" s="46"/>
      <c r="I68" s="46"/>
      <c r="J68" s="48"/>
    </row>
    <row r="69" ht="165">
      <c r="A69" s="37" t="s">
        <v>227</v>
      </c>
      <c r="B69" s="45"/>
      <c r="C69" s="46"/>
      <c r="D69" s="46"/>
      <c r="E69" s="39" t="s">
        <v>577</v>
      </c>
      <c r="F69" s="46"/>
      <c r="G69" s="46"/>
      <c r="H69" s="46"/>
      <c r="I69" s="46"/>
      <c r="J69" s="48"/>
    </row>
    <row r="70">
      <c r="A70" s="37" t="s">
        <v>219</v>
      </c>
      <c r="B70" s="37">
        <v>15</v>
      </c>
      <c r="C70" s="38" t="s">
        <v>578</v>
      </c>
      <c r="D70" s="37" t="s">
        <v>221</v>
      </c>
      <c r="E70" s="39" t="s">
        <v>579</v>
      </c>
      <c r="F70" s="40" t="s">
        <v>528</v>
      </c>
      <c r="G70" s="41">
        <v>120</v>
      </c>
      <c r="H70" s="42">
        <v>0</v>
      </c>
      <c r="I70" s="43">
        <f>ROUND(G70*H70,P4)</f>
        <v>0</v>
      </c>
      <c r="J70" s="37"/>
      <c r="O70" s="44">
        <f>I70*0.21</f>
        <v>0</v>
      </c>
      <c r="P70">
        <v>3</v>
      </c>
    </row>
    <row r="71">
      <c r="A71" s="37" t="s">
        <v>224</v>
      </c>
      <c r="B71" s="45"/>
      <c r="C71" s="46"/>
      <c r="D71" s="46"/>
      <c r="E71" s="47" t="s">
        <v>221</v>
      </c>
      <c r="F71" s="46"/>
      <c r="G71" s="46"/>
      <c r="H71" s="46"/>
      <c r="I71" s="46"/>
      <c r="J71" s="48"/>
    </row>
    <row r="72">
      <c r="A72" s="37" t="s">
        <v>225</v>
      </c>
      <c r="B72" s="45"/>
      <c r="C72" s="46"/>
      <c r="D72" s="46"/>
      <c r="E72" s="49" t="s">
        <v>1941</v>
      </c>
      <c r="F72" s="46"/>
      <c r="G72" s="46"/>
      <c r="H72" s="46"/>
      <c r="I72" s="46"/>
      <c r="J72" s="48"/>
    </row>
    <row r="73" ht="165">
      <c r="A73" s="37" t="s">
        <v>227</v>
      </c>
      <c r="B73" s="45"/>
      <c r="C73" s="46"/>
      <c r="D73" s="46"/>
      <c r="E73" s="39" t="s">
        <v>580</v>
      </c>
      <c r="F73" s="46"/>
      <c r="G73" s="46"/>
      <c r="H73" s="46"/>
      <c r="I73" s="46"/>
      <c r="J73" s="48"/>
    </row>
    <row r="74">
      <c r="A74" s="37" t="s">
        <v>219</v>
      </c>
      <c r="B74" s="37">
        <v>16</v>
      </c>
      <c r="C74" s="38" t="s">
        <v>1863</v>
      </c>
      <c r="D74" s="37" t="s">
        <v>221</v>
      </c>
      <c r="E74" s="39" t="s">
        <v>1864</v>
      </c>
      <c r="F74" s="40" t="s">
        <v>542</v>
      </c>
      <c r="G74" s="41">
        <v>4</v>
      </c>
      <c r="H74" s="42">
        <v>0</v>
      </c>
      <c r="I74" s="43">
        <f>ROUND(G74*H74,P4)</f>
        <v>0</v>
      </c>
      <c r="J74" s="37"/>
      <c r="O74" s="44">
        <f>I74*0.21</f>
        <v>0</v>
      </c>
      <c r="P74">
        <v>3</v>
      </c>
    </row>
    <row r="75">
      <c r="A75" s="37" t="s">
        <v>224</v>
      </c>
      <c r="B75" s="45"/>
      <c r="C75" s="46"/>
      <c r="D75" s="46"/>
      <c r="E75" s="47" t="s">
        <v>221</v>
      </c>
      <c r="F75" s="46"/>
      <c r="G75" s="46"/>
      <c r="H75" s="46"/>
      <c r="I75" s="46"/>
      <c r="J75" s="48"/>
    </row>
    <row r="76">
      <c r="A76" s="37" t="s">
        <v>225</v>
      </c>
      <c r="B76" s="45"/>
      <c r="C76" s="46"/>
      <c r="D76" s="46"/>
      <c r="E76" s="49" t="s">
        <v>563</v>
      </c>
      <c r="F76" s="46"/>
      <c r="G76" s="46"/>
      <c r="H76" s="46"/>
      <c r="I76" s="46"/>
      <c r="J76" s="48"/>
    </row>
    <row r="77" ht="180">
      <c r="A77" s="37" t="s">
        <v>227</v>
      </c>
      <c r="B77" s="45"/>
      <c r="C77" s="46"/>
      <c r="D77" s="46"/>
      <c r="E77" s="39" t="s">
        <v>420</v>
      </c>
      <c r="F77" s="46"/>
      <c r="G77" s="46"/>
      <c r="H77" s="46"/>
      <c r="I77" s="46"/>
      <c r="J77" s="48"/>
    </row>
    <row r="78">
      <c r="A78" s="37" t="s">
        <v>219</v>
      </c>
      <c r="B78" s="37">
        <v>17</v>
      </c>
      <c r="C78" s="38" t="s">
        <v>1865</v>
      </c>
      <c r="D78" s="37" t="s">
        <v>221</v>
      </c>
      <c r="E78" s="39" t="s">
        <v>1866</v>
      </c>
      <c r="F78" s="40" t="s">
        <v>542</v>
      </c>
      <c r="G78" s="41">
        <v>4</v>
      </c>
      <c r="H78" s="42">
        <v>0</v>
      </c>
      <c r="I78" s="43">
        <f>ROUND(G78*H78,P4)</f>
        <v>0</v>
      </c>
      <c r="J78" s="37"/>
      <c r="O78" s="44">
        <f>I78*0.21</f>
        <v>0</v>
      </c>
      <c r="P78">
        <v>3</v>
      </c>
    </row>
    <row r="79">
      <c r="A79" s="37" t="s">
        <v>224</v>
      </c>
      <c r="B79" s="45"/>
      <c r="C79" s="46"/>
      <c r="D79" s="46"/>
      <c r="E79" s="47" t="s">
        <v>221</v>
      </c>
      <c r="F79" s="46"/>
      <c r="G79" s="46"/>
      <c r="H79" s="46"/>
      <c r="I79" s="46"/>
      <c r="J79" s="48"/>
    </row>
    <row r="80">
      <c r="A80" s="37" t="s">
        <v>225</v>
      </c>
      <c r="B80" s="45"/>
      <c r="C80" s="46"/>
      <c r="D80" s="46"/>
      <c r="E80" s="49" t="s">
        <v>563</v>
      </c>
      <c r="F80" s="46"/>
      <c r="G80" s="46"/>
      <c r="H80" s="46"/>
      <c r="I80" s="46"/>
      <c r="J80" s="48"/>
    </row>
    <row r="81" ht="150">
      <c r="A81" s="37" t="s">
        <v>227</v>
      </c>
      <c r="B81" s="45"/>
      <c r="C81" s="46"/>
      <c r="D81" s="46"/>
      <c r="E81" s="39" t="s">
        <v>423</v>
      </c>
      <c r="F81" s="46"/>
      <c r="G81" s="46"/>
      <c r="H81" s="46"/>
      <c r="I81" s="46"/>
      <c r="J81" s="48"/>
    </row>
    <row r="82">
      <c r="A82" s="37" t="s">
        <v>219</v>
      </c>
      <c r="B82" s="37">
        <v>18</v>
      </c>
      <c r="C82" s="38" t="s">
        <v>1869</v>
      </c>
      <c r="D82" s="37" t="s">
        <v>221</v>
      </c>
      <c r="E82" s="39" t="s">
        <v>1870</v>
      </c>
      <c r="F82" s="40" t="s">
        <v>542</v>
      </c>
      <c r="G82" s="41">
        <v>2</v>
      </c>
      <c r="H82" s="42">
        <v>0</v>
      </c>
      <c r="I82" s="43">
        <f>ROUND(G82*H82,P4)</f>
        <v>0</v>
      </c>
      <c r="J82" s="37"/>
      <c r="O82" s="44">
        <f>I82*0.21</f>
        <v>0</v>
      </c>
      <c r="P82">
        <v>3</v>
      </c>
    </row>
    <row r="83">
      <c r="A83" s="37" t="s">
        <v>224</v>
      </c>
      <c r="B83" s="45"/>
      <c r="C83" s="46"/>
      <c r="D83" s="46"/>
      <c r="E83" s="47" t="s">
        <v>221</v>
      </c>
      <c r="F83" s="46"/>
      <c r="G83" s="46"/>
      <c r="H83" s="46"/>
      <c r="I83" s="46"/>
      <c r="J83" s="48"/>
    </row>
    <row r="84">
      <c r="A84" s="37" t="s">
        <v>225</v>
      </c>
      <c r="B84" s="45"/>
      <c r="C84" s="46"/>
      <c r="D84" s="46"/>
      <c r="E84" s="49" t="s">
        <v>576</v>
      </c>
      <c r="F84" s="46"/>
      <c r="G84" s="46"/>
      <c r="H84" s="46"/>
      <c r="I84" s="46"/>
      <c r="J84" s="48"/>
    </row>
    <row r="85" ht="150">
      <c r="A85" s="37" t="s">
        <v>227</v>
      </c>
      <c r="B85" s="45"/>
      <c r="C85" s="46"/>
      <c r="D85" s="46"/>
      <c r="E85" s="39" t="s">
        <v>413</v>
      </c>
      <c r="F85" s="46"/>
      <c r="G85" s="46"/>
      <c r="H85" s="46"/>
      <c r="I85" s="46"/>
      <c r="J85" s="48"/>
    </row>
    <row r="86">
      <c r="A86" s="37" t="s">
        <v>219</v>
      </c>
      <c r="B86" s="37">
        <v>19</v>
      </c>
      <c r="C86" s="38" t="s">
        <v>592</v>
      </c>
      <c r="D86" s="37" t="s">
        <v>221</v>
      </c>
      <c r="E86" s="39" t="s">
        <v>593</v>
      </c>
      <c r="F86" s="40" t="s">
        <v>594</v>
      </c>
      <c r="G86" s="41">
        <v>288</v>
      </c>
      <c r="H86" s="42">
        <v>0</v>
      </c>
      <c r="I86" s="43">
        <f>ROUND(G86*H86,P4)</f>
        <v>0</v>
      </c>
      <c r="J86" s="37"/>
      <c r="O86" s="44">
        <f>I86*0.21</f>
        <v>0</v>
      </c>
      <c r="P86">
        <v>3</v>
      </c>
    </row>
    <row r="87">
      <c r="A87" s="37" t="s">
        <v>224</v>
      </c>
      <c r="B87" s="45"/>
      <c r="C87" s="46"/>
      <c r="D87" s="46"/>
      <c r="E87" s="47" t="s">
        <v>221</v>
      </c>
      <c r="F87" s="46"/>
      <c r="G87" s="46"/>
      <c r="H87" s="46"/>
      <c r="I87" s="46"/>
      <c r="J87" s="48"/>
    </row>
    <row r="88">
      <c r="A88" s="37" t="s">
        <v>225</v>
      </c>
      <c r="B88" s="45"/>
      <c r="C88" s="46"/>
      <c r="D88" s="46"/>
      <c r="E88" s="49" t="s">
        <v>1951</v>
      </c>
      <c r="F88" s="46"/>
      <c r="G88" s="46"/>
      <c r="H88" s="46"/>
      <c r="I88" s="46"/>
      <c r="J88" s="48"/>
    </row>
    <row r="89" ht="210">
      <c r="A89" s="37" t="s">
        <v>227</v>
      </c>
      <c r="B89" s="45"/>
      <c r="C89" s="46"/>
      <c r="D89" s="46"/>
      <c r="E89" s="39" t="s">
        <v>596</v>
      </c>
      <c r="F89" s="46"/>
      <c r="G89" s="46"/>
      <c r="H89" s="46"/>
      <c r="I89" s="46"/>
      <c r="J89" s="48"/>
    </row>
    <row r="90">
      <c r="A90" s="37" t="s">
        <v>219</v>
      </c>
      <c r="B90" s="37">
        <v>20</v>
      </c>
      <c r="C90" s="38" t="s">
        <v>1884</v>
      </c>
      <c r="D90" s="37" t="s">
        <v>1885</v>
      </c>
      <c r="E90" s="39" t="s">
        <v>1886</v>
      </c>
      <c r="F90" s="40" t="s">
        <v>542</v>
      </c>
      <c r="G90" s="41">
        <v>2</v>
      </c>
      <c r="H90" s="42">
        <v>0</v>
      </c>
      <c r="I90" s="43">
        <f>ROUND(G90*H90,P4)</f>
        <v>0</v>
      </c>
      <c r="J90" s="37"/>
      <c r="O90" s="44">
        <f>I90*0.21</f>
        <v>0</v>
      </c>
      <c r="P90">
        <v>3</v>
      </c>
    </row>
    <row r="91">
      <c r="A91" s="37" t="s">
        <v>224</v>
      </c>
      <c r="B91" s="45"/>
      <c r="C91" s="46"/>
      <c r="D91" s="46"/>
      <c r="E91" s="47" t="s">
        <v>221</v>
      </c>
      <c r="F91" s="46"/>
      <c r="G91" s="46"/>
      <c r="H91" s="46"/>
      <c r="I91" s="46"/>
      <c r="J91" s="48"/>
    </row>
    <row r="92">
      <c r="A92" s="37" t="s">
        <v>225</v>
      </c>
      <c r="B92" s="45"/>
      <c r="C92" s="46"/>
      <c r="D92" s="46"/>
      <c r="E92" s="49" t="s">
        <v>576</v>
      </c>
      <c r="F92" s="46"/>
      <c r="G92" s="46"/>
      <c r="H92" s="46"/>
      <c r="I92" s="46"/>
      <c r="J92" s="48"/>
    </row>
    <row r="93" ht="210">
      <c r="A93" s="37" t="s">
        <v>227</v>
      </c>
      <c r="B93" s="45"/>
      <c r="C93" s="46"/>
      <c r="D93" s="46"/>
      <c r="E93" s="39" t="s">
        <v>1887</v>
      </c>
      <c r="F93" s="46"/>
      <c r="G93" s="46"/>
      <c r="H93" s="46"/>
      <c r="I93" s="46"/>
      <c r="J93" s="48"/>
    </row>
    <row r="94">
      <c r="A94" s="37" t="s">
        <v>219</v>
      </c>
      <c r="B94" s="37">
        <v>21</v>
      </c>
      <c r="C94" s="38" t="s">
        <v>1888</v>
      </c>
      <c r="D94" s="37" t="s">
        <v>1885</v>
      </c>
      <c r="E94" s="39" t="s">
        <v>1889</v>
      </c>
      <c r="F94" s="40" t="s">
        <v>542</v>
      </c>
      <c r="G94" s="41">
        <v>2</v>
      </c>
      <c r="H94" s="42">
        <v>0</v>
      </c>
      <c r="I94" s="43">
        <f>ROUND(G94*H94,P4)</f>
        <v>0</v>
      </c>
      <c r="J94" s="37"/>
      <c r="O94" s="44">
        <f>I94*0.21</f>
        <v>0</v>
      </c>
      <c r="P94">
        <v>3</v>
      </c>
    </row>
    <row r="95">
      <c r="A95" s="37" t="s">
        <v>224</v>
      </c>
      <c r="B95" s="45"/>
      <c r="C95" s="46"/>
      <c r="D95" s="46"/>
      <c r="E95" s="47" t="s">
        <v>221</v>
      </c>
      <c r="F95" s="46"/>
      <c r="G95" s="46"/>
      <c r="H95" s="46"/>
      <c r="I95" s="46"/>
      <c r="J95" s="48"/>
    </row>
    <row r="96">
      <c r="A96" s="37" t="s">
        <v>225</v>
      </c>
      <c r="B96" s="45"/>
      <c r="C96" s="46"/>
      <c r="D96" s="46"/>
      <c r="E96" s="49" t="s">
        <v>576</v>
      </c>
      <c r="F96" s="46"/>
      <c r="G96" s="46"/>
      <c r="H96" s="46"/>
      <c r="I96" s="46"/>
      <c r="J96" s="48"/>
    </row>
    <row r="97" ht="150">
      <c r="A97" s="37" t="s">
        <v>227</v>
      </c>
      <c r="B97" s="50"/>
      <c r="C97" s="51"/>
      <c r="D97" s="51"/>
      <c r="E97" s="39" t="s">
        <v>1890</v>
      </c>
      <c r="F97" s="51"/>
      <c r="G97" s="51"/>
      <c r="H97" s="51"/>
      <c r="I97" s="51"/>
      <c r="J97" s="52"/>
    </row>
  </sheetData>
  <sheetProtection sheet="1" objects="1" scenarios="1" spinCount="100000" saltValue="9fVxW/9LgFZZZIndvzjecbyJpiIqjU06cpsmgHz5YGV+is6sMceezjdsdObfC0NNATVhDcoaX/9Ct7nj7E3N6w==" hashValue="QFidNIejMjiKFmruKqSZL0tT0GGY4KPHK0VJyWHl6Er3kUfbGRGd6jK/bA8470AzVMADE2KFu+el6IEDRh+Ogg=="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1959</v>
      </c>
      <c r="I3" s="25">
        <f>SUMIFS(I12:I97,A12:A97,"SD")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1824</v>
      </c>
      <c r="D6" s="22"/>
      <c r="E6" s="23" t="s">
        <v>60</v>
      </c>
      <c r="F6" s="17"/>
      <c r="G6" s="17"/>
      <c r="H6" s="17"/>
      <c r="I6" s="17"/>
      <c r="J6" s="19"/>
    </row>
    <row r="7">
      <c r="A7" s="3" t="s">
        <v>203</v>
      </c>
      <c r="B7" s="20" t="s">
        <v>198</v>
      </c>
      <c r="C7" s="21" t="s">
        <v>1825</v>
      </c>
      <c r="D7" s="22"/>
      <c r="E7" s="23" t="s">
        <v>62</v>
      </c>
      <c r="F7" s="17"/>
      <c r="G7" s="17"/>
      <c r="H7" s="17"/>
      <c r="I7" s="17"/>
      <c r="J7" s="19"/>
    </row>
    <row r="8">
      <c r="A8" s="3" t="s">
        <v>1826</v>
      </c>
      <c r="B8" s="20" t="s">
        <v>204</v>
      </c>
      <c r="C8" s="21" t="s">
        <v>1959</v>
      </c>
      <c r="D8" s="22"/>
      <c r="E8" s="23" t="s">
        <v>80</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SUMIFS(I13:I24,A13:A24,"P")</f>
        <v>0</v>
      </c>
      <c r="J12" s="36"/>
    </row>
    <row r="13">
      <c r="A13" s="37" t="s">
        <v>219</v>
      </c>
      <c r="B13" s="37">
        <v>1</v>
      </c>
      <c r="C13" s="38" t="s">
        <v>1827</v>
      </c>
      <c r="D13" s="37" t="s">
        <v>221</v>
      </c>
      <c r="E13" s="39" t="s">
        <v>1828</v>
      </c>
      <c r="F13" s="40" t="s">
        <v>223</v>
      </c>
      <c r="G13" s="41">
        <v>36</v>
      </c>
      <c r="H13" s="42">
        <v>0</v>
      </c>
      <c r="I13" s="43">
        <f>ROUND(G13*H13,P4)</f>
        <v>0</v>
      </c>
      <c r="J13" s="37"/>
      <c r="O13" s="44">
        <f>I13*0.21</f>
        <v>0</v>
      </c>
      <c r="P13">
        <v>3</v>
      </c>
    </row>
    <row r="14">
      <c r="A14" s="37" t="s">
        <v>224</v>
      </c>
      <c r="B14" s="45"/>
      <c r="C14" s="46"/>
      <c r="D14" s="46"/>
      <c r="E14" s="47" t="s">
        <v>221</v>
      </c>
      <c r="F14" s="46"/>
      <c r="G14" s="46"/>
      <c r="H14" s="46"/>
      <c r="I14" s="46"/>
      <c r="J14" s="48"/>
    </row>
    <row r="15" ht="60">
      <c r="A15" s="37" t="s">
        <v>225</v>
      </c>
      <c r="B15" s="45"/>
      <c r="C15" s="46"/>
      <c r="D15" s="46"/>
      <c r="E15" s="49" t="s">
        <v>1953</v>
      </c>
      <c r="F15" s="46"/>
      <c r="G15" s="46"/>
      <c r="H15" s="46"/>
      <c r="I15" s="46"/>
      <c r="J15" s="48"/>
    </row>
    <row r="16" ht="409.5">
      <c r="A16" s="37" t="s">
        <v>227</v>
      </c>
      <c r="B16" s="45"/>
      <c r="C16" s="46"/>
      <c r="D16" s="46"/>
      <c r="E16" s="39" t="s">
        <v>228</v>
      </c>
      <c r="F16" s="46"/>
      <c r="G16" s="46"/>
      <c r="H16" s="46"/>
      <c r="I16" s="46"/>
      <c r="J16" s="48"/>
    </row>
    <row r="17">
      <c r="A17" s="37" t="s">
        <v>219</v>
      </c>
      <c r="B17" s="37">
        <v>2</v>
      </c>
      <c r="C17" s="38" t="s">
        <v>237</v>
      </c>
      <c r="D17" s="37" t="s">
        <v>221</v>
      </c>
      <c r="E17" s="39" t="s">
        <v>238</v>
      </c>
      <c r="F17" s="40" t="s">
        <v>223</v>
      </c>
      <c r="G17" s="41">
        <v>36</v>
      </c>
      <c r="H17" s="42">
        <v>0</v>
      </c>
      <c r="I17" s="43">
        <f>ROUND(G17*H17,P4)</f>
        <v>0</v>
      </c>
      <c r="J17" s="37"/>
      <c r="O17" s="44">
        <f>I17*0.21</f>
        <v>0</v>
      </c>
      <c r="P17">
        <v>3</v>
      </c>
    </row>
    <row r="18">
      <c r="A18" s="37" t="s">
        <v>224</v>
      </c>
      <c r="B18" s="45"/>
      <c r="C18" s="46"/>
      <c r="D18" s="46"/>
      <c r="E18" s="47" t="s">
        <v>221</v>
      </c>
      <c r="F18" s="46"/>
      <c r="G18" s="46"/>
      <c r="H18" s="46"/>
      <c r="I18" s="46"/>
      <c r="J18" s="48"/>
    </row>
    <row r="19" ht="60">
      <c r="A19" s="37" t="s">
        <v>225</v>
      </c>
      <c r="B19" s="45"/>
      <c r="C19" s="46"/>
      <c r="D19" s="46"/>
      <c r="E19" s="49" t="s">
        <v>1953</v>
      </c>
      <c r="F19" s="46"/>
      <c r="G19" s="46"/>
      <c r="H19" s="46"/>
      <c r="I19" s="46"/>
      <c r="J19" s="48"/>
    </row>
    <row r="20" ht="330">
      <c r="A20" s="37" t="s">
        <v>227</v>
      </c>
      <c r="B20" s="45"/>
      <c r="C20" s="46"/>
      <c r="D20" s="46"/>
      <c r="E20" s="39" t="s">
        <v>240</v>
      </c>
      <c r="F20" s="46"/>
      <c r="G20" s="46"/>
      <c r="H20" s="46"/>
      <c r="I20" s="46"/>
      <c r="J20" s="48"/>
    </row>
    <row r="21">
      <c r="A21" s="37" t="s">
        <v>219</v>
      </c>
      <c r="B21" s="37">
        <v>3</v>
      </c>
      <c r="C21" s="38" t="s">
        <v>1832</v>
      </c>
      <c r="D21" s="37" t="s">
        <v>221</v>
      </c>
      <c r="E21" s="39" t="s">
        <v>1833</v>
      </c>
      <c r="F21" s="40" t="s">
        <v>805</v>
      </c>
      <c r="G21" s="41">
        <v>20</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1939</v>
      </c>
      <c r="F23" s="46"/>
      <c r="G23" s="46"/>
      <c r="H23" s="46"/>
      <c r="I23" s="46"/>
      <c r="J23" s="48"/>
    </row>
    <row r="24" ht="75">
      <c r="A24" s="37" t="s">
        <v>227</v>
      </c>
      <c r="B24" s="45"/>
      <c r="C24" s="46"/>
      <c r="D24" s="46"/>
      <c r="E24" s="39" t="s">
        <v>1940</v>
      </c>
      <c r="F24" s="46"/>
      <c r="G24" s="46"/>
      <c r="H24" s="46"/>
      <c r="I24" s="46"/>
      <c r="J24" s="48"/>
    </row>
    <row r="25">
      <c r="A25" s="31" t="s">
        <v>216</v>
      </c>
      <c r="B25" s="32"/>
      <c r="C25" s="33" t="s">
        <v>241</v>
      </c>
      <c r="D25" s="34"/>
      <c r="E25" s="31" t="s">
        <v>242</v>
      </c>
      <c r="F25" s="34"/>
      <c r="G25" s="34"/>
      <c r="H25" s="34"/>
      <c r="I25" s="35">
        <f>SUMIFS(I26:I97,A26:A97,"P")</f>
        <v>0</v>
      </c>
      <c r="J25" s="36"/>
    </row>
    <row r="26">
      <c r="A26" s="37" t="s">
        <v>219</v>
      </c>
      <c r="B26" s="37">
        <v>4</v>
      </c>
      <c r="C26" s="38" t="s">
        <v>1835</v>
      </c>
      <c r="D26" s="37" t="s">
        <v>221</v>
      </c>
      <c r="E26" s="39" t="s">
        <v>1836</v>
      </c>
      <c r="F26" s="40" t="s">
        <v>542</v>
      </c>
      <c r="G26" s="41">
        <v>2</v>
      </c>
      <c r="H26" s="42">
        <v>0</v>
      </c>
      <c r="I26" s="43">
        <f>ROUND(G26*H26,P4)</f>
        <v>0</v>
      </c>
      <c r="J26" s="37"/>
      <c r="O26" s="44">
        <f>I26*0.21</f>
        <v>0</v>
      </c>
      <c r="P26">
        <v>3</v>
      </c>
    </row>
    <row r="27">
      <c r="A27" s="37" t="s">
        <v>224</v>
      </c>
      <c r="B27" s="45"/>
      <c r="C27" s="46"/>
      <c r="D27" s="46"/>
      <c r="E27" s="47" t="s">
        <v>221</v>
      </c>
      <c r="F27" s="46"/>
      <c r="G27" s="46"/>
      <c r="H27" s="46"/>
      <c r="I27" s="46"/>
      <c r="J27" s="48"/>
    </row>
    <row r="28">
      <c r="A28" s="37" t="s">
        <v>225</v>
      </c>
      <c r="B28" s="45"/>
      <c r="C28" s="46"/>
      <c r="D28" s="46"/>
      <c r="E28" s="49" t="s">
        <v>576</v>
      </c>
      <c r="F28" s="46"/>
      <c r="G28" s="46"/>
      <c r="H28" s="46"/>
      <c r="I28" s="46"/>
      <c r="J28" s="48"/>
    </row>
    <row r="29" ht="90">
      <c r="A29" s="37" t="s">
        <v>227</v>
      </c>
      <c r="B29" s="45"/>
      <c r="C29" s="46"/>
      <c r="D29" s="46"/>
      <c r="E29" s="39" t="s">
        <v>246</v>
      </c>
      <c r="F29" s="46"/>
      <c r="G29" s="46"/>
      <c r="H29" s="46"/>
      <c r="I29" s="46"/>
      <c r="J29" s="48"/>
    </row>
    <row r="30">
      <c r="A30" s="37" t="s">
        <v>219</v>
      </c>
      <c r="B30" s="37">
        <v>5</v>
      </c>
      <c r="C30" s="38" t="s">
        <v>1896</v>
      </c>
      <c r="D30" s="37" t="s">
        <v>221</v>
      </c>
      <c r="E30" s="39" t="s">
        <v>1897</v>
      </c>
      <c r="F30" s="40" t="s">
        <v>528</v>
      </c>
      <c r="G30" s="41">
        <v>100</v>
      </c>
      <c r="H30" s="42">
        <v>0</v>
      </c>
      <c r="I30" s="43">
        <f>ROUND(G30*H30,P4)</f>
        <v>0</v>
      </c>
      <c r="J30" s="37"/>
      <c r="O30" s="44">
        <f>I30*0.21</f>
        <v>0</v>
      </c>
      <c r="P30">
        <v>3</v>
      </c>
    </row>
    <row r="31">
      <c r="A31" s="37" t="s">
        <v>224</v>
      </c>
      <c r="B31" s="45"/>
      <c r="C31" s="46"/>
      <c r="D31" s="46"/>
      <c r="E31" s="47" t="s">
        <v>221</v>
      </c>
      <c r="F31" s="46"/>
      <c r="G31" s="46"/>
      <c r="H31" s="46"/>
      <c r="I31" s="46"/>
      <c r="J31" s="48"/>
    </row>
    <row r="32">
      <c r="A32" s="37" t="s">
        <v>225</v>
      </c>
      <c r="B32" s="45"/>
      <c r="C32" s="46"/>
      <c r="D32" s="46"/>
      <c r="E32" s="49" t="s">
        <v>538</v>
      </c>
      <c r="F32" s="46"/>
      <c r="G32" s="46"/>
      <c r="H32" s="46"/>
      <c r="I32" s="46"/>
      <c r="J32" s="48"/>
    </row>
    <row r="33" ht="90">
      <c r="A33" s="37" t="s">
        <v>227</v>
      </c>
      <c r="B33" s="45"/>
      <c r="C33" s="46"/>
      <c r="D33" s="46"/>
      <c r="E33" s="39" t="s">
        <v>250</v>
      </c>
      <c r="F33" s="46"/>
      <c r="G33" s="46"/>
      <c r="H33" s="46"/>
      <c r="I33" s="46"/>
      <c r="J33" s="48"/>
    </row>
    <row r="34">
      <c r="A34" s="37" t="s">
        <v>219</v>
      </c>
      <c r="B34" s="37">
        <v>6</v>
      </c>
      <c r="C34" s="38" t="s">
        <v>1850</v>
      </c>
      <c r="D34" s="37" t="s">
        <v>221</v>
      </c>
      <c r="E34" s="39" t="s">
        <v>1851</v>
      </c>
      <c r="F34" s="40" t="s">
        <v>554</v>
      </c>
      <c r="G34" s="41">
        <v>72</v>
      </c>
      <c r="H34" s="42">
        <v>0</v>
      </c>
      <c r="I34" s="43">
        <f>ROUND(G34*H34,P4)</f>
        <v>0</v>
      </c>
      <c r="J34" s="37"/>
      <c r="O34" s="44">
        <f>I34*0.21</f>
        <v>0</v>
      </c>
      <c r="P34">
        <v>3</v>
      </c>
    </row>
    <row r="35">
      <c r="A35" s="37" t="s">
        <v>224</v>
      </c>
      <c r="B35" s="45"/>
      <c r="C35" s="46"/>
      <c r="D35" s="46"/>
      <c r="E35" s="47" t="s">
        <v>221</v>
      </c>
      <c r="F35" s="46"/>
      <c r="G35" s="46"/>
      <c r="H35" s="46"/>
      <c r="I35" s="46"/>
      <c r="J35" s="48"/>
    </row>
    <row r="36" ht="45">
      <c r="A36" s="37" t="s">
        <v>225</v>
      </c>
      <c r="B36" s="45"/>
      <c r="C36" s="46"/>
      <c r="D36" s="46"/>
      <c r="E36" s="49" t="s">
        <v>1958</v>
      </c>
      <c r="F36" s="46"/>
      <c r="G36" s="46"/>
      <c r="H36" s="46"/>
      <c r="I36" s="46"/>
      <c r="J36" s="48"/>
    </row>
    <row r="37" ht="225">
      <c r="A37" s="37" t="s">
        <v>227</v>
      </c>
      <c r="B37" s="45"/>
      <c r="C37" s="46"/>
      <c r="D37" s="46"/>
      <c r="E37" s="39" t="s">
        <v>556</v>
      </c>
      <c r="F37" s="46"/>
      <c r="G37" s="46"/>
      <c r="H37" s="46"/>
      <c r="I37" s="46"/>
      <c r="J37" s="48"/>
    </row>
    <row r="38">
      <c r="A38" s="37" t="s">
        <v>219</v>
      </c>
      <c r="B38" s="37">
        <v>7</v>
      </c>
      <c r="C38" s="38" t="s">
        <v>557</v>
      </c>
      <c r="D38" s="37" t="s">
        <v>221</v>
      </c>
      <c r="E38" s="39" t="s">
        <v>558</v>
      </c>
      <c r="F38" s="40" t="s">
        <v>528</v>
      </c>
      <c r="G38" s="41">
        <v>500</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1948</v>
      </c>
      <c r="F40" s="46"/>
      <c r="G40" s="46"/>
      <c r="H40" s="46"/>
      <c r="I40" s="46"/>
      <c r="J40" s="48"/>
    </row>
    <row r="41" ht="150">
      <c r="A41" s="37" t="s">
        <v>227</v>
      </c>
      <c r="B41" s="45"/>
      <c r="C41" s="46"/>
      <c r="D41" s="46"/>
      <c r="E41" s="39" t="s">
        <v>560</v>
      </c>
      <c r="F41" s="46"/>
      <c r="G41" s="46"/>
      <c r="H41" s="46"/>
      <c r="I41" s="46"/>
      <c r="J41" s="48"/>
    </row>
    <row r="42">
      <c r="A42" s="37" t="s">
        <v>219</v>
      </c>
      <c r="B42" s="37">
        <v>8</v>
      </c>
      <c r="C42" s="38" t="s">
        <v>561</v>
      </c>
      <c r="D42" s="37" t="s">
        <v>221</v>
      </c>
      <c r="E42" s="39" t="s">
        <v>562</v>
      </c>
      <c r="F42" s="40" t="s">
        <v>542</v>
      </c>
      <c r="G42" s="41">
        <v>2</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576</v>
      </c>
      <c r="F44" s="46"/>
      <c r="G44" s="46"/>
      <c r="H44" s="46"/>
      <c r="I44" s="46"/>
      <c r="J44" s="48"/>
    </row>
    <row r="45" ht="180">
      <c r="A45" s="37" t="s">
        <v>227</v>
      </c>
      <c r="B45" s="45"/>
      <c r="C45" s="46"/>
      <c r="D45" s="46"/>
      <c r="E45" s="39" t="s">
        <v>420</v>
      </c>
      <c r="F45" s="46"/>
      <c r="G45" s="46"/>
      <c r="H45" s="46"/>
      <c r="I45" s="46"/>
      <c r="J45" s="48"/>
    </row>
    <row r="46">
      <c r="A46" s="37" t="s">
        <v>219</v>
      </c>
      <c r="B46" s="37">
        <v>9</v>
      </c>
      <c r="C46" s="38" t="s">
        <v>564</v>
      </c>
      <c r="D46" s="37" t="s">
        <v>221</v>
      </c>
      <c r="E46" s="39" t="s">
        <v>565</v>
      </c>
      <c r="F46" s="40" t="s">
        <v>542</v>
      </c>
      <c r="G46" s="41">
        <v>2</v>
      </c>
      <c r="H46" s="42">
        <v>0</v>
      </c>
      <c r="I46" s="43">
        <f>ROUND(G46*H46,P4)</f>
        <v>0</v>
      </c>
      <c r="J46" s="37"/>
      <c r="O46" s="44">
        <f>I46*0.21</f>
        <v>0</v>
      </c>
      <c r="P46">
        <v>3</v>
      </c>
    </row>
    <row r="47">
      <c r="A47" s="37" t="s">
        <v>224</v>
      </c>
      <c r="B47" s="45"/>
      <c r="C47" s="46"/>
      <c r="D47" s="46"/>
      <c r="E47" s="47" t="s">
        <v>221</v>
      </c>
      <c r="F47" s="46"/>
      <c r="G47" s="46"/>
      <c r="H47" s="46"/>
      <c r="I47" s="46"/>
      <c r="J47" s="48"/>
    </row>
    <row r="48">
      <c r="A48" s="37" t="s">
        <v>225</v>
      </c>
      <c r="B48" s="45"/>
      <c r="C48" s="46"/>
      <c r="D48" s="46"/>
      <c r="E48" s="49" t="s">
        <v>576</v>
      </c>
      <c r="F48" s="46"/>
      <c r="G48" s="46"/>
      <c r="H48" s="46"/>
      <c r="I48" s="46"/>
      <c r="J48" s="48"/>
    </row>
    <row r="49" ht="150">
      <c r="A49" s="37" t="s">
        <v>227</v>
      </c>
      <c r="B49" s="45"/>
      <c r="C49" s="46"/>
      <c r="D49" s="46"/>
      <c r="E49" s="39" t="s">
        <v>423</v>
      </c>
      <c r="F49" s="46"/>
      <c r="G49" s="46"/>
      <c r="H49" s="46"/>
      <c r="I49" s="46"/>
      <c r="J49" s="48"/>
    </row>
    <row r="50">
      <c r="A50" s="37" t="s">
        <v>219</v>
      </c>
      <c r="B50" s="37">
        <v>10</v>
      </c>
      <c r="C50" s="38" t="s">
        <v>566</v>
      </c>
      <c r="D50" s="37" t="s">
        <v>221</v>
      </c>
      <c r="E50" s="39" t="s">
        <v>567</v>
      </c>
      <c r="F50" s="40" t="s">
        <v>528</v>
      </c>
      <c r="G50" s="41">
        <v>120</v>
      </c>
      <c r="H50" s="42">
        <v>0</v>
      </c>
      <c r="I50" s="43">
        <f>ROUND(G50*H50,P4)</f>
        <v>0</v>
      </c>
      <c r="J50" s="37"/>
      <c r="O50" s="44">
        <f>I50*0.21</f>
        <v>0</v>
      </c>
      <c r="P50">
        <v>3</v>
      </c>
    </row>
    <row r="51">
      <c r="A51" s="37" t="s">
        <v>224</v>
      </c>
      <c r="B51" s="45"/>
      <c r="C51" s="46"/>
      <c r="D51" s="46"/>
      <c r="E51" s="47" t="s">
        <v>221</v>
      </c>
      <c r="F51" s="46"/>
      <c r="G51" s="46"/>
      <c r="H51" s="46"/>
      <c r="I51" s="46"/>
      <c r="J51" s="48"/>
    </row>
    <row r="52">
      <c r="A52" s="37" t="s">
        <v>225</v>
      </c>
      <c r="B52" s="45"/>
      <c r="C52" s="46"/>
      <c r="D52" s="46"/>
      <c r="E52" s="49" t="s">
        <v>1941</v>
      </c>
      <c r="F52" s="46"/>
      <c r="G52" s="46"/>
      <c r="H52" s="46"/>
      <c r="I52" s="46"/>
      <c r="J52" s="48"/>
    </row>
    <row r="53" ht="225">
      <c r="A53" s="37" t="s">
        <v>227</v>
      </c>
      <c r="B53" s="45"/>
      <c r="C53" s="46"/>
      <c r="D53" s="46"/>
      <c r="E53" s="39" t="s">
        <v>569</v>
      </c>
      <c r="F53" s="46"/>
      <c r="G53" s="46"/>
      <c r="H53" s="46"/>
      <c r="I53" s="46"/>
      <c r="J53" s="48"/>
    </row>
    <row r="54">
      <c r="A54" s="37" t="s">
        <v>219</v>
      </c>
      <c r="B54" s="37">
        <v>11</v>
      </c>
      <c r="C54" s="38" t="s">
        <v>570</v>
      </c>
      <c r="D54" s="37" t="s">
        <v>221</v>
      </c>
      <c r="E54" s="39" t="s">
        <v>571</v>
      </c>
      <c r="F54" s="40" t="s">
        <v>528</v>
      </c>
      <c r="G54" s="41">
        <v>120</v>
      </c>
      <c r="H54" s="42">
        <v>0</v>
      </c>
      <c r="I54" s="43">
        <f>ROUND(G54*H54,P4)</f>
        <v>0</v>
      </c>
      <c r="J54" s="37"/>
      <c r="O54" s="44">
        <f>I54*0.21</f>
        <v>0</v>
      </c>
      <c r="P54">
        <v>3</v>
      </c>
    </row>
    <row r="55">
      <c r="A55" s="37" t="s">
        <v>224</v>
      </c>
      <c r="B55" s="45"/>
      <c r="C55" s="46"/>
      <c r="D55" s="46"/>
      <c r="E55" s="47" t="s">
        <v>221</v>
      </c>
      <c r="F55" s="46"/>
      <c r="G55" s="46"/>
      <c r="H55" s="46"/>
      <c r="I55" s="46"/>
      <c r="J55" s="48"/>
    </row>
    <row r="56">
      <c r="A56" s="37" t="s">
        <v>225</v>
      </c>
      <c r="B56" s="45"/>
      <c r="C56" s="46"/>
      <c r="D56" s="46"/>
      <c r="E56" s="49" t="s">
        <v>1941</v>
      </c>
      <c r="F56" s="46"/>
      <c r="G56" s="46"/>
      <c r="H56" s="46"/>
      <c r="I56" s="46"/>
      <c r="J56" s="48"/>
    </row>
    <row r="57" ht="150">
      <c r="A57" s="37" t="s">
        <v>227</v>
      </c>
      <c r="B57" s="45"/>
      <c r="C57" s="46"/>
      <c r="D57" s="46"/>
      <c r="E57" s="39" t="s">
        <v>572</v>
      </c>
      <c r="F57" s="46"/>
      <c r="G57" s="46"/>
      <c r="H57" s="46"/>
      <c r="I57" s="46"/>
      <c r="J57" s="48"/>
    </row>
    <row r="58">
      <c r="A58" s="37" t="s">
        <v>219</v>
      </c>
      <c r="B58" s="37">
        <v>12</v>
      </c>
      <c r="C58" s="38" t="s">
        <v>1902</v>
      </c>
      <c r="D58" s="37" t="s">
        <v>221</v>
      </c>
      <c r="E58" s="39" t="s">
        <v>1903</v>
      </c>
      <c r="F58" s="40" t="s">
        <v>528</v>
      </c>
      <c r="G58" s="41">
        <v>120</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1941</v>
      </c>
      <c r="F60" s="46"/>
      <c r="G60" s="46"/>
      <c r="H60" s="46"/>
      <c r="I60" s="46"/>
      <c r="J60" s="48"/>
    </row>
    <row r="61" ht="225">
      <c r="A61" s="37" t="s">
        <v>227</v>
      </c>
      <c r="B61" s="45"/>
      <c r="C61" s="46"/>
      <c r="D61" s="46"/>
      <c r="E61" s="39" t="s">
        <v>569</v>
      </c>
      <c r="F61" s="46"/>
      <c r="G61" s="46"/>
      <c r="H61" s="46"/>
      <c r="I61" s="46"/>
      <c r="J61" s="48"/>
    </row>
    <row r="62">
      <c r="A62" s="37" t="s">
        <v>219</v>
      </c>
      <c r="B62" s="37">
        <v>13</v>
      </c>
      <c r="C62" s="38" t="s">
        <v>1904</v>
      </c>
      <c r="D62" s="37" t="s">
        <v>221</v>
      </c>
      <c r="E62" s="39" t="s">
        <v>1905</v>
      </c>
      <c r="F62" s="40" t="s">
        <v>528</v>
      </c>
      <c r="G62" s="41">
        <v>120</v>
      </c>
      <c r="H62" s="42">
        <v>0</v>
      </c>
      <c r="I62" s="43">
        <f>ROUND(G62*H62,P4)</f>
        <v>0</v>
      </c>
      <c r="J62" s="37"/>
      <c r="O62" s="44">
        <f>I62*0.21</f>
        <v>0</v>
      </c>
      <c r="P62">
        <v>3</v>
      </c>
    </row>
    <row r="63">
      <c r="A63" s="37" t="s">
        <v>224</v>
      </c>
      <c r="B63" s="45"/>
      <c r="C63" s="46"/>
      <c r="D63" s="46"/>
      <c r="E63" s="47" t="s">
        <v>221</v>
      </c>
      <c r="F63" s="46"/>
      <c r="G63" s="46"/>
      <c r="H63" s="46"/>
      <c r="I63" s="46"/>
      <c r="J63" s="48"/>
    </row>
    <row r="64">
      <c r="A64" s="37" t="s">
        <v>225</v>
      </c>
      <c r="B64" s="45"/>
      <c r="C64" s="46"/>
      <c r="D64" s="46"/>
      <c r="E64" s="49" t="s">
        <v>1941</v>
      </c>
      <c r="F64" s="46"/>
      <c r="G64" s="46"/>
      <c r="H64" s="46"/>
      <c r="I64" s="46"/>
      <c r="J64" s="48"/>
    </row>
    <row r="65" ht="150">
      <c r="A65" s="37" t="s">
        <v>227</v>
      </c>
      <c r="B65" s="45"/>
      <c r="C65" s="46"/>
      <c r="D65" s="46"/>
      <c r="E65" s="39" t="s">
        <v>572</v>
      </c>
      <c r="F65" s="46"/>
      <c r="G65" s="46"/>
      <c r="H65" s="46"/>
      <c r="I65" s="46"/>
      <c r="J65" s="48"/>
    </row>
    <row r="66">
      <c r="A66" s="37" t="s">
        <v>219</v>
      </c>
      <c r="B66" s="37">
        <v>14</v>
      </c>
      <c r="C66" s="38" t="s">
        <v>573</v>
      </c>
      <c r="D66" s="37" t="s">
        <v>221</v>
      </c>
      <c r="E66" s="39" t="s">
        <v>574</v>
      </c>
      <c r="F66" s="40" t="s">
        <v>575</v>
      </c>
      <c r="G66" s="41">
        <v>2</v>
      </c>
      <c r="H66" s="42">
        <v>0</v>
      </c>
      <c r="I66" s="43">
        <f>ROUND(G66*H66,P4)</f>
        <v>0</v>
      </c>
      <c r="J66" s="37"/>
      <c r="O66" s="44">
        <f>I66*0.21</f>
        <v>0</v>
      </c>
      <c r="P66">
        <v>3</v>
      </c>
    </row>
    <row r="67">
      <c r="A67" s="37" t="s">
        <v>224</v>
      </c>
      <c r="B67" s="45"/>
      <c r="C67" s="46"/>
      <c r="D67" s="46"/>
      <c r="E67" s="47" t="s">
        <v>221</v>
      </c>
      <c r="F67" s="46"/>
      <c r="G67" s="46"/>
      <c r="H67" s="46"/>
      <c r="I67" s="46"/>
      <c r="J67" s="48"/>
    </row>
    <row r="68">
      <c r="A68" s="37" t="s">
        <v>225</v>
      </c>
      <c r="B68" s="45"/>
      <c r="C68" s="46"/>
      <c r="D68" s="46"/>
      <c r="E68" s="49" t="s">
        <v>576</v>
      </c>
      <c r="F68" s="46"/>
      <c r="G68" s="46"/>
      <c r="H68" s="46"/>
      <c r="I68" s="46"/>
      <c r="J68" s="48"/>
    </row>
    <row r="69" ht="165">
      <c r="A69" s="37" t="s">
        <v>227</v>
      </c>
      <c r="B69" s="45"/>
      <c r="C69" s="46"/>
      <c r="D69" s="46"/>
      <c r="E69" s="39" t="s">
        <v>577</v>
      </c>
      <c r="F69" s="46"/>
      <c r="G69" s="46"/>
      <c r="H69" s="46"/>
      <c r="I69" s="46"/>
      <c r="J69" s="48"/>
    </row>
    <row r="70">
      <c r="A70" s="37" t="s">
        <v>219</v>
      </c>
      <c r="B70" s="37">
        <v>15</v>
      </c>
      <c r="C70" s="38" t="s">
        <v>578</v>
      </c>
      <c r="D70" s="37" t="s">
        <v>221</v>
      </c>
      <c r="E70" s="39" t="s">
        <v>579</v>
      </c>
      <c r="F70" s="40" t="s">
        <v>528</v>
      </c>
      <c r="G70" s="41">
        <v>120</v>
      </c>
      <c r="H70" s="42">
        <v>0</v>
      </c>
      <c r="I70" s="43">
        <f>ROUND(G70*H70,P4)</f>
        <v>0</v>
      </c>
      <c r="J70" s="37"/>
      <c r="O70" s="44">
        <f>I70*0.21</f>
        <v>0</v>
      </c>
      <c r="P70">
        <v>3</v>
      </c>
    </row>
    <row r="71">
      <c r="A71" s="37" t="s">
        <v>224</v>
      </c>
      <c r="B71" s="45"/>
      <c r="C71" s="46"/>
      <c r="D71" s="46"/>
      <c r="E71" s="47" t="s">
        <v>221</v>
      </c>
      <c r="F71" s="46"/>
      <c r="G71" s="46"/>
      <c r="H71" s="46"/>
      <c r="I71" s="46"/>
      <c r="J71" s="48"/>
    </row>
    <row r="72">
      <c r="A72" s="37" t="s">
        <v>225</v>
      </c>
      <c r="B72" s="45"/>
      <c r="C72" s="46"/>
      <c r="D72" s="46"/>
      <c r="E72" s="49" t="s">
        <v>1941</v>
      </c>
      <c r="F72" s="46"/>
      <c r="G72" s="46"/>
      <c r="H72" s="46"/>
      <c r="I72" s="46"/>
      <c r="J72" s="48"/>
    </row>
    <row r="73" ht="165">
      <c r="A73" s="37" t="s">
        <v>227</v>
      </c>
      <c r="B73" s="45"/>
      <c r="C73" s="46"/>
      <c r="D73" s="46"/>
      <c r="E73" s="39" t="s">
        <v>580</v>
      </c>
      <c r="F73" s="46"/>
      <c r="G73" s="46"/>
      <c r="H73" s="46"/>
      <c r="I73" s="46"/>
      <c r="J73" s="48"/>
    </row>
    <row r="74">
      <c r="A74" s="37" t="s">
        <v>219</v>
      </c>
      <c r="B74" s="37">
        <v>16</v>
      </c>
      <c r="C74" s="38" t="s">
        <v>1863</v>
      </c>
      <c r="D74" s="37" t="s">
        <v>221</v>
      </c>
      <c r="E74" s="39" t="s">
        <v>1864</v>
      </c>
      <c r="F74" s="40" t="s">
        <v>542</v>
      </c>
      <c r="G74" s="41">
        <v>4</v>
      </c>
      <c r="H74" s="42">
        <v>0</v>
      </c>
      <c r="I74" s="43">
        <f>ROUND(G74*H74,P4)</f>
        <v>0</v>
      </c>
      <c r="J74" s="37"/>
      <c r="O74" s="44">
        <f>I74*0.21</f>
        <v>0</v>
      </c>
      <c r="P74">
        <v>3</v>
      </c>
    </row>
    <row r="75">
      <c r="A75" s="37" t="s">
        <v>224</v>
      </c>
      <c r="B75" s="45"/>
      <c r="C75" s="46"/>
      <c r="D75" s="46"/>
      <c r="E75" s="47" t="s">
        <v>221</v>
      </c>
      <c r="F75" s="46"/>
      <c r="G75" s="46"/>
      <c r="H75" s="46"/>
      <c r="I75" s="46"/>
      <c r="J75" s="48"/>
    </row>
    <row r="76">
      <c r="A76" s="37" t="s">
        <v>225</v>
      </c>
      <c r="B76" s="45"/>
      <c r="C76" s="46"/>
      <c r="D76" s="46"/>
      <c r="E76" s="49" t="s">
        <v>563</v>
      </c>
      <c r="F76" s="46"/>
      <c r="G76" s="46"/>
      <c r="H76" s="46"/>
      <c r="I76" s="46"/>
      <c r="J76" s="48"/>
    </row>
    <row r="77" ht="180">
      <c r="A77" s="37" t="s">
        <v>227</v>
      </c>
      <c r="B77" s="45"/>
      <c r="C77" s="46"/>
      <c r="D77" s="46"/>
      <c r="E77" s="39" t="s">
        <v>420</v>
      </c>
      <c r="F77" s="46"/>
      <c r="G77" s="46"/>
      <c r="H77" s="46"/>
      <c r="I77" s="46"/>
      <c r="J77" s="48"/>
    </row>
    <row r="78">
      <c r="A78" s="37" t="s">
        <v>219</v>
      </c>
      <c r="B78" s="37">
        <v>17</v>
      </c>
      <c r="C78" s="38" t="s">
        <v>1865</v>
      </c>
      <c r="D78" s="37" t="s">
        <v>221</v>
      </c>
      <c r="E78" s="39" t="s">
        <v>1866</v>
      </c>
      <c r="F78" s="40" t="s">
        <v>542</v>
      </c>
      <c r="G78" s="41">
        <v>4</v>
      </c>
      <c r="H78" s="42">
        <v>0</v>
      </c>
      <c r="I78" s="43">
        <f>ROUND(G78*H78,P4)</f>
        <v>0</v>
      </c>
      <c r="J78" s="37"/>
      <c r="O78" s="44">
        <f>I78*0.21</f>
        <v>0</v>
      </c>
      <c r="P78">
        <v>3</v>
      </c>
    </row>
    <row r="79">
      <c r="A79" s="37" t="s">
        <v>224</v>
      </c>
      <c r="B79" s="45"/>
      <c r="C79" s="46"/>
      <c r="D79" s="46"/>
      <c r="E79" s="47" t="s">
        <v>221</v>
      </c>
      <c r="F79" s="46"/>
      <c r="G79" s="46"/>
      <c r="H79" s="46"/>
      <c r="I79" s="46"/>
      <c r="J79" s="48"/>
    </row>
    <row r="80">
      <c r="A80" s="37" t="s">
        <v>225</v>
      </c>
      <c r="B80" s="45"/>
      <c r="C80" s="46"/>
      <c r="D80" s="46"/>
      <c r="E80" s="49" t="s">
        <v>563</v>
      </c>
      <c r="F80" s="46"/>
      <c r="G80" s="46"/>
      <c r="H80" s="46"/>
      <c r="I80" s="46"/>
      <c r="J80" s="48"/>
    </row>
    <row r="81" ht="150">
      <c r="A81" s="37" t="s">
        <v>227</v>
      </c>
      <c r="B81" s="45"/>
      <c r="C81" s="46"/>
      <c r="D81" s="46"/>
      <c r="E81" s="39" t="s">
        <v>423</v>
      </c>
      <c r="F81" s="46"/>
      <c r="G81" s="46"/>
      <c r="H81" s="46"/>
      <c r="I81" s="46"/>
      <c r="J81" s="48"/>
    </row>
    <row r="82">
      <c r="A82" s="37" t="s">
        <v>219</v>
      </c>
      <c r="B82" s="37">
        <v>18</v>
      </c>
      <c r="C82" s="38" t="s">
        <v>1869</v>
      </c>
      <c r="D82" s="37" t="s">
        <v>221</v>
      </c>
      <c r="E82" s="39" t="s">
        <v>1870</v>
      </c>
      <c r="F82" s="40" t="s">
        <v>542</v>
      </c>
      <c r="G82" s="41">
        <v>2</v>
      </c>
      <c r="H82" s="42">
        <v>0</v>
      </c>
      <c r="I82" s="43">
        <f>ROUND(G82*H82,P4)</f>
        <v>0</v>
      </c>
      <c r="J82" s="37"/>
      <c r="O82" s="44">
        <f>I82*0.21</f>
        <v>0</v>
      </c>
      <c r="P82">
        <v>3</v>
      </c>
    </row>
    <row r="83">
      <c r="A83" s="37" t="s">
        <v>224</v>
      </c>
      <c r="B83" s="45"/>
      <c r="C83" s="46"/>
      <c r="D83" s="46"/>
      <c r="E83" s="47" t="s">
        <v>221</v>
      </c>
      <c r="F83" s="46"/>
      <c r="G83" s="46"/>
      <c r="H83" s="46"/>
      <c r="I83" s="46"/>
      <c r="J83" s="48"/>
    </row>
    <row r="84">
      <c r="A84" s="37" t="s">
        <v>225</v>
      </c>
      <c r="B84" s="45"/>
      <c r="C84" s="46"/>
      <c r="D84" s="46"/>
      <c r="E84" s="49" t="s">
        <v>576</v>
      </c>
      <c r="F84" s="46"/>
      <c r="G84" s="46"/>
      <c r="H84" s="46"/>
      <c r="I84" s="46"/>
      <c r="J84" s="48"/>
    </row>
    <row r="85" ht="150">
      <c r="A85" s="37" t="s">
        <v>227</v>
      </c>
      <c r="B85" s="45"/>
      <c r="C85" s="46"/>
      <c r="D85" s="46"/>
      <c r="E85" s="39" t="s">
        <v>413</v>
      </c>
      <c r="F85" s="46"/>
      <c r="G85" s="46"/>
      <c r="H85" s="46"/>
      <c r="I85" s="46"/>
      <c r="J85" s="48"/>
    </row>
    <row r="86">
      <c r="A86" s="37" t="s">
        <v>219</v>
      </c>
      <c r="B86" s="37">
        <v>19</v>
      </c>
      <c r="C86" s="38" t="s">
        <v>592</v>
      </c>
      <c r="D86" s="37" t="s">
        <v>221</v>
      </c>
      <c r="E86" s="39" t="s">
        <v>593</v>
      </c>
      <c r="F86" s="40" t="s">
        <v>594</v>
      </c>
      <c r="G86" s="41">
        <v>288</v>
      </c>
      <c r="H86" s="42">
        <v>0</v>
      </c>
      <c r="I86" s="43">
        <f>ROUND(G86*H86,P4)</f>
        <v>0</v>
      </c>
      <c r="J86" s="37"/>
      <c r="O86" s="44">
        <f>I86*0.21</f>
        <v>0</v>
      </c>
      <c r="P86">
        <v>3</v>
      </c>
    </row>
    <row r="87">
      <c r="A87" s="37" t="s">
        <v>224</v>
      </c>
      <c r="B87" s="45"/>
      <c r="C87" s="46"/>
      <c r="D87" s="46"/>
      <c r="E87" s="47" t="s">
        <v>221</v>
      </c>
      <c r="F87" s="46"/>
      <c r="G87" s="46"/>
      <c r="H87" s="46"/>
      <c r="I87" s="46"/>
      <c r="J87" s="48"/>
    </row>
    <row r="88">
      <c r="A88" s="37" t="s">
        <v>225</v>
      </c>
      <c r="B88" s="45"/>
      <c r="C88" s="46"/>
      <c r="D88" s="46"/>
      <c r="E88" s="49" t="s">
        <v>1951</v>
      </c>
      <c r="F88" s="46"/>
      <c r="G88" s="46"/>
      <c r="H88" s="46"/>
      <c r="I88" s="46"/>
      <c r="J88" s="48"/>
    </row>
    <row r="89" ht="210">
      <c r="A89" s="37" t="s">
        <v>227</v>
      </c>
      <c r="B89" s="45"/>
      <c r="C89" s="46"/>
      <c r="D89" s="46"/>
      <c r="E89" s="39" t="s">
        <v>596</v>
      </c>
      <c r="F89" s="46"/>
      <c r="G89" s="46"/>
      <c r="H89" s="46"/>
      <c r="I89" s="46"/>
      <c r="J89" s="48"/>
    </row>
    <row r="90">
      <c r="A90" s="37" t="s">
        <v>219</v>
      </c>
      <c r="B90" s="37">
        <v>20</v>
      </c>
      <c r="C90" s="38" t="s">
        <v>1884</v>
      </c>
      <c r="D90" s="37" t="s">
        <v>1885</v>
      </c>
      <c r="E90" s="39" t="s">
        <v>1886</v>
      </c>
      <c r="F90" s="40" t="s">
        <v>542</v>
      </c>
      <c r="G90" s="41">
        <v>2</v>
      </c>
      <c r="H90" s="42">
        <v>0</v>
      </c>
      <c r="I90" s="43">
        <f>ROUND(G90*H90,P4)</f>
        <v>0</v>
      </c>
      <c r="J90" s="37"/>
      <c r="O90" s="44">
        <f>I90*0.21</f>
        <v>0</v>
      </c>
      <c r="P90">
        <v>3</v>
      </c>
    </row>
    <row r="91">
      <c r="A91" s="37" t="s">
        <v>224</v>
      </c>
      <c r="B91" s="45"/>
      <c r="C91" s="46"/>
      <c r="D91" s="46"/>
      <c r="E91" s="47" t="s">
        <v>221</v>
      </c>
      <c r="F91" s="46"/>
      <c r="G91" s="46"/>
      <c r="H91" s="46"/>
      <c r="I91" s="46"/>
      <c r="J91" s="48"/>
    </row>
    <row r="92">
      <c r="A92" s="37" t="s">
        <v>225</v>
      </c>
      <c r="B92" s="45"/>
      <c r="C92" s="46"/>
      <c r="D92" s="46"/>
      <c r="E92" s="49" t="s">
        <v>576</v>
      </c>
      <c r="F92" s="46"/>
      <c r="G92" s="46"/>
      <c r="H92" s="46"/>
      <c r="I92" s="46"/>
      <c r="J92" s="48"/>
    </row>
    <row r="93" ht="210">
      <c r="A93" s="37" t="s">
        <v>227</v>
      </c>
      <c r="B93" s="45"/>
      <c r="C93" s="46"/>
      <c r="D93" s="46"/>
      <c r="E93" s="39" t="s">
        <v>1887</v>
      </c>
      <c r="F93" s="46"/>
      <c r="G93" s="46"/>
      <c r="H93" s="46"/>
      <c r="I93" s="46"/>
      <c r="J93" s="48"/>
    </row>
    <row r="94">
      <c r="A94" s="37" t="s">
        <v>219</v>
      </c>
      <c r="B94" s="37">
        <v>21</v>
      </c>
      <c r="C94" s="38" t="s">
        <v>1888</v>
      </c>
      <c r="D94" s="37" t="s">
        <v>1885</v>
      </c>
      <c r="E94" s="39" t="s">
        <v>1889</v>
      </c>
      <c r="F94" s="40" t="s">
        <v>542</v>
      </c>
      <c r="G94" s="41">
        <v>2</v>
      </c>
      <c r="H94" s="42">
        <v>0</v>
      </c>
      <c r="I94" s="43">
        <f>ROUND(G94*H94,P4)</f>
        <v>0</v>
      </c>
      <c r="J94" s="37"/>
      <c r="O94" s="44">
        <f>I94*0.21</f>
        <v>0</v>
      </c>
      <c r="P94">
        <v>3</v>
      </c>
    </row>
    <row r="95">
      <c r="A95" s="37" t="s">
        <v>224</v>
      </c>
      <c r="B95" s="45"/>
      <c r="C95" s="46"/>
      <c r="D95" s="46"/>
      <c r="E95" s="47" t="s">
        <v>221</v>
      </c>
      <c r="F95" s="46"/>
      <c r="G95" s="46"/>
      <c r="H95" s="46"/>
      <c r="I95" s="46"/>
      <c r="J95" s="48"/>
    </row>
    <row r="96">
      <c r="A96" s="37" t="s">
        <v>225</v>
      </c>
      <c r="B96" s="45"/>
      <c r="C96" s="46"/>
      <c r="D96" s="46"/>
      <c r="E96" s="49" t="s">
        <v>576</v>
      </c>
      <c r="F96" s="46"/>
      <c r="G96" s="46"/>
      <c r="H96" s="46"/>
      <c r="I96" s="46"/>
      <c r="J96" s="48"/>
    </row>
    <row r="97" ht="150">
      <c r="A97" s="37" t="s">
        <v>227</v>
      </c>
      <c r="B97" s="50"/>
      <c r="C97" s="51"/>
      <c r="D97" s="51"/>
      <c r="E97" s="39" t="s">
        <v>1890</v>
      </c>
      <c r="F97" s="51"/>
      <c r="G97" s="51"/>
      <c r="H97" s="51"/>
      <c r="I97" s="51"/>
      <c r="J97" s="52"/>
    </row>
  </sheetData>
  <sheetProtection sheet="1" objects="1" scenarios="1" spinCount="100000" saltValue="omICSo/zNeH3w81lkI1T31awR005Dh7qZltf9ovdEo+Usybudxw2hSHjRl97SGpSWvzZUppaq2d+b19hqTrTLQ==" hashValue="4TpH//u6bBArlQICJ+fXSr91p1FwD5Z4KGoNbo8S+Eqg91UursL/suwmFHbKZT9s0YjyaZ7MW9R3r5bxLn7tNA=="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1960</v>
      </c>
      <c r="I3" s="25">
        <f>SUMIFS(I12:I97,A12:A97,"SD")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1824</v>
      </c>
      <c r="D6" s="22"/>
      <c r="E6" s="23" t="s">
        <v>60</v>
      </c>
      <c r="F6" s="17"/>
      <c r="G6" s="17"/>
      <c r="H6" s="17"/>
      <c r="I6" s="17"/>
      <c r="J6" s="19"/>
    </row>
    <row r="7">
      <c r="A7" s="3" t="s">
        <v>203</v>
      </c>
      <c r="B7" s="20" t="s">
        <v>198</v>
      </c>
      <c r="C7" s="21" t="s">
        <v>1825</v>
      </c>
      <c r="D7" s="22"/>
      <c r="E7" s="23" t="s">
        <v>62</v>
      </c>
      <c r="F7" s="17"/>
      <c r="G7" s="17"/>
      <c r="H7" s="17"/>
      <c r="I7" s="17"/>
      <c r="J7" s="19"/>
    </row>
    <row r="8">
      <c r="A8" s="3" t="s">
        <v>1826</v>
      </c>
      <c r="B8" s="20" t="s">
        <v>204</v>
      </c>
      <c r="C8" s="21" t="s">
        <v>1960</v>
      </c>
      <c r="D8" s="22"/>
      <c r="E8" s="23" t="s">
        <v>82</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SUMIFS(I13:I24,A13:A24,"P")</f>
        <v>0</v>
      </c>
      <c r="J12" s="36"/>
    </row>
    <row r="13">
      <c r="A13" s="37" t="s">
        <v>219</v>
      </c>
      <c r="B13" s="37">
        <v>1</v>
      </c>
      <c r="C13" s="38" t="s">
        <v>1827</v>
      </c>
      <c r="D13" s="37" t="s">
        <v>221</v>
      </c>
      <c r="E13" s="39" t="s">
        <v>1828</v>
      </c>
      <c r="F13" s="40" t="s">
        <v>223</v>
      </c>
      <c r="G13" s="41">
        <v>36</v>
      </c>
      <c r="H13" s="42">
        <v>0</v>
      </c>
      <c r="I13" s="43">
        <f>ROUND(G13*H13,P4)</f>
        <v>0</v>
      </c>
      <c r="J13" s="37"/>
      <c r="O13" s="44">
        <f>I13*0.21</f>
        <v>0</v>
      </c>
      <c r="P13">
        <v>3</v>
      </c>
    </row>
    <row r="14">
      <c r="A14" s="37" t="s">
        <v>224</v>
      </c>
      <c r="B14" s="45"/>
      <c r="C14" s="46"/>
      <c r="D14" s="46"/>
      <c r="E14" s="47" t="s">
        <v>221</v>
      </c>
      <c r="F14" s="46"/>
      <c r="G14" s="46"/>
      <c r="H14" s="46"/>
      <c r="I14" s="46"/>
      <c r="J14" s="48"/>
    </row>
    <row r="15" ht="60">
      <c r="A15" s="37" t="s">
        <v>225</v>
      </c>
      <c r="B15" s="45"/>
      <c r="C15" s="46"/>
      <c r="D15" s="46"/>
      <c r="E15" s="49" t="s">
        <v>1953</v>
      </c>
      <c r="F15" s="46"/>
      <c r="G15" s="46"/>
      <c r="H15" s="46"/>
      <c r="I15" s="46"/>
      <c r="J15" s="48"/>
    </row>
    <row r="16" ht="409.5">
      <c r="A16" s="37" t="s">
        <v>227</v>
      </c>
      <c r="B16" s="45"/>
      <c r="C16" s="46"/>
      <c r="D16" s="46"/>
      <c r="E16" s="39" t="s">
        <v>228</v>
      </c>
      <c r="F16" s="46"/>
      <c r="G16" s="46"/>
      <c r="H16" s="46"/>
      <c r="I16" s="46"/>
      <c r="J16" s="48"/>
    </row>
    <row r="17">
      <c r="A17" s="37" t="s">
        <v>219</v>
      </c>
      <c r="B17" s="37">
        <v>2</v>
      </c>
      <c r="C17" s="38" t="s">
        <v>237</v>
      </c>
      <c r="D17" s="37" t="s">
        <v>221</v>
      </c>
      <c r="E17" s="39" t="s">
        <v>238</v>
      </c>
      <c r="F17" s="40" t="s">
        <v>223</v>
      </c>
      <c r="G17" s="41">
        <v>36</v>
      </c>
      <c r="H17" s="42">
        <v>0</v>
      </c>
      <c r="I17" s="43">
        <f>ROUND(G17*H17,P4)</f>
        <v>0</v>
      </c>
      <c r="J17" s="37"/>
      <c r="O17" s="44">
        <f>I17*0.21</f>
        <v>0</v>
      </c>
      <c r="P17">
        <v>3</v>
      </c>
    </row>
    <row r="18">
      <c r="A18" s="37" t="s">
        <v>224</v>
      </c>
      <c r="B18" s="45"/>
      <c r="C18" s="46"/>
      <c r="D18" s="46"/>
      <c r="E18" s="47" t="s">
        <v>221</v>
      </c>
      <c r="F18" s="46"/>
      <c r="G18" s="46"/>
      <c r="H18" s="46"/>
      <c r="I18" s="46"/>
      <c r="J18" s="48"/>
    </row>
    <row r="19" ht="60">
      <c r="A19" s="37" t="s">
        <v>225</v>
      </c>
      <c r="B19" s="45"/>
      <c r="C19" s="46"/>
      <c r="D19" s="46"/>
      <c r="E19" s="49" t="s">
        <v>1953</v>
      </c>
      <c r="F19" s="46"/>
      <c r="G19" s="46"/>
      <c r="H19" s="46"/>
      <c r="I19" s="46"/>
      <c r="J19" s="48"/>
    </row>
    <row r="20" ht="330">
      <c r="A20" s="37" t="s">
        <v>227</v>
      </c>
      <c r="B20" s="45"/>
      <c r="C20" s="46"/>
      <c r="D20" s="46"/>
      <c r="E20" s="39" t="s">
        <v>240</v>
      </c>
      <c r="F20" s="46"/>
      <c r="G20" s="46"/>
      <c r="H20" s="46"/>
      <c r="I20" s="46"/>
      <c r="J20" s="48"/>
    </row>
    <row r="21">
      <c r="A21" s="37" t="s">
        <v>219</v>
      </c>
      <c r="B21" s="37">
        <v>3</v>
      </c>
      <c r="C21" s="38" t="s">
        <v>1832</v>
      </c>
      <c r="D21" s="37" t="s">
        <v>221</v>
      </c>
      <c r="E21" s="39" t="s">
        <v>1833</v>
      </c>
      <c r="F21" s="40" t="s">
        <v>805</v>
      </c>
      <c r="G21" s="41">
        <v>20</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1939</v>
      </c>
      <c r="F23" s="46"/>
      <c r="G23" s="46"/>
      <c r="H23" s="46"/>
      <c r="I23" s="46"/>
      <c r="J23" s="48"/>
    </row>
    <row r="24" ht="75">
      <c r="A24" s="37" t="s">
        <v>227</v>
      </c>
      <c r="B24" s="45"/>
      <c r="C24" s="46"/>
      <c r="D24" s="46"/>
      <c r="E24" s="39" t="s">
        <v>1940</v>
      </c>
      <c r="F24" s="46"/>
      <c r="G24" s="46"/>
      <c r="H24" s="46"/>
      <c r="I24" s="46"/>
      <c r="J24" s="48"/>
    </row>
    <row r="25">
      <c r="A25" s="31" t="s">
        <v>216</v>
      </c>
      <c r="B25" s="32"/>
      <c r="C25" s="33" t="s">
        <v>241</v>
      </c>
      <c r="D25" s="34"/>
      <c r="E25" s="31" t="s">
        <v>242</v>
      </c>
      <c r="F25" s="34"/>
      <c r="G25" s="34"/>
      <c r="H25" s="34"/>
      <c r="I25" s="35">
        <f>SUMIFS(I26:I97,A26:A97,"P")</f>
        <v>0</v>
      </c>
      <c r="J25" s="36"/>
    </row>
    <row r="26">
      <c r="A26" s="37" t="s">
        <v>219</v>
      </c>
      <c r="B26" s="37">
        <v>4</v>
      </c>
      <c r="C26" s="38" t="s">
        <v>1835</v>
      </c>
      <c r="D26" s="37" t="s">
        <v>221</v>
      </c>
      <c r="E26" s="39" t="s">
        <v>1836</v>
      </c>
      <c r="F26" s="40" t="s">
        <v>542</v>
      </c>
      <c r="G26" s="41">
        <v>2</v>
      </c>
      <c r="H26" s="42">
        <v>0</v>
      </c>
      <c r="I26" s="43">
        <f>ROUND(G26*H26,P4)</f>
        <v>0</v>
      </c>
      <c r="J26" s="37"/>
      <c r="O26" s="44">
        <f>I26*0.21</f>
        <v>0</v>
      </c>
      <c r="P26">
        <v>3</v>
      </c>
    </row>
    <row r="27">
      <c r="A27" s="37" t="s">
        <v>224</v>
      </c>
      <c r="B27" s="45"/>
      <c r="C27" s="46"/>
      <c r="D27" s="46"/>
      <c r="E27" s="47" t="s">
        <v>221</v>
      </c>
      <c r="F27" s="46"/>
      <c r="G27" s="46"/>
      <c r="H27" s="46"/>
      <c r="I27" s="46"/>
      <c r="J27" s="48"/>
    </row>
    <row r="28">
      <c r="A28" s="37" t="s">
        <v>225</v>
      </c>
      <c r="B28" s="45"/>
      <c r="C28" s="46"/>
      <c r="D28" s="46"/>
      <c r="E28" s="49" t="s">
        <v>576</v>
      </c>
      <c r="F28" s="46"/>
      <c r="G28" s="46"/>
      <c r="H28" s="46"/>
      <c r="I28" s="46"/>
      <c r="J28" s="48"/>
    </row>
    <row r="29" ht="90">
      <c r="A29" s="37" t="s">
        <v>227</v>
      </c>
      <c r="B29" s="45"/>
      <c r="C29" s="46"/>
      <c r="D29" s="46"/>
      <c r="E29" s="39" t="s">
        <v>246</v>
      </c>
      <c r="F29" s="46"/>
      <c r="G29" s="46"/>
      <c r="H29" s="46"/>
      <c r="I29" s="46"/>
      <c r="J29" s="48"/>
    </row>
    <row r="30">
      <c r="A30" s="37" t="s">
        <v>219</v>
      </c>
      <c r="B30" s="37">
        <v>5</v>
      </c>
      <c r="C30" s="38" t="s">
        <v>1896</v>
      </c>
      <c r="D30" s="37" t="s">
        <v>221</v>
      </c>
      <c r="E30" s="39" t="s">
        <v>1897</v>
      </c>
      <c r="F30" s="40" t="s">
        <v>528</v>
      </c>
      <c r="G30" s="41">
        <v>100</v>
      </c>
      <c r="H30" s="42">
        <v>0</v>
      </c>
      <c r="I30" s="43">
        <f>ROUND(G30*H30,P4)</f>
        <v>0</v>
      </c>
      <c r="J30" s="37"/>
      <c r="O30" s="44">
        <f>I30*0.21</f>
        <v>0</v>
      </c>
      <c r="P30">
        <v>3</v>
      </c>
    </row>
    <row r="31">
      <c r="A31" s="37" t="s">
        <v>224</v>
      </c>
      <c r="B31" s="45"/>
      <c r="C31" s="46"/>
      <c r="D31" s="46"/>
      <c r="E31" s="47" t="s">
        <v>221</v>
      </c>
      <c r="F31" s="46"/>
      <c r="G31" s="46"/>
      <c r="H31" s="46"/>
      <c r="I31" s="46"/>
      <c r="J31" s="48"/>
    </row>
    <row r="32">
      <c r="A32" s="37" t="s">
        <v>225</v>
      </c>
      <c r="B32" s="45"/>
      <c r="C32" s="46"/>
      <c r="D32" s="46"/>
      <c r="E32" s="49" t="s">
        <v>538</v>
      </c>
      <c r="F32" s="46"/>
      <c r="G32" s="46"/>
      <c r="H32" s="46"/>
      <c r="I32" s="46"/>
      <c r="J32" s="48"/>
    </row>
    <row r="33" ht="90">
      <c r="A33" s="37" t="s">
        <v>227</v>
      </c>
      <c r="B33" s="45"/>
      <c r="C33" s="46"/>
      <c r="D33" s="46"/>
      <c r="E33" s="39" t="s">
        <v>250</v>
      </c>
      <c r="F33" s="46"/>
      <c r="G33" s="46"/>
      <c r="H33" s="46"/>
      <c r="I33" s="46"/>
      <c r="J33" s="48"/>
    </row>
    <row r="34">
      <c r="A34" s="37" t="s">
        <v>219</v>
      </c>
      <c r="B34" s="37">
        <v>6</v>
      </c>
      <c r="C34" s="38" t="s">
        <v>1850</v>
      </c>
      <c r="D34" s="37" t="s">
        <v>221</v>
      </c>
      <c r="E34" s="39" t="s">
        <v>1851</v>
      </c>
      <c r="F34" s="40" t="s">
        <v>554</v>
      </c>
      <c r="G34" s="41">
        <v>72</v>
      </c>
      <c r="H34" s="42">
        <v>0</v>
      </c>
      <c r="I34" s="43">
        <f>ROUND(G34*H34,P4)</f>
        <v>0</v>
      </c>
      <c r="J34" s="37"/>
      <c r="O34" s="44">
        <f>I34*0.21</f>
        <v>0</v>
      </c>
      <c r="P34">
        <v>3</v>
      </c>
    </row>
    <row r="35">
      <c r="A35" s="37" t="s">
        <v>224</v>
      </c>
      <c r="B35" s="45"/>
      <c r="C35" s="46"/>
      <c r="D35" s="46"/>
      <c r="E35" s="47" t="s">
        <v>221</v>
      </c>
      <c r="F35" s="46"/>
      <c r="G35" s="46"/>
      <c r="H35" s="46"/>
      <c r="I35" s="46"/>
      <c r="J35" s="48"/>
    </row>
    <row r="36" ht="45">
      <c r="A36" s="37" t="s">
        <v>225</v>
      </c>
      <c r="B36" s="45"/>
      <c r="C36" s="46"/>
      <c r="D36" s="46"/>
      <c r="E36" s="49" t="s">
        <v>1958</v>
      </c>
      <c r="F36" s="46"/>
      <c r="G36" s="46"/>
      <c r="H36" s="46"/>
      <c r="I36" s="46"/>
      <c r="J36" s="48"/>
    </row>
    <row r="37" ht="225">
      <c r="A37" s="37" t="s">
        <v>227</v>
      </c>
      <c r="B37" s="45"/>
      <c r="C37" s="46"/>
      <c r="D37" s="46"/>
      <c r="E37" s="39" t="s">
        <v>556</v>
      </c>
      <c r="F37" s="46"/>
      <c r="G37" s="46"/>
      <c r="H37" s="46"/>
      <c r="I37" s="46"/>
      <c r="J37" s="48"/>
    </row>
    <row r="38">
      <c r="A38" s="37" t="s">
        <v>219</v>
      </c>
      <c r="B38" s="37">
        <v>7</v>
      </c>
      <c r="C38" s="38" t="s">
        <v>557</v>
      </c>
      <c r="D38" s="37" t="s">
        <v>221</v>
      </c>
      <c r="E38" s="39" t="s">
        <v>558</v>
      </c>
      <c r="F38" s="40" t="s">
        <v>528</v>
      </c>
      <c r="G38" s="41">
        <v>500</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1948</v>
      </c>
      <c r="F40" s="46"/>
      <c r="G40" s="46"/>
      <c r="H40" s="46"/>
      <c r="I40" s="46"/>
      <c r="J40" s="48"/>
    </row>
    <row r="41" ht="150">
      <c r="A41" s="37" t="s">
        <v>227</v>
      </c>
      <c r="B41" s="45"/>
      <c r="C41" s="46"/>
      <c r="D41" s="46"/>
      <c r="E41" s="39" t="s">
        <v>560</v>
      </c>
      <c r="F41" s="46"/>
      <c r="G41" s="46"/>
      <c r="H41" s="46"/>
      <c r="I41" s="46"/>
      <c r="J41" s="48"/>
    </row>
    <row r="42">
      <c r="A42" s="37" t="s">
        <v>219</v>
      </c>
      <c r="B42" s="37">
        <v>8</v>
      </c>
      <c r="C42" s="38" t="s">
        <v>561</v>
      </c>
      <c r="D42" s="37" t="s">
        <v>221</v>
      </c>
      <c r="E42" s="39" t="s">
        <v>562</v>
      </c>
      <c r="F42" s="40" t="s">
        <v>542</v>
      </c>
      <c r="G42" s="41">
        <v>2</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576</v>
      </c>
      <c r="F44" s="46"/>
      <c r="G44" s="46"/>
      <c r="H44" s="46"/>
      <c r="I44" s="46"/>
      <c r="J44" s="48"/>
    </row>
    <row r="45" ht="180">
      <c r="A45" s="37" t="s">
        <v>227</v>
      </c>
      <c r="B45" s="45"/>
      <c r="C45" s="46"/>
      <c r="D45" s="46"/>
      <c r="E45" s="39" t="s">
        <v>420</v>
      </c>
      <c r="F45" s="46"/>
      <c r="G45" s="46"/>
      <c r="H45" s="46"/>
      <c r="I45" s="46"/>
      <c r="J45" s="48"/>
    </row>
    <row r="46">
      <c r="A46" s="37" t="s">
        <v>219</v>
      </c>
      <c r="B46" s="37">
        <v>9</v>
      </c>
      <c r="C46" s="38" t="s">
        <v>564</v>
      </c>
      <c r="D46" s="37" t="s">
        <v>221</v>
      </c>
      <c r="E46" s="39" t="s">
        <v>565</v>
      </c>
      <c r="F46" s="40" t="s">
        <v>542</v>
      </c>
      <c r="G46" s="41">
        <v>2</v>
      </c>
      <c r="H46" s="42">
        <v>0</v>
      </c>
      <c r="I46" s="43">
        <f>ROUND(G46*H46,P4)</f>
        <v>0</v>
      </c>
      <c r="J46" s="37"/>
      <c r="O46" s="44">
        <f>I46*0.21</f>
        <v>0</v>
      </c>
      <c r="P46">
        <v>3</v>
      </c>
    </row>
    <row r="47">
      <c r="A47" s="37" t="s">
        <v>224</v>
      </c>
      <c r="B47" s="45"/>
      <c r="C47" s="46"/>
      <c r="D47" s="46"/>
      <c r="E47" s="47" t="s">
        <v>221</v>
      </c>
      <c r="F47" s="46"/>
      <c r="G47" s="46"/>
      <c r="H47" s="46"/>
      <c r="I47" s="46"/>
      <c r="J47" s="48"/>
    </row>
    <row r="48">
      <c r="A48" s="37" t="s">
        <v>225</v>
      </c>
      <c r="B48" s="45"/>
      <c r="C48" s="46"/>
      <c r="D48" s="46"/>
      <c r="E48" s="49" t="s">
        <v>576</v>
      </c>
      <c r="F48" s="46"/>
      <c r="G48" s="46"/>
      <c r="H48" s="46"/>
      <c r="I48" s="46"/>
      <c r="J48" s="48"/>
    </row>
    <row r="49" ht="150">
      <c r="A49" s="37" t="s">
        <v>227</v>
      </c>
      <c r="B49" s="45"/>
      <c r="C49" s="46"/>
      <c r="D49" s="46"/>
      <c r="E49" s="39" t="s">
        <v>423</v>
      </c>
      <c r="F49" s="46"/>
      <c r="G49" s="46"/>
      <c r="H49" s="46"/>
      <c r="I49" s="46"/>
      <c r="J49" s="48"/>
    </row>
    <row r="50">
      <c r="A50" s="37" t="s">
        <v>219</v>
      </c>
      <c r="B50" s="37">
        <v>10</v>
      </c>
      <c r="C50" s="38" t="s">
        <v>566</v>
      </c>
      <c r="D50" s="37" t="s">
        <v>221</v>
      </c>
      <c r="E50" s="39" t="s">
        <v>567</v>
      </c>
      <c r="F50" s="40" t="s">
        <v>528</v>
      </c>
      <c r="G50" s="41">
        <v>120</v>
      </c>
      <c r="H50" s="42">
        <v>0</v>
      </c>
      <c r="I50" s="43">
        <f>ROUND(G50*H50,P4)</f>
        <v>0</v>
      </c>
      <c r="J50" s="37"/>
      <c r="O50" s="44">
        <f>I50*0.21</f>
        <v>0</v>
      </c>
      <c r="P50">
        <v>3</v>
      </c>
    </row>
    <row r="51">
      <c r="A51" s="37" t="s">
        <v>224</v>
      </c>
      <c r="B51" s="45"/>
      <c r="C51" s="46"/>
      <c r="D51" s="46"/>
      <c r="E51" s="47" t="s">
        <v>221</v>
      </c>
      <c r="F51" s="46"/>
      <c r="G51" s="46"/>
      <c r="H51" s="46"/>
      <c r="I51" s="46"/>
      <c r="J51" s="48"/>
    </row>
    <row r="52">
      <c r="A52" s="37" t="s">
        <v>225</v>
      </c>
      <c r="B52" s="45"/>
      <c r="C52" s="46"/>
      <c r="D52" s="46"/>
      <c r="E52" s="49" t="s">
        <v>1941</v>
      </c>
      <c r="F52" s="46"/>
      <c r="G52" s="46"/>
      <c r="H52" s="46"/>
      <c r="I52" s="46"/>
      <c r="J52" s="48"/>
    </row>
    <row r="53" ht="225">
      <c r="A53" s="37" t="s">
        <v>227</v>
      </c>
      <c r="B53" s="45"/>
      <c r="C53" s="46"/>
      <c r="D53" s="46"/>
      <c r="E53" s="39" t="s">
        <v>569</v>
      </c>
      <c r="F53" s="46"/>
      <c r="G53" s="46"/>
      <c r="H53" s="46"/>
      <c r="I53" s="46"/>
      <c r="J53" s="48"/>
    </row>
    <row r="54">
      <c r="A54" s="37" t="s">
        <v>219</v>
      </c>
      <c r="B54" s="37">
        <v>11</v>
      </c>
      <c r="C54" s="38" t="s">
        <v>570</v>
      </c>
      <c r="D54" s="37" t="s">
        <v>221</v>
      </c>
      <c r="E54" s="39" t="s">
        <v>571</v>
      </c>
      <c r="F54" s="40" t="s">
        <v>528</v>
      </c>
      <c r="G54" s="41">
        <v>120</v>
      </c>
      <c r="H54" s="42">
        <v>0</v>
      </c>
      <c r="I54" s="43">
        <f>ROUND(G54*H54,P4)</f>
        <v>0</v>
      </c>
      <c r="J54" s="37"/>
      <c r="O54" s="44">
        <f>I54*0.21</f>
        <v>0</v>
      </c>
      <c r="P54">
        <v>3</v>
      </c>
    </row>
    <row r="55">
      <c r="A55" s="37" t="s">
        <v>224</v>
      </c>
      <c r="B55" s="45"/>
      <c r="C55" s="46"/>
      <c r="D55" s="46"/>
      <c r="E55" s="47" t="s">
        <v>221</v>
      </c>
      <c r="F55" s="46"/>
      <c r="G55" s="46"/>
      <c r="H55" s="46"/>
      <c r="I55" s="46"/>
      <c r="J55" s="48"/>
    </row>
    <row r="56">
      <c r="A56" s="37" t="s">
        <v>225</v>
      </c>
      <c r="B56" s="45"/>
      <c r="C56" s="46"/>
      <c r="D56" s="46"/>
      <c r="E56" s="49" t="s">
        <v>1941</v>
      </c>
      <c r="F56" s="46"/>
      <c r="G56" s="46"/>
      <c r="H56" s="46"/>
      <c r="I56" s="46"/>
      <c r="J56" s="48"/>
    </row>
    <row r="57" ht="150">
      <c r="A57" s="37" t="s">
        <v>227</v>
      </c>
      <c r="B57" s="45"/>
      <c r="C57" s="46"/>
      <c r="D57" s="46"/>
      <c r="E57" s="39" t="s">
        <v>572</v>
      </c>
      <c r="F57" s="46"/>
      <c r="G57" s="46"/>
      <c r="H57" s="46"/>
      <c r="I57" s="46"/>
      <c r="J57" s="48"/>
    </row>
    <row r="58">
      <c r="A58" s="37" t="s">
        <v>219</v>
      </c>
      <c r="B58" s="37">
        <v>12</v>
      </c>
      <c r="C58" s="38" t="s">
        <v>1902</v>
      </c>
      <c r="D58" s="37" t="s">
        <v>221</v>
      </c>
      <c r="E58" s="39" t="s">
        <v>1903</v>
      </c>
      <c r="F58" s="40" t="s">
        <v>528</v>
      </c>
      <c r="G58" s="41">
        <v>120</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1941</v>
      </c>
      <c r="F60" s="46"/>
      <c r="G60" s="46"/>
      <c r="H60" s="46"/>
      <c r="I60" s="46"/>
      <c r="J60" s="48"/>
    </row>
    <row r="61" ht="225">
      <c r="A61" s="37" t="s">
        <v>227</v>
      </c>
      <c r="B61" s="45"/>
      <c r="C61" s="46"/>
      <c r="D61" s="46"/>
      <c r="E61" s="39" t="s">
        <v>569</v>
      </c>
      <c r="F61" s="46"/>
      <c r="G61" s="46"/>
      <c r="H61" s="46"/>
      <c r="I61" s="46"/>
      <c r="J61" s="48"/>
    </row>
    <row r="62">
      <c r="A62" s="37" t="s">
        <v>219</v>
      </c>
      <c r="B62" s="37">
        <v>13</v>
      </c>
      <c r="C62" s="38" t="s">
        <v>1904</v>
      </c>
      <c r="D62" s="37" t="s">
        <v>221</v>
      </c>
      <c r="E62" s="39" t="s">
        <v>1905</v>
      </c>
      <c r="F62" s="40" t="s">
        <v>528</v>
      </c>
      <c r="G62" s="41">
        <v>120</v>
      </c>
      <c r="H62" s="42">
        <v>0</v>
      </c>
      <c r="I62" s="43">
        <f>ROUND(G62*H62,P4)</f>
        <v>0</v>
      </c>
      <c r="J62" s="37"/>
      <c r="O62" s="44">
        <f>I62*0.21</f>
        <v>0</v>
      </c>
      <c r="P62">
        <v>3</v>
      </c>
    </row>
    <row r="63">
      <c r="A63" s="37" t="s">
        <v>224</v>
      </c>
      <c r="B63" s="45"/>
      <c r="C63" s="46"/>
      <c r="D63" s="46"/>
      <c r="E63" s="47" t="s">
        <v>221</v>
      </c>
      <c r="F63" s="46"/>
      <c r="G63" s="46"/>
      <c r="H63" s="46"/>
      <c r="I63" s="46"/>
      <c r="J63" s="48"/>
    </row>
    <row r="64">
      <c r="A64" s="37" t="s">
        <v>225</v>
      </c>
      <c r="B64" s="45"/>
      <c r="C64" s="46"/>
      <c r="D64" s="46"/>
      <c r="E64" s="49" t="s">
        <v>1941</v>
      </c>
      <c r="F64" s="46"/>
      <c r="G64" s="46"/>
      <c r="H64" s="46"/>
      <c r="I64" s="46"/>
      <c r="J64" s="48"/>
    </row>
    <row r="65" ht="150">
      <c r="A65" s="37" t="s">
        <v>227</v>
      </c>
      <c r="B65" s="45"/>
      <c r="C65" s="46"/>
      <c r="D65" s="46"/>
      <c r="E65" s="39" t="s">
        <v>572</v>
      </c>
      <c r="F65" s="46"/>
      <c r="G65" s="46"/>
      <c r="H65" s="46"/>
      <c r="I65" s="46"/>
      <c r="J65" s="48"/>
    </row>
    <row r="66">
      <c r="A66" s="37" t="s">
        <v>219</v>
      </c>
      <c r="B66" s="37">
        <v>14</v>
      </c>
      <c r="C66" s="38" t="s">
        <v>573</v>
      </c>
      <c r="D66" s="37" t="s">
        <v>221</v>
      </c>
      <c r="E66" s="39" t="s">
        <v>574</v>
      </c>
      <c r="F66" s="40" t="s">
        <v>575</v>
      </c>
      <c r="G66" s="41">
        <v>2</v>
      </c>
      <c r="H66" s="42">
        <v>0</v>
      </c>
      <c r="I66" s="43">
        <f>ROUND(G66*H66,P4)</f>
        <v>0</v>
      </c>
      <c r="J66" s="37"/>
      <c r="O66" s="44">
        <f>I66*0.21</f>
        <v>0</v>
      </c>
      <c r="P66">
        <v>3</v>
      </c>
    </row>
    <row r="67">
      <c r="A67" s="37" t="s">
        <v>224</v>
      </c>
      <c r="B67" s="45"/>
      <c r="C67" s="46"/>
      <c r="D67" s="46"/>
      <c r="E67" s="47" t="s">
        <v>221</v>
      </c>
      <c r="F67" s="46"/>
      <c r="G67" s="46"/>
      <c r="H67" s="46"/>
      <c r="I67" s="46"/>
      <c r="J67" s="48"/>
    </row>
    <row r="68">
      <c r="A68" s="37" t="s">
        <v>225</v>
      </c>
      <c r="B68" s="45"/>
      <c r="C68" s="46"/>
      <c r="D68" s="46"/>
      <c r="E68" s="49" t="s">
        <v>576</v>
      </c>
      <c r="F68" s="46"/>
      <c r="G68" s="46"/>
      <c r="H68" s="46"/>
      <c r="I68" s="46"/>
      <c r="J68" s="48"/>
    </row>
    <row r="69" ht="165">
      <c r="A69" s="37" t="s">
        <v>227</v>
      </c>
      <c r="B69" s="45"/>
      <c r="C69" s="46"/>
      <c r="D69" s="46"/>
      <c r="E69" s="39" t="s">
        <v>577</v>
      </c>
      <c r="F69" s="46"/>
      <c r="G69" s="46"/>
      <c r="H69" s="46"/>
      <c r="I69" s="46"/>
      <c r="J69" s="48"/>
    </row>
    <row r="70">
      <c r="A70" s="37" t="s">
        <v>219</v>
      </c>
      <c r="B70" s="37">
        <v>15</v>
      </c>
      <c r="C70" s="38" t="s">
        <v>578</v>
      </c>
      <c r="D70" s="37" t="s">
        <v>221</v>
      </c>
      <c r="E70" s="39" t="s">
        <v>579</v>
      </c>
      <c r="F70" s="40" t="s">
        <v>528</v>
      </c>
      <c r="G70" s="41">
        <v>120</v>
      </c>
      <c r="H70" s="42">
        <v>0</v>
      </c>
      <c r="I70" s="43">
        <f>ROUND(G70*H70,P4)</f>
        <v>0</v>
      </c>
      <c r="J70" s="37"/>
      <c r="O70" s="44">
        <f>I70*0.21</f>
        <v>0</v>
      </c>
      <c r="P70">
        <v>3</v>
      </c>
    </row>
    <row r="71">
      <c r="A71" s="37" t="s">
        <v>224</v>
      </c>
      <c r="B71" s="45"/>
      <c r="C71" s="46"/>
      <c r="D71" s="46"/>
      <c r="E71" s="47" t="s">
        <v>221</v>
      </c>
      <c r="F71" s="46"/>
      <c r="G71" s="46"/>
      <c r="H71" s="46"/>
      <c r="I71" s="46"/>
      <c r="J71" s="48"/>
    </row>
    <row r="72">
      <c r="A72" s="37" t="s">
        <v>225</v>
      </c>
      <c r="B72" s="45"/>
      <c r="C72" s="46"/>
      <c r="D72" s="46"/>
      <c r="E72" s="49" t="s">
        <v>1941</v>
      </c>
      <c r="F72" s="46"/>
      <c r="G72" s="46"/>
      <c r="H72" s="46"/>
      <c r="I72" s="46"/>
      <c r="J72" s="48"/>
    </row>
    <row r="73" ht="165">
      <c r="A73" s="37" t="s">
        <v>227</v>
      </c>
      <c r="B73" s="45"/>
      <c r="C73" s="46"/>
      <c r="D73" s="46"/>
      <c r="E73" s="39" t="s">
        <v>580</v>
      </c>
      <c r="F73" s="46"/>
      <c r="G73" s="46"/>
      <c r="H73" s="46"/>
      <c r="I73" s="46"/>
      <c r="J73" s="48"/>
    </row>
    <row r="74">
      <c r="A74" s="37" t="s">
        <v>219</v>
      </c>
      <c r="B74" s="37">
        <v>16</v>
      </c>
      <c r="C74" s="38" t="s">
        <v>1863</v>
      </c>
      <c r="D74" s="37" t="s">
        <v>221</v>
      </c>
      <c r="E74" s="39" t="s">
        <v>1864</v>
      </c>
      <c r="F74" s="40" t="s">
        <v>542</v>
      </c>
      <c r="G74" s="41">
        <v>4</v>
      </c>
      <c r="H74" s="42">
        <v>0</v>
      </c>
      <c r="I74" s="43">
        <f>ROUND(G74*H74,P4)</f>
        <v>0</v>
      </c>
      <c r="J74" s="37"/>
      <c r="O74" s="44">
        <f>I74*0.21</f>
        <v>0</v>
      </c>
      <c r="P74">
        <v>3</v>
      </c>
    </row>
    <row r="75">
      <c r="A75" s="37" t="s">
        <v>224</v>
      </c>
      <c r="B75" s="45"/>
      <c r="C75" s="46"/>
      <c r="D75" s="46"/>
      <c r="E75" s="47" t="s">
        <v>221</v>
      </c>
      <c r="F75" s="46"/>
      <c r="G75" s="46"/>
      <c r="H75" s="46"/>
      <c r="I75" s="46"/>
      <c r="J75" s="48"/>
    </row>
    <row r="76">
      <c r="A76" s="37" t="s">
        <v>225</v>
      </c>
      <c r="B76" s="45"/>
      <c r="C76" s="46"/>
      <c r="D76" s="46"/>
      <c r="E76" s="49" t="s">
        <v>563</v>
      </c>
      <c r="F76" s="46"/>
      <c r="G76" s="46"/>
      <c r="H76" s="46"/>
      <c r="I76" s="46"/>
      <c r="J76" s="48"/>
    </row>
    <row r="77" ht="180">
      <c r="A77" s="37" t="s">
        <v>227</v>
      </c>
      <c r="B77" s="45"/>
      <c r="C77" s="46"/>
      <c r="D77" s="46"/>
      <c r="E77" s="39" t="s">
        <v>420</v>
      </c>
      <c r="F77" s="46"/>
      <c r="G77" s="46"/>
      <c r="H77" s="46"/>
      <c r="I77" s="46"/>
      <c r="J77" s="48"/>
    </row>
    <row r="78">
      <c r="A78" s="37" t="s">
        <v>219</v>
      </c>
      <c r="B78" s="37">
        <v>17</v>
      </c>
      <c r="C78" s="38" t="s">
        <v>1865</v>
      </c>
      <c r="D78" s="37" t="s">
        <v>221</v>
      </c>
      <c r="E78" s="39" t="s">
        <v>1866</v>
      </c>
      <c r="F78" s="40" t="s">
        <v>542</v>
      </c>
      <c r="G78" s="41">
        <v>4</v>
      </c>
      <c r="H78" s="42">
        <v>0</v>
      </c>
      <c r="I78" s="43">
        <f>ROUND(G78*H78,P4)</f>
        <v>0</v>
      </c>
      <c r="J78" s="37"/>
      <c r="O78" s="44">
        <f>I78*0.21</f>
        <v>0</v>
      </c>
      <c r="P78">
        <v>3</v>
      </c>
    </row>
    <row r="79">
      <c r="A79" s="37" t="s">
        <v>224</v>
      </c>
      <c r="B79" s="45"/>
      <c r="C79" s="46"/>
      <c r="D79" s="46"/>
      <c r="E79" s="47" t="s">
        <v>221</v>
      </c>
      <c r="F79" s="46"/>
      <c r="G79" s="46"/>
      <c r="H79" s="46"/>
      <c r="I79" s="46"/>
      <c r="J79" s="48"/>
    </row>
    <row r="80">
      <c r="A80" s="37" t="s">
        <v>225</v>
      </c>
      <c r="B80" s="45"/>
      <c r="C80" s="46"/>
      <c r="D80" s="46"/>
      <c r="E80" s="49" t="s">
        <v>563</v>
      </c>
      <c r="F80" s="46"/>
      <c r="G80" s="46"/>
      <c r="H80" s="46"/>
      <c r="I80" s="46"/>
      <c r="J80" s="48"/>
    </row>
    <row r="81" ht="150">
      <c r="A81" s="37" t="s">
        <v>227</v>
      </c>
      <c r="B81" s="45"/>
      <c r="C81" s="46"/>
      <c r="D81" s="46"/>
      <c r="E81" s="39" t="s">
        <v>423</v>
      </c>
      <c r="F81" s="46"/>
      <c r="G81" s="46"/>
      <c r="H81" s="46"/>
      <c r="I81" s="46"/>
      <c r="J81" s="48"/>
    </row>
    <row r="82">
      <c r="A82" s="37" t="s">
        <v>219</v>
      </c>
      <c r="B82" s="37">
        <v>18</v>
      </c>
      <c r="C82" s="38" t="s">
        <v>1869</v>
      </c>
      <c r="D82" s="37" t="s">
        <v>221</v>
      </c>
      <c r="E82" s="39" t="s">
        <v>1870</v>
      </c>
      <c r="F82" s="40" t="s">
        <v>542</v>
      </c>
      <c r="G82" s="41">
        <v>2</v>
      </c>
      <c r="H82" s="42">
        <v>0</v>
      </c>
      <c r="I82" s="43">
        <f>ROUND(G82*H82,P4)</f>
        <v>0</v>
      </c>
      <c r="J82" s="37"/>
      <c r="O82" s="44">
        <f>I82*0.21</f>
        <v>0</v>
      </c>
      <c r="P82">
        <v>3</v>
      </c>
    </row>
    <row r="83">
      <c r="A83" s="37" t="s">
        <v>224</v>
      </c>
      <c r="B83" s="45"/>
      <c r="C83" s="46"/>
      <c r="D83" s="46"/>
      <c r="E83" s="47" t="s">
        <v>221</v>
      </c>
      <c r="F83" s="46"/>
      <c r="G83" s="46"/>
      <c r="H83" s="46"/>
      <c r="I83" s="46"/>
      <c r="J83" s="48"/>
    </row>
    <row r="84">
      <c r="A84" s="37" t="s">
        <v>225</v>
      </c>
      <c r="B84" s="45"/>
      <c r="C84" s="46"/>
      <c r="D84" s="46"/>
      <c r="E84" s="49" t="s">
        <v>576</v>
      </c>
      <c r="F84" s="46"/>
      <c r="G84" s="46"/>
      <c r="H84" s="46"/>
      <c r="I84" s="46"/>
      <c r="J84" s="48"/>
    </row>
    <row r="85" ht="150">
      <c r="A85" s="37" t="s">
        <v>227</v>
      </c>
      <c r="B85" s="45"/>
      <c r="C85" s="46"/>
      <c r="D85" s="46"/>
      <c r="E85" s="39" t="s">
        <v>413</v>
      </c>
      <c r="F85" s="46"/>
      <c r="G85" s="46"/>
      <c r="H85" s="46"/>
      <c r="I85" s="46"/>
      <c r="J85" s="48"/>
    </row>
    <row r="86">
      <c r="A86" s="37" t="s">
        <v>219</v>
      </c>
      <c r="B86" s="37">
        <v>19</v>
      </c>
      <c r="C86" s="38" t="s">
        <v>592</v>
      </c>
      <c r="D86" s="37" t="s">
        <v>221</v>
      </c>
      <c r="E86" s="39" t="s">
        <v>593</v>
      </c>
      <c r="F86" s="40" t="s">
        <v>594</v>
      </c>
      <c r="G86" s="41">
        <v>288</v>
      </c>
      <c r="H86" s="42">
        <v>0</v>
      </c>
      <c r="I86" s="43">
        <f>ROUND(G86*H86,P4)</f>
        <v>0</v>
      </c>
      <c r="J86" s="37"/>
      <c r="O86" s="44">
        <f>I86*0.21</f>
        <v>0</v>
      </c>
      <c r="P86">
        <v>3</v>
      </c>
    </row>
    <row r="87">
      <c r="A87" s="37" t="s">
        <v>224</v>
      </c>
      <c r="B87" s="45"/>
      <c r="C87" s="46"/>
      <c r="D87" s="46"/>
      <c r="E87" s="47" t="s">
        <v>221</v>
      </c>
      <c r="F87" s="46"/>
      <c r="G87" s="46"/>
      <c r="H87" s="46"/>
      <c r="I87" s="46"/>
      <c r="J87" s="48"/>
    </row>
    <row r="88">
      <c r="A88" s="37" t="s">
        <v>225</v>
      </c>
      <c r="B88" s="45"/>
      <c r="C88" s="46"/>
      <c r="D88" s="46"/>
      <c r="E88" s="49" t="s">
        <v>1951</v>
      </c>
      <c r="F88" s="46"/>
      <c r="G88" s="46"/>
      <c r="H88" s="46"/>
      <c r="I88" s="46"/>
      <c r="J88" s="48"/>
    </row>
    <row r="89" ht="210">
      <c r="A89" s="37" t="s">
        <v>227</v>
      </c>
      <c r="B89" s="45"/>
      <c r="C89" s="46"/>
      <c r="D89" s="46"/>
      <c r="E89" s="39" t="s">
        <v>596</v>
      </c>
      <c r="F89" s="46"/>
      <c r="G89" s="46"/>
      <c r="H89" s="46"/>
      <c r="I89" s="46"/>
      <c r="J89" s="48"/>
    </row>
    <row r="90">
      <c r="A90" s="37" t="s">
        <v>219</v>
      </c>
      <c r="B90" s="37">
        <v>20</v>
      </c>
      <c r="C90" s="38" t="s">
        <v>1884</v>
      </c>
      <c r="D90" s="37" t="s">
        <v>1885</v>
      </c>
      <c r="E90" s="39" t="s">
        <v>1886</v>
      </c>
      <c r="F90" s="40" t="s">
        <v>542</v>
      </c>
      <c r="G90" s="41">
        <v>2</v>
      </c>
      <c r="H90" s="42">
        <v>0</v>
      </c>
      <c r="I90" s="43">
        <f>ROUND(G90*H90,P4)</f>
        <v>0</v>
      </c>
      <c r="J90" s="37"/>
      <c r="O90" s="44">
        <f>I90*0.21</f>
        <v>0</v>
      </c>
      <c r="P90">
        <v>3</v>
      </c>
    </row>
    <row r="91">
      <c r="A91" s="37" t="s">
        <v>224</v>
      </c>
      <c r="B91" s="45"/>
      <c r="C91" s="46"/>
      <c r="D91" s="46"/>
      <c r="E91" s="47" t="s">
        <v>221</v>
      </c>
      <c r="F91" s="46"/>
      <c r="G91" s="46"/>
      <c r="H91" s="46"/>
      <c r="I91" s="46"/>
      <c r="J91" s="48"/>
    </row>
    <row r="92">
      <c r="A92" s="37" t="s">
        <v>225</v>
      </c>
      <c r="B92" s="45"/>
      <c r="C92" s="46"/>
      <c r="D92" s="46"/>
      <c r="E92" s="49" t="s">
        <v>576</v>
      </c>
      <c r="F92" s="46"/>
      <c r="G92" s="46"/>
      <c r="H92" s="46"/>
      <c r="I92" s="46"/>
      <c r="J92" s="48"/>
    </row>
    <row r="93" ht="210">
      <c r="A93" s="37" t="s">
        <v>227</v>
      </c>
      <c r="B93" s="45"/>
      <c r="C93" s="46"/>
      <c r="D93" s="46"/>
      <c r="E93" s="39" t="s">
        <v>1887</v>
      </c>
      <c r="F93" s="46"/>
      <c r="G93" s="46"/>
      <c r="H93" s="46"/>
      <c r="I93" s="46"/>
      <c r="J93" s="48"/>
    </row>
    <row r="94">
      <c r="A94" s="37" t="s">
        <v>219</v>
      </c>
      <c r="B94" s="37">
        <v>21</v>
      </c>
      <c r="C94" s="38" t="s">
        <v>1888</v>
      </c>
      <c r="D94" s="37" t="s">
        <v>1885</v>
      </c>
      <c r="E94" s="39" t="s">
        <v>1889</v>
      </c>
      <c r="F94" s="40" t="s">
        <v>542</v>
      </c>
      <c r="G94" s="41">
        <v>2</v>
      </c>
      <c r="H94" s="42">
        <v>0</v>
      </c>
      <c r="I94" s="43">
        <f>ROUND(G94*H94,P4)</f>
        <v>0</v>
      </c>
      <c r="J94" s="37"/>
      <c r="O94" s="44">
        <f>I94*0.21</f>
        <v>0</v>
      </c>
      <c r="P94">
        <v>3</v>
      </c>
    </row>
    <row r="95">
      <c r="A95" s="37" t="s">
        <v>224</v>
      </c>
      <c r="B95" s="45"/>
      <c r="C95" s="46"/>
      <c r="D95" s="46"/>
      <c r="E95" s="47" t="s">
        <v>221</v>
      </c>
      <c r="F95" s="46"/>
      <c r="G95" s="46"/>
      <c r="H95" s="46"/>
      <c r="I95" s="46"/>
      <c r="J95" s="48"/>
    </row>
    <row r="96">
      <c r="A96" s="37" t="s">
        <v>225</v>
      </c>
      <c r="B96" s="45"/>
      <c r="C96" s="46"/>
      <c r="D96" s="46"/>
      <c r="E96" s="49" t="s">
        <v>576</v>
      </c>
      <c r="F96" s="46"/>
      <c r="G96" s="46"/>
      <c r="H96" s="46"/>
      <c r="I96" s="46"/>
      <c r="J96" s="48"/>
    </row>
    <row r="97" ht="150">
      <c r="A97" s="37" t="s">
        <v>227</v>
      </c>
      <c r="B97" s="50"/>
      <c r="C97" s="51"/>
      <c r="D97" s="51"/>
      <c r="E97" s="39" t="s">
        <v>1890</v>
      </c>
      <c r="F97" s="51"/>
      <c r="G97" s="51"/>
      <c r="H97" s="51"/>
      <c r="I97" s="51"/>
      <c r="J97" s="52"/>
    </row>
  </sheetData>
  <sheetProtection sheet="1" objects="1" scenarios="1" spinCount="100000" saltValue="zp0TBvU3xSo9rwUarmSQE6iO9kYeUYmAR90bVQ6XcI9bs5b2vqL+DQolENfCWuyUs3858tMhUxmiAcyyYndIgg==" hashValue="lgQpbw3yUBrVxP44jgEyDVyU4fwvZNCXxY463s3reZd2eVdSmgGtrENEeY1Qu6rxxNfJzkggQnvpv1fyUaKt4A=="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1961</v>
      </c>
      <c r="I3" s="25">
        <f>SUMIFS(I11:I15,A11:A15,"SD")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1824</v>
      </c>
      <c r="D6" s="22"/>
      <c r="E6" s="23" t="s">
        <v>60</v>
      </c>
      <c r="F6" s="17"/>
      <c r="G6" s="17"/>
      <c r="H6" s="17"/>
      <c r="I6" s="17"/>
      <c r="J6" s="19"/>
    </row>
    <row r="7">
      <c r="A7" s="3" t="s">
        <v>203</v>
      </c>
      <c r="B7" s="20" t="s">
        <v>204</v>
      </c>
      <c r="C7" s="21" t="s">
        <v>1961</v>
      </c>
      <c r="D7" s="22"/>
      <c r="E7" s="23" t="s">
        <v>84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241</v>
      </c>
      <c r="D11" s="34"/>
      <c r="E11" s="31" t="s">
        <v>242</v>
      </c>
      <c r="F11" s="34"/>
      <c r="G11" s="34"/>
      <c r="H11" s="34"/>
      <c r="I11" s="35">
        <f>SUMIFS(I12:I15,A12:A15,"P")</f>
        <v>0</v>
      </c>
      <c r="J11" s="36"/>
    </row>
    <row r="12">
      <c r="A12" s="37" t="s">
        <v>219</v>
      </c>
      <c r="B12" s="37">
        <v>1</v>
      </c>
      <c r="C12" s="38" t="s">
        <v>1962</v>
      </c>
      <c r="D12" s="37" t="s">
        <v>221</v>
      </c>
      <c r="E12" s="39" t="s">
        <v>1963</v>
      </c>
      <c r="F12" s="40" t="s">
        <v>837</v>
      </c>
      <c r="G12" s="41">
        <v>1</v>
      </c>
      <c r="H12" s="42">
        <v>0</v>
      </c>
      <c r="I12" s="43">
        <f>ROUND(G12*H12,P4)</f>
        <v>0</v>
      </c>
      <c r="J12" s="37"/>
      <c r="O12" s="44">
        <f>I12*0.21</f>
        <v>0</v>
      </c>
      <c r="P12">
        <v>3</v>
      </c>
    </row>
    <row r="13">
      <c r="A13" s="37" t="s">
        <v>224</v>
      </c>
      <c r="B13" s="45"/>
      <c r="C13" s="46"/>
      <c r="D13" s="46"/>
      <c r="E13" s="47" t="s">
        <v>221</v>
      </c>
      <c r="F13" s="46"/>
      <c r="G13" s="46"/>
      <c r="H13" s="46"/>
      <c r="I13" s="46"/>
      <c r="J13" s="48"/>
    </row>
    <row r="14" ht="30">
      <c r="A14" s="37" t="s">
        <v>225</v>
      </c>
      <c r="B14" s="45"/>
      <c r="C14" s="46"/>
      <c r="D14" s="46"/>
      <c r="E14" s="49" t="s">
        <v>1593</v>
      </c>
      <c r="F14" s="46"/>
      <c r="G14" s="46"/>
      <c r="H14" s="46"/>
      <c r="I14" s="46"/>
      <c r="J14" s="48"/>
    </row>
    <row r="15">
      <c r="A15" s="37" t="s">
        <v>227</v>
      </c>
      <c r="B15" s="50"/>
      <c r="C15" s="51"/>
      <c r="D15" s="51"/>
      <c r="E15" s="53" t="s">
        <v>221</v>
      </c>
      <c r="F15" s="51"/>
      <c r="G15" s="51"/>
      <c r="H15" s="51"/>
      <c r="I15" s="51"/>
      <c r="J15" s="52"/>
    </row>
  </sheetData>
  <sheetProtection sheet="1" objects="1" scenarios="1" spinCount="100000" saltValue="4CohZWWQyuNANJqx1qd4qCADK2pNaClR3TLGcTY9NzN3lARZkMauL2s0MKfWTAFJo4/4Rdc/PaVWR3T634ZMiA==" hashValue="9iB79fVmBbiYms0A91ELk3k1x9tgQedvj2+gx8MXEHJNpyJ0iCiznhIj9Yh1ok33HeoVXzIgY887zDlHkw/Cjw=="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1964</v>
      </c>
      <c r="I3" s="25">
        <f>SUMIFS(I11:I126,A11:A126,"SD")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1824</v>
      </c>
      <c r="D6" s="22"/>
      <c r="E6" s="23" t="s">
        <v>60</v>
      </c>
      <c r="F6" s="17"/>
      <c r="G6" s="17"/>
      <c r="H6" s="17"/>
      <c r="I6" s="17"/>
      <c r="J6" s="19"/>
    </row>
    <row r="7">
      <c r="A7" s="3" t="s">
        <v>203</v>
      </c>
      <c r="B7" s="20" t="s">
        <v>204</v>
      </c>
      <c r="C7" s="21" t="s">
        <v>1964</v>
      </c>
      <c r="D7" s="22"/>
      <c r="E7" s="23" t="s">
        <v>86</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SUMIFS(I12:I31,A12:A31,"P")</f>
        <v>0</v>
      </c>
      <c r="J11" s="36"/>
    </row>
    <row r="12">
      <c r="A12" s="37" t="s">
        <v>219</v>
      </c>
      <c r="B12" s="37">
        <v>1</v>
      </c>
      <c r="C12" s="38" t="s">
        <v>1965</v>
      </c>
      <c r="D12" s="37" t="s">
        <v>221</v>
      </c>
      <c r="E12" s="39" t="s">
        <v>1966</v>
      </c>
      <c r="F12" s="40" t="s">
        <v>805</v>
      </c>
      <c r="G12" s="41">
        <v>5</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1967</v>
      </c>
      <c r="F14" s="46"/>
      <c r="G14" s="46"/>
      <c r="H14" s="46"/>
      <c r="I14" s="46"/>
      <c r="J14" s="48"/>
    </row>
    <row r="15" ht="60">
      <c r="A15" s="37" t="s">
        <v>227</v>
      </c>
      <c r="B15" s="45"/>
      <c r="C15" s="46"/>
      <c r="D15" s="46"/>
      <c r="E15" s="39" t="s">
        <v>1968</v>
      </c>
      <c r="F15" s="46"/>
      <c r="G15" s="46"/>
      <c r="H15" s="46"/>
      <c r="I15" s="46"/>
      <c r="J15" s="48"/>
    </row>
    <row r="16">
      <c r="A16" s="37" t="s">
        <v>219</v>
      </c>
      <c r="B16" s="37">
        <v>2</v>
      </c>
      <c r="C16" s="38" t="s">
        <v>1969</v>
      </c>
      <c r="D16" s="37" t="s">
        <v>221</v>
      </c>
      <c r="E16" s="39" t="s">
        <v>1970</v>
      </c>
      <c r="F16" s="40" t="s">
        <v>223</v>
      </c>
      <c r="G16" s="41">
        <v>0.5</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1967</v>
      </c>
      <c r="F18" s="46"/>
      <c r="G18" s="46"/>
      <c r="H18" s="46"/>
      <c r="I18" s="46"/>
      <c r="J18" s="48"/>
    </row>
    <row r="19" ht="409.5">
      <c r="A19" s="37" t="s">
        <v>227</v>
      </c>
      <c r="B19" s="45"/>
      <c r="C19" s="46"/>
      <c r="D19" s="46"/>
      <c r="E19" s="39" t="s">
        <v>1971</v>
      </c>
      <c r="F19" s="46"/>
      <c r="G19" s="46"/>
      <c r="H19" s="46"/>
      <c r="I19" s="46"/>
      <c r="J19" s="48"/>
    </row>
    <row r="20">
      <c r="A20" s="37" t="s">
        <v>219</v>
      </c>
      <c r="B20" s="37">
        <v>3</v>
      </c>
      <c r="C20" s="38" t="s">
        <v>1972</v>
      </c>
      <c r="D20" s="37" t="s">
        <v>221</v>
      </c>
      <c r="E20" s="39" t="s">
        <v>1973</v>
      </c>
      <c r="F20" s="40" t="s">
        <v>223</v>
      </c>
      <c r="G20" s="41">
        <v>1</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1967</v>
      </c>
      <c r="F22" s="46"/>
      <c r="G22" s="46"/>
      <c r="H22" s="46"/>
      <c r="I22" s="46"/>
      <c r="J22" s="48"/>
    </row>
    <row r="23" ht="409.5">
      <c r="A23" s="37" t="s">
        <v>227</v>
      </c>
      <c r="B23" s="45"/>
      <c r="C23" s="46"/>
      <c r="D23" s="46"/>
      <c r="E23" s="39" t="s">
        <v>1971</v>
      </c>
      <c r="F23" s="46"/>
      <c r="G23" s="46"/>
      <c r="H23" s="46"/>
      <c r="I23" s="46"/>
      <c r="J23" s="48"/>
    </row>
    <row r="24">
      <c r="A24" s="37" t="s">
        <v>219</v>
      </c>
      <c r="B24" s="37">
        <v>4</v>
      </c>
      <c r="C24" s="38" t="s">
        <v>237</v>
      </c>
      <c r="D24" s="37" t="s">
        <v>221</v>
      </c>
      <c r="E24" s="39" t="s">
        <v>238</v>
      </c>
      <c r="F24" s="40" t="s">
        <v>223</v>
      </c>
      <c r="G24" s="41">
        <v>1.3500000000000001</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1967</v>
      </c>
      <c r="F26" s="46"/>
      <c r="G26" s="46"/>
      <c r="H26" s="46"/>
      <c r="I26" s="46"/>
      <c r="J26" s="48"/>
    </row>
    <row r="27" ht="330">
      <c r="A27" s="37" t="s">
        <v>227</v>
      </c>
      <c r="B27" s="45"/>
      <c r="C27" s="46"/>
      <c r="D27" s="46"/>
      <c r="E27" s="39" t="s">
        <v>240</v>
      </c>
      <c r="F27" s="46"/>
      <c r="G27" s="46"/>
      <c r="H27" s="46"/>
      <c r="I27" s="46"/>
      <c r="J27" s="48"/>
    </row>
    <row r="28">
      <c r="A28" s="37" t="s">
        <v>219</v>
      </c>
      <c r="B28" s="37">
        <v>5</v>
      </c>
      <c r="C28" s="38" t="s">
        <v>1832</v>
      </c>
      <c r="D28" s="37" t="s">
        <v>221</v>
      </c>
      <c r="E28" s="39" t="s">
        <v>1833</v>
      </c>
      <c r="F28" s="40" t="s">
        <v>805</v>
      </c>
      <c r="G28" s="41">
        <v>5</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1967</v>
      </c>
      <c r="F30" s="46"/>
      <c r="G30" s="46"/>
      <c r="H30" s="46"/>
      <c r="I30" s="46"/>
      <c r="J30" s="48"/>
    </row>
    <row r="31" ht="75">
      <c r="A31" s="37" t="s">
        <v>227</v>
      </c>
      <c r="B31" s="45"/>
      <c r="C31" s="46"/>
      <c r="D31" s="46"/>
      <c r="E31" s="39" t="s">
        <v>1940</v>
      </c>
      <c r="F31" s="46"/>
      <c r="G31" s="46"/>
      <c r="H31" s="46"/>
      <c r="I31" s="46"/>
      <c r="J31" s="48"/>
    </row>
    <row r="32">
      <c r="A32" s="31" t="s">
        <v>216</v>
      </c>
      <c r="B32" s="32"/>
      <c r="C32" s="33" t="s">
        <v>1244</v>
      </c>
      <c r="D32" s="34"/>
      <c r="E32" s="31" t="s">
        <v>1245</v>
      </c>
      <c r="F32" s="34"/>
      <c r="G32" s="34"/>
      <c r="H32" s="34"/>
      <c r="I32" s="35">
        <f>SUMIFS(I33:I36,A33:A36,"P")</f>
        <v>0</v>
      </c>
      <c r="J32" s="36"/>
    </row>
    <row r="33">
      <c r="A33" s="37" t="s">
        <v>219</v>
      </c>
      <c r="B33" s="37">
        <v>6</v>
      </c>
      <c r="C33" s="38" t="s">
        <v>1261</v>
      </c>
      <c r="D33" s="37" t="s">
        <v>221</v>
      </c>
      <c r="E33" s="39" t="s">
        <v>1262</v>
      </c>
      <c r="F33" s="40" t="s">
        <v>223</v>
      </c>
      <c r="G33" s="41">
        <v>0.14999999999999999</v>
      </c>
      <c r="H33" s="42">
        <v>0</v>
      </c>
      <c r="I33" s="43">
        <f>ROUND(G33*H33,P4)</f>
        <v>0</v>
      </c>
      <c r="J33" s="37"/>
      <c r="O33" s="44">
        <f>I33*0.21</f>
        <v>0</v>
      </c>
      <c r="P33">
        <v>3</v>
      </c>
    </row>
    <row r="34">
      <c r="A34" s="37" t="s">
        <v>224</v>
      </c>
      <c r="B34" s="45"/>
      <c r="C34" s="46"/>
      <c r="D34" s="46"/>
      <c r="E34" s="47" t="s">
        <v>221</v>
      </c>
      <c r="F34" s="46"/>
      <c r="G34" s="46"/>
      <c r="H34" s="46"/>
      <c r="I34" s="46"/>
      <c r="J34" s="48"/>
    </row>
    <row r="35">
      <c r="A35" s="37" t="s">
        <v>225</v>
      </c>
      <c r="B35" s="45"/>
      <c r="C35" s="46"/>
      <c r="D35" s="46"/>
      <c r="E35" s="49" t="s">
        <v>1967</v>
      </c>
      <c r="F35" s="46"/>
      <c r="G35" s="46"/>
      <c r="H35" s="46"/>
      <c r="I35" s="46"/>
      <c r="J35" s="48"/>
    </row>
    <row r="36" ht="105">
      <c r="A36" s="37" t="s">
        <v>227</v>
      </c>
      <c r="B36" s="45"/>
      <c r="C36" s="46"/>
      <c r="D36" s="46"/>
      <c r="E36" s="39" t="s">
        <v>1974</v>
      </c>
      <c r="F36" s="46"/>
      <c r="G36" s="46"/>
      <c r="H36" s="46"/>
      <c r="I36" s="46"/>
      <c r="J36" s="48"/>
    </row>
    <row r="37">
      <c r="A37" s="31" t="s">
        <v>216</v>
      </c>
      <c r="B37" s="32"/>
      <c r="C37" s="33" t="s">
        <v>958</v>
      </c>
      <c r="D37" s="34"/>
      <c r="E37" s="31" t="s">
        <v>1975</v>
      </c>
      <c r="F37" s="34"/>
      <c r="G37" s="34"/>
      <c r="H37" s="34"/>
      <c r="I37" s="35">
        <f>SUMIFS(I38:I69,A38:A69,"P")</f>
        <v>0</v>
      </c>
      <c r="J37" s="36"/>
    </row>
    <row r="38" ht="30">
      <c r="A38" s="37" t="s">
        <v>219</v>
      </c>
      <c r="B38" s="37">
        <v>7</v>
      </c>
      <c r="C38" s="38" t="s">
        <v>1976</v>
      </c>
      <c r="D38" s="37" t="s">
        <v>221</v>
      </c>
      <c r="E38" s="39" t="s">
        <v>1977</v>
      </c>
      <c r="F38" s="40" t="s">
        <v>245</v>
      </c>
      <c r="G38" s="41">
        <v>2</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1967</v>
      </c>
      <c r="F40" s="46"/>
      <c r="G40" s="46"/>
      <c r="H40" s="46"/>
      <c r="I40" s="46"/>
      <c r="J40" s="48"/>
    </row>
    <row r="41" ht="90">
      <c r="A41" s="37" t="s">
        <v>227</v>
      </c>
      <c r="B41" s="45"/>
      <c r="C41" s="46"/>
      <c r="D41" s="46"/>
      <c r="E41" s="39" t="s">
        <v>246</v>
      </c>
      <c r="F41" s="46"/>
      <c r="G41" s="46"/>
      <c r="H41" s="46"/>
      <c r="I41" s="46"/>
      <c r="J41" s="48"/>
    </row>
    <row r="42">
      <c r="A42" s="37" t="s">
        <v>219</v>
      </c>
      <c r="B42" s="37">
        <v>8</v>
      </c>
      <c r="C42" s="38" t="s">
        <v>1978</v>
      </c>
      <c r="D42" s="37" t="s">
        <v>221</v>
      </c>
      <c r="E42" s="39" t="s">
        <v>1979</v>
      </c>
      <c r="F42" s="40" t="s">
        <v>234</v>
      </c>
      <c r="G42" s="41">
        <v>2</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1967</v>
      </c>
      <c r="F44" s="46"/>
      <c r="G44" s="46"/>
      <c r="H44" s="46"/>
      <c r="I44" s="46"/>
      <c r="J44" s="48"/>
    </row>
    <row r="45" ht="90">
      <c r="A45" s="37" t="s">
        <v>227</v>
      </c>
      <c r="B45" s="45"/>
      <c r="C45" s="46"/>
      <c r="D45" s="46"/>
      <c r="E45" s="39" t="s">
        <v>250</v>
      </c>
      <c r="F45" s="46"/>
      <c r="G45" s="46"/>
      <c r="H45" s="46"/>
      <c r="I45" s="46"/>
      <c r="J45" s="48"/>
    </row>
    <row r="46">
      <c r="A46" s="37" t="s">
        <v>219</v>
      </c>
      <c r="B46" s="37">
        <v>9</v>
      </c>
      <c r="C46" s="38" t="s">
        <v>1980</v>
      </c>
      <c r="D46" s="37" t="s">
        <v>221</v>
      </c>
      <c r="E46" s="39" t="s">
        <v>1981</v>
      </c>
      <c r="F46" s="40" t="s">
        <v>234</v>
      </c>
      <c r="G46" s="41">
        <v>10</v>
      </c>
      <c r="H46" s="42">
        <v>0</v>
      </c>
      <c r="I46" s="43">
        <f>ROUND(G46*H46,P4)</f>
        <v>0</v>
      </c>
      <c r="J46" s="37"/>
      <c r="O46" s="44">
        <f>I46*0.21</f>
        <v>0</v>
      </c>
      <c r="P46">
        <v>3</v>
      </c>
    </row>
    <row r="47">
      <c r="A47" s="37" t="s">
        <v>224</v>
      </c>
      <c r="B47" s="45"/>
      <c r="C47" s="46"/>
      <c r="D47" s="46"/>
      <c r="E47" s="47" t="s">
        <v>221</v>
      </c>
      <c r="F47" s="46"/>
      <c r="G47" s="46"/>
      <c r="H47" s="46"/>
      <c r="I47" s="46"/>
      <c r="J47" s="48"/>
    </row>
    <row r="48">
      <c r="A48" s="37" t="s">
        <v>225</v>
      </c>
      <c r="B48" s="45"/>
      <c r="C48" s="46"/>
      <c r="D48" s="46"/>
      <c r="E48" s="49" t="s">
        <v>1967</v>
      </c>
      <c r="F48" s="46"/>
      <c r="G48" s="46"/>
      <c r="H48" s="46"/>
      <c r="I48" s="46"/>
      <c r="J48" s="48"/>
    </row>
    <row r="49" ht="90">
      <c r="A49" s="37" t="s">
        <v>227</v>
      </c>
      <c r="B49" s="45"/>
      <c r="C49" s="46"/>
      <c r="D49" s="46"/>
      <c r="E49" s="39" t="s">
        <v>250</v>
      </c>
      <c r="F49" s="46"/>
      <c r="G49" s="46"/>
      <c r="H49" s="46"/>
      <c r="I49" s="46"/>
      <c r="J49" s="48"/>
    </row>
    <row r="50">
      <c r="A50" s="37" t="s">
        <v>219</v>
      </c>
      <c r="B50" s="37">
        <v>10</v>
      </c>
      <c r="C50" s="38" t="s">
        <v>1982</v>
      </c>
      <c r="D50" s="37" t="s">
        <v>221</v>
      </c>
      <c r="E50" s="39" t="s">
        <v>1983</v>
      </c>
      <c r="F50" s="40" t="s">
        <v>234</v>
      </c>
      <c r="G50" s="41">
        <v>2</v>
      </c>
      <c r="H50" s="42">
        <v>0</v>
      </c>
      <c r="I50" s="43">
        <f>ROUND(G50*H50,P4)</f>
        <v>0</v>
      </c>
      <c r="J50" s="37"/>
      <c r="O50" s="44">
        <f>I50*0.21</f>
        <v>0</v>
      </c>
      <c r="P50">
        <v>3</v>
      </c>
    </row>
    <row r="51">
      <c r="A51" s="37" t="s">
        <v>224</v>
      </c>
      <c r="B51" s="45"/>
      <c r="C51" s="46"/>
      <c r="D51" s="46"/>
      <c r="E51" s="47" t="s">
        <v>221</v>
      </c>
      <c r="F51" s="46"/>
      <c r="G51" s="46"/>
      <c r="H51" s="46"/>
      <c r="I51" s="46"/>
      <c r="J51" s="48"/>
    </row>
    <row r="52">
      <c r="A52" s="37" t="s">
        <v>225</v>
      </c>
      <c r="B52" s="45"/>
      <c r="C52" s="46"/>
      <c r="D52" s="46"/>
      <c r="E52" s="49" t="s">
        <v>1967</v>
      </c>
      <c r="F52" s="46"/>
      <c r="G52" s="46"/>
      <c r="H52" s="46"/>
      <c r="I52" s="46"/>
      <c r="J52" s="48"/>
    </row>
    <row r="53" ht="105">
      <c r="A53" s="37" t="s">
        <v>227</v>
      </c>
      <c r="B53" s="45"/>
      <c r="C53" s="46"/>
      <c r="D53" s="46"/>
      <c r="E53" s="39" t="s">
        <v>532</v>
      </c>
      <c r="F53" s="46"/>
      <c r="G53" s="46"/>
      <c r="H53" s="46"/>
      <c r="I53" s="46"/>
      <c r="J53" s="48"/>
    </row>
    <row r="54">
      <c r="A54" s="37" t="s">
        <v>219</v>
      </c>
      <c r="B54" s="37">
        <v>11</v>
      </c>
      <c r="C54" s="38" t="s">
        <v>1984</v>
      </c>
      <c r="D54" s="37" t="s">
        <v>221</v>
      </c>
      <c r="E54" s="39" t="s">
        <v>1985</v>
      </c>
      <c r="F54" s="40" t="s">
        <v>245</v>
      </c>
      <c r="G54" s="41">
        <v>2</v>
      </c>
      <c r="H54" s="42">
        <v>0</v>
      </c>
      <c r="I54" s="43">
        <f>ROUND(G54*H54,P4)</f>
        <v>0</v>
      </c>
      <c r="J54" s="37"/>
      <c r="O54" s="44">
        <f>I54*0.21</f>
        <v>0</v>
      </c>
      <c r="P54">
        <v>3</v>
      </c>
    </row>
    <row r="55">
      <c r="A55" s="37" t="s">
        <v>224</v>
      </c>
      <c r="B55" s="45"/>
      <c r="C55" s="46"/>
      <c r="D55" s="46"/>
      <c r="E55" s="47" t="s">
        <v>221</v>
      </c>
      <c r="F55" s="46"/>
      <c r="G55" s="46"/>
      <c r="H55" s="46"/>
      <c r="I55" s="46"/>
      <c r="J55" s="48"/>
    </row>
    <row r="56">
      <c r="A56" s="37" t="s">
        <v>225</v>
      </c>
      <c r="B56" s="45"/>
      <c r="C56" s="46"/>
      <c r="D56" s="46"/>
      <c r="E56" s="49" t="s">
        <v>1967</v>
      </c>
      <c r="F56" s="46"/>
      <c r="G56" s="46"/>
      <c r="H56" s="46"/>
      <c r="I56" s="46"/>
      <c r="J56" s="48"/>
    </row>
    <row r="57" ht="135">
      <c r="A57" s="37" t="s">
        <v>227</v>
      </c>
      <c r="B57" s="45"/>
      <c r="C57" s="46"/>
      <c r="D57" s="46"/>
      <c r="E57" s="39" t="s">
        <v>1986</v>
      </c>
      <c r="F57" s="46"/>
      <c r="G57" s="46"/>
      <c r="H57" s="46"/>
      <c r="I57" s="46"/>
      <c r="J57" s="48"/>
    </row>
    <row r="58">
      <c r="A58" s="37" t="s">
        <v>219</v>
      </c>
      <c r="B58" s="37">
        <v>12</v>
      </c>
      <c r="C58" s="38" t="s">
        <v>1987</v>
      </c>
      <c r="D58" s="37" t="s">
        <v>221</v>
      </c>
      <c r="E58" s="39" t="s">
        <v>1988</v>
      </c>
      <c r="F58" s="40" t="s">
        <v>245</v>
      </c>
      <c r="G58" s="41">
        <v>2</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1967</v>
      </c>
      <c r="F60" s="46"/>
      <c r="G60" s="46"/>
      <c r="H60" s="46"/>
      <c r="I60" s="46"/>
      <c r="J60" s="48"/>
    </row>
    <row r="61" ht="135">
      <c r="A61" s="37" t="s">
        <v>227</v>
      </c>
      <c r="B61" s="45"/>
      <c r="C61" s="46"/>
      <c r="D61" s="46"/>
      <c r="E61" s="39" t="s">
        <v>1986</v>
      </c>
      <c r="F61" s="46"/>
      <c r="G61" s="46"/>
      <c r="H61" s="46"/>
      <c r="I61" s="46"/>
      <c r="J61" s="48"/>
    </row>
    <row r="62" ht="30">
      <c r="A62" s="37" t="s">
        <v>219</v>
      </c>
      <c r="B62" s="37">
        <v>13</v>
      </c>
      <c r="C62" s="38" t="s">
        <v>1899</v>
      </c>
      <c r="D62" s="37" t="s">
        <v>221</v>
      </c>
      <c r="E62" s="39" t="s">
        <v>1900</v>
      </c>
      <c r="F62" s="40" t="s">
        <v>245</v>
      </c>
      <c r="G62" s="41">
        <v>1</v>
      </c>
      <c r="H62" s="42">
        <v>0</v>
      </c>
      <c r="I62" s="43">
        <f>ROUND(G62*H62,P4)</f>
        <v>0</v>
      </c>
      <c r="J62" s="37"/>
      <c r="O62" s="44">
        <f>I62*0.21</f>
        <v>0</v>
      </c>
      <c r="P62">
        <v>3</v>
      </c>
    </row>
    <row r="63">
      <c r="A63" s="37" t="s">
        <v>224</v>
      </c>
      <c r="B63" s="45"/>
      <c r="C63" s="46"/>
      <c r="D63" s="46"/>
      <c r="E63" s="47" t="s">
        <v>221</v>
      </c>
      <c r="F63" s="46"/>
      <c r="G63" s="46"/>
      <c r="H63" s="46"/>
      <c r="I63" s="46"/>
      <c r="J63" s="48"/>
    </row>
    <row r="64">
      <c r="A64" s="37" t="s">
        <v>225</v>
      </c>
      <c r="B64" s="45"/>
      <c r="C64" s="46"/>
      <c r="D64" s="46"/>
      <c r="E64" s="49" t="s">
        <v>1967</v>
      </c>
      <c r="F64" s="46"/>
      <c r="G64" s="46"/>
      <c r="H64" s="46"/>
      <c r="I64" s="46"/>
      <c r="J64" s="48"/>
    </row>
    <row r="65" ht="120">
      <c r="A65" s="37" t="s">
        <v>227</v>
      </c>
      <c r="B65" s="45"/>
      <c r="C65" s="46"/>
      <c r="D65" s="46"/>
      <c r="E65" s="39" t="s">
        <v>1944</v>
      </c>
      <c r="F65" s="46"/>
      <c r="G65" s="46"/>
      <c r="H65" s="46"/>
      <c r="I65" s="46"/>
      <c r="J65" s="48"/>
    </row>
    <row r="66">
      <c r="A66" s="37" t="s">
        <v>219</v>
      </c>
      <c r="B66" s="37">
        <v>14</v>
      </c>
      <c r="C66" s="38" t="s">
        <v>1925</v>
      </c>
      <c r="D66" s="37" t="s">
        <v>221</v>
      </c>
      <c r="E66" s="39" t="s">
        <v>1926</v>
      </c>
      <c r="F66" s="40" t="s">
        <v>234</v>
      </c>
      <c r="G66" s="41">
        <v>10</v>
      </c>
      <c r="H66" s="42">
        <v>0</v>
      </c>
      <c r="I66" s="43">
        <f>ROUND(G66*H66,P4)</f>
        <v>0</v>
      </c>
      <c r="J66" s="37"/>
      <c r="O66" s="44">
        <f>I66*0.21</f>
        <v>0</v>
      </c>
      <c r="P66">
        <v>3</v>
      </c>
    </row>
    <row r="67">
      <c r="A67" s="37" t="s">
        <v>224</v>
      </c>
      <c r="B67" s="45"/>
      <c r="C67" s="46"/>
      <c r="D67" s="46"/>
      <c r="E67" s="47" t="s">
        <v>221</v>
      </c>
      <c r="F67" s="46"/>
      <c r="G67" s="46"/>
      <c r="H67" s="46"/>
      <c r="I67" s="46"/>
      <c r="J67" s="48"/>
    </row>
    <row r="68">
      <c r="A68" s="37" t="s">
        <v>225</v>
      </c>
      <c r="B68" s="45"/>
      <c r="C68" s="46"/>
      <c r="D68" s="46"/>
      <c r="E68" s="49" t="s">
        <v>1967</v>
      </c>
      <c r="F68" s="46"/>
      <c r="G68" s="46"/>
      <c r="H68" s="46"/>
      <c r="I68" s="46"/>
      <c r="J68" s="48"/>
    </row>
    <row r="69" ht="105">
      <c r="A69" s="37" t="s">
        <v>227</v>
      </c>
      <c r="B69" s="45"/>
      <c r="C69" s="46"/>
      <c r="D69" s="46"/>
      <c r="E69" s="39" t="s">
        <v>1946</v>
      </c>
      <c r="F69" s="46"/>
      <c r="G69" s="46"/>
      <c r="H69" s="46"/>
      <c r="I69" s="46"/>
      <c r="J69" s="48"/>
    </row>
    <row r="70">
      <c r="A70" s="31" t="s">
        <v>216</v>
      </c>
      <c r="B70" s="32"/>
      <c r="C70" s="33" t="s">
        <v>1989</v>
      </c>
      <c r="D70" s="34"/>
      <c r="E70" s="31" t="s">
        <v>1990</v>
      </c>
      <c r="F70" s="34"/>
      <c r="G70" s="34"/>
      <c r="H70" s="34"/>
      <c r="I70" s="35">
        <f>SUMIFS(I71:I82,A71:A82,"P")</f>
        <v>0</v>
      </c>
      <c r="J70" s="36"/>
    </row>
    <row r="71">
      <c r="A71" s="37" t="s">
        <v>219</v>
      </c>
      <c r="B71" s="37">
        <v>15</v>
      </c>
      <c r="C71" s="38" t="s">
        <v>1991</v>
      </c>
      <c r="D71" s="37" t="s">
        <v>221</v>
      </c>
      <c r="E71" s="39" t="s">
        <v>1992</v>
      </c>
      <c r="F71" s="40" t="s">
        <v>234</v>
      </c>
      <c r="G71" s="41">
        <v>5</v>
      </c>
      <c r="H71" s="42">
        <v>0</v>
      </c>
      <c r="I71" s="43">
        <f>ROUND(G71*H71,P4)</f>
        <v>0</v>
      </c>
      <c r="J71" s="37"/>
      <c r="O71" s="44">
        <f>I71*0.21</f>
        <v>0</v>
      </c>
      <c r="P71">
        <v>3</v>
      </c>
    </row>
    <row r="72">
      <c r="A72" s="37" t="s">
        <v>224</v>
      </c>
      <c r="B72" s="45"/>
      <c r="C72" s="46"/>
      <c r="D72" s="46"/>
      <c r="E72" s="47" t="s">
        <v>221</v>
      </c>
      <c r="F72" s="46"/>
      <c r="G72" s="46"/>
      <c r="H72" s="46"/>
      <c r="I72" s="46"/>
      <c r="J72" s="48"/>
    </row>
    <row r="73">
      <c r="A73" s="37" t="s">
        <v>225</v>
      </c>
      <c r="B73" s="45"/>
      <c r="C73" s="46"/>
      <c r="D73" s="46"/>
      <c r="E73" s="49" t="s">
        <v>1967</v>
      </c>
      <c r="F73" s="46"/>
      <c r="G73" s="46"/>
      <c r="H73" s="46"/>
      <c r="I73" s="46"/>
      <c r="J73" s="48"/>
    </row>
    <row r="74" ht="150">
      <c r="A74" s="37" t="s">
        <v>227</v>
      </c>
      <c r="B74" s="45"/>
      <c r="C74" s="46"/>
      <c r="D74" s="46"/>
      <c r="E74" s="39" t="s">
        <v>1993</v>
      </c>
      <c r="F74" s="46"/>
      <c r="G74" s="46"/>
      <c r="H74" s="46"/>
      <c r="I74" s="46"/>
      <c r="J74" s="48"/>
    </row>
    <row r="75">
      <c r="A75" s="37" t="s">
        <v>219</v>
      </c>
      <c r="B75" s="37">
        <v>16</v>
      </c>
      <c r="C75" s="38" t="s">
        <v>1994</v>
      </c>
      <c r="D75" s="37" t="s">
        <v>221</v>
      </c>
      <c r="E75" s="39" t="s">
        <v>1995</v>
      </c>
      <c r="F75" s="40" t="s">
        <v>245</v>
      </c>
      <c r="G75" s="41">
        <v>2</v>
      </c>
      <c r="H75" s="42">
        <v>0</v>
      </c>
      <c r="I75" s="43">
        <f>ROUND(G75*H75,P4)</f>
        <v>0</v>
      </c>
      <c r="J75" s="37"/>
      <c r="O75" s="44">
        <f>I75*0.21</f>
        <v>0</v>
      </c>
      <c r="P75">
        <v>3</v>
      </c>
    </row>
    <row r="76">
      <c r="A76" s="37" t="s">
        <v>224</v>
      </c>
      <c r="B76" s="45"/>
      <c r="C76" s="46"/>
      <c r="D76" s="46"/>
      <c r="E76" s="47" t="s">
        <v>221</v>
      </c>
      <c r="F76" s="46"/>
      <c r="G76" s="46"/>
      <c r="H76" s="46"/>
      <c r="I76" s="46"/>
      <c r="J76" s="48"/>
    </row>
    <row r="77">
      <c r="A77" s="37" t="s">
        <v>225</v>
      </c>
      <c r="B77" s="45"/>
      <c r="C77" s="46"/>
      <c r="D77" s="46"/>
      <c r="E77" s="49" t="s">
        <v>1967</v>
      </c>
      <c r="F77" s="46"/>
      <c r="G77" s="46"/>
      <c r="H77" s="46"/>
      <c r="I77" s="46"/>
      <c r="J77" s="48"/>
    </row>
    <row r="78" ht="120">
      <c r="A78" s="37" t="s">
        <v>227</v>
      </c>
      <c r="B78" s="45"/>
      <c r="C78" s="46"/>
      <c r="D78" s="46"/>
      <c r="E78" s="39" t="s">
        <v>1996</v>
      </c>
      <c r="F78" s="46"/>
      <c r="G78" s="46"/>
      <c r="H78" s="46"/>
      <c r="I78" s="46"/>
      <c r="J78" s="48"/>
    </row>
    <row r="79">
      <c r="A79" s="37" t="s">
        <v>219</v>
      </c>
      <c r="B79" s="37">
        <v>17</v>
      </c>
      <c r="C79" s="38" t="s">
        <v>1997</v>
      </c>
      <c r="D79" s="37" t="s">
        <v>221</v>
      </c>
      <c r="E79" s="39" t="s">
        <v>1998</v>
      </c>
      <c r="F79" s="40" t="s">
        <v>245</v>
      </c>
      <c r="G79" s="41">
        <v>1</v>
      </c>
      <c r="H79" s="42">
        <v>0</v>
      </c>
      <c r="I79" s="43">
        <f>ROUND(G79*H79,P4)</f>
        <v>0</v>
      </c>
      <c r="J79" s="37"/>
      <c r="O79" s="44">
        <f>I79*0.21</f>
        <v>0</v>
      </c>
      <c r="P79">
        <v>3</v>
      </c>
    </row>
    <row r="80">
      <c r="A80" s="37" t="s">
        <v>224</v>
      </c>
      <c r="B80" s="45"/>
      <c r="C80" s="46"/>
      <c r="D80" s="46"/>
      <c r="E80" s="47" t="s">
        <v>221</v>
      </c>
      <c r="F80" s="46"/>
      <c r="G80" s="46"/>
      <c r="H80" s="46"/>
      <c r="I80" s="46"/>
      <c r="J80" s="48"/>
    </row>
    <row r="81">
      <c r="A81" s="37" t="s">
        <v>225</v>
      </c>
      <c r="B81" s="45"/>
      <c r="C81" s="46"/>
      <c r="D81" s="46"/>
      <c r="E81" s="49" t="s">
        <v>1967</v>
      </c>
      <c r="F81" s="46"/>
      <c r="G81" s="46"/>
      <c r="H81" s="46"/>
      <c r="I81" s="46"/>
      <c r="J81" s="48"/>
    </row>
    <row r="82" ht="120">
      <c r="A82" s="37" t="s">
        <v>227</v>
      </c>
      <c r="B82" s="45"/>
      <c r="C82" s="46"/>
      <c r="D82" s="46"/>
      <c r="E82" s="39" t="s">
        <v>1999</v>
      </c>
      <c r="F82" s="46"/>
      <c r="G82" s="46"/>
      <c r="H82" s="46"/>
      <c r="I82" s="46"/>
      <c r="J82" s="48"/>
    </row>
    <row r="83">
      <c r="A83" s="31" t="s">
        <v>216</v>
      </c>
      <c r="B83" s="32"/>
      <c r="C83" s="33" t="s">
        <v>2000</v>
      </c>
      <c r="D83" s="34"/>
      <c r="E83" s="31" t="s">
        <v>2001</v>
      </c>
      <c r="F83" s="34"/>
      <c r="G83" s="34"/>
      <c r="H83" s="34"/>
      <c r="I83" s="35">
        <f>SUMIFS(I84:I95,A84:A95,"P")</f>
        <v>0</v>
      </c>
      <c r="J83" s="36"/>
    </row>
    <row r="84">
      <c r="A84" s="37" t="s">
        <v>219</v>
      </c>
      <c r="B84" s="37">
        <v>18</v>
      </c>
      <c r="C84" s="38" t="s">
        <v>2002</v>
      </c>
      <c r="D84" s="37" t="s">
        <v>221</v>
      </c>
      <c r="E84" s="39" t="s">
        <v>2003</v>
      </c>
      <c r="F84" s="40" t="s">
        <v>234</v>
      </c>
      <c r="G84" s="41">
        <v>10</v>
      </c>
      <c r="H84" s="42">
        <v>0</v>
      </c>
      <c r="I84" s="43">
        <f>ROUND(G84*H84,P4)</f>
        <v>0</v>
      </c>
      <c r="J84" s="37"/>
      <c r="O84" s="44">
        <f>I84*0.21</f>
        <v>0</v>
      </c>
      <c r="P84">
        <v>3</v>
      </c>
    </row>
    <row r="85">
      <c r="A85" s="37" t="s">
        <v>224</v>
      </c>
      <c r="B85" s="45"/>
      <c r="C85" s="46"/>
      <c r="D85" s="46"/>
      <c r="E85" s="47" t="s">
        <v>221</v>
      </c>
      <c r="F85" s="46"/>
      <c r="G85" s="46"/>
      <c r="H85" s="46"/>
      <c r="I85" s="46"/>
      <c r="J85" s="48"/>
    </row>
    <row r="86">
      <c r="A86" s="37" t="s">
        <v>225</v>
      </c>
      <c r="B86" s="45"/>
      <c r="C86" s="46"/>
      <c r="D86" s="46"/>
      <c r="E86" s="49" t="s">
        <v>1967</v>
      </c>
      <c r="F86" s="46"/>
      <c r="G86" s="46"/>
      <c r="H86" s="46"/>
      <c r="I86" s="46"/>
      <c r="J86" s="48"/>
    </row>
    <row r="87" ht="105">
      <c r="A87" s="37" t="s">
        <v>227</v>
      </c>
      <c r="B87" s="45"/>
      <c r="C87" s="46"/>
      <c r="D87" s="46"/>
      <c r="E87" s="39" t="s">
        <v>621</v>
      </c>
      <c r="F87" s="46"/>
      <c r="G87" s="46"/>
      <c r="H87" s="46"/>
      <c r="I87" s="46"/>
      <c r="J87" s="48"/>
    </row>
    <row r="88" ht="30">
      <c r="A88" s="37" t="s">
        <v>219</v>
      </c>
      <c r="B88" s="37">
        <v>19</v>
      </c>
      <c r="C88" s="38" t="s">
        <v>2004</v>
      </c>
      <c r="D88" s="37" t="s">
        <v>221</v>
      </c>
      <c r="E88" s="39" t="s">
        <v>2005</v>
      </c>
      <c r="F88" s="40" t="s">
        <v>245</v>
      </c>
      <c r="G88" s="41">
        <v>2</v>
      </c>
      <c r="H88" s="42">
        <v>0</v>
      </c>
      <c r="I88" s="43">
        <f>ROUND(G88*H88,P4)</f>
        <v>0</v>
      </c>
      <c r="J88" s="37"/>
      <c r="O88" s="44">
        <f>I88*0.21</f>
        <v>0</v>
      </c>
      <c r="P88">
        <v>3</v>
      </c>
    </row>
    <row r="89">
      <c r="A89" s="37" t="s">
        <v>224</v>
      </c>
      <c r="B89" s="45"/>
      <c r="C89" s="46"/>
      <c r="D89" s="46"/>
      <c r="E89" s="47" t="s">
        <v>221</v>
      </c>
      <c r="F89" s="46"/>
      <c r="G89" s="46"/>
      <c r="H89" s="46"/>
      <c r="I89" s="46"/>
      <c r="J89" s="48"/>
    </row>
    <row r="90">
      <c r="A90" s="37" t="s">
        <v>225</v>
      </c>
      <c r="B90" s="45"/>
      <c r="C90" s="46"/>
      <c r="D90" s="46"/>
      <c r="E90" s="49" t="s">
        <v>1967</v>
      </c>
      <c r="F90" s="46"/>
      <c r="G90" s="46"/>
      <c r="H90" s="46"/>
      <c r="I90" s="46"/>
      <c r="J90" s="48"/>
    </row>
    <row r="91" ht="120">
      <c r="A91" s="37" t="s">
        <v>227</v>
      </c>
      <c r="B91" s="45"/>
      <c r="C91" s="46"/>
      <c r="D91" s="46"/>
      <c r="E91" s="39" t="s">
        <v>2006</v>
      </c>
      <c r="F91" s="46"/>
      <c r="G91" s="46"/>
      <c r="H91" s="46"/>
      <c r="I91" s="46"/>
      <c r="J91" s="48"/>
    </row>
    <row r="92">
      <c r="A92" s="37" t="s">
        <v>219</v>
      </c>
      <c r="B92" s="37">
        <v>20</v>
      </c>
      <c r="C92" s="38" t="s">
        <v>2007</v>
      </c>
      <c r="D92" s="37" t="s">
        <v>221</v>
      </c>
      <c r="E92" s="39" t="s">
        <v>2008</v>
      </c>
      <c r="F92" s="40" t="s">
        <v>234</v>
      </c>
      <c r="G92" s="41">
        <v>10</v>
      </c>
      <c r="H92" s="42">
        <v>0</v>
      </c>
      <c r="I92" s="43">
        <f>ROUND(G92*H92,P4)</f>
        <v>0</v>
      </c>
      <c r="J92" s="37"/>
      <c r="O92" s="44">
        <f>I92*0.21</f>
        <v>0</v>
      </c>
      <c r="P92">
        <v>3</v>
      </c>
    </row>
    <row r="93">
      <c r="A93" s="37" t="s">
        <v>224</v>
      </c>
      <c r="B93" s="45"/>
      <c r="C93" s="46"/>
      <c r="D93" s="46"/>
      <c r="E93" s="47" t="s">
        <v>221</v>
      </c>
      <c r="F93" s="46"/>
      <c r="G93" s="46"/>
      <c r="H93" s="46"/>
      <c r="I93" s="46"/>
      <c r="J93" s="48"/>
    </row>
    <row r="94">
      <c r="A94" s="37" t="s">
        <v>225</v>
      </c>
      <c r="B94" s="45"/>
      <c r="C94" s="46"/>
      <c r="D94" s="46"/>
      <c r="E94" s="49" t="s">
        <v>1967</v>
      </c>
      <c r="F94" s="46"/>
      <c r="G94" s="46"/>
      <c r="H94" s="46"/>
      <c r="I94" s="46"/>
      <c r="J94" s="48"/>
    </row>
    <row r="95" ht="90">
      <c r="A95" s="37" t="s">
        <v>227</v>
      </c>
      <c r="B95" s="45"/>
      <c r="C95" s="46"/>
      <c r="D95" s="46"/>
      <c r="E95" s="39" t="s">
        <v>2009</v>
      </c>
      <c r="F95" s="46"/>
      <c r="G95" s="46"/>
      <c r="H95" s="46"/>
      <c r="I95" s="46"/>
      <c r="J95" s="48"/>
    </row>
    <row r="96">
      <c r="A96" s="31" t="s">
        <v>216</v>
      </c>
      <c r="B96" s="32"/>
      <c r="C96" s="33" t="s">
        <v>2010</v>
      </c>
      <c r="D96" s="34"/>
      <c r="E96" s="31" t="s">
        <v>2011</v>
      </c>
      <c r="F96" s="34"/>
      <c r="G96" s="34"/>
      <c r="H96" s="34"/>
      <c r="I96" s="35">
        <f>SUMIFS(I97:I100,A97:A100,"P")</f>
        <v>0</v>
      </c>
      <c r="J96" s="36"/>
    </row>
    <row r="97" ht="30">
      <c r="A97" s="37" t="s">
        <v>219</v>
      </c>
      <c r="B97" s="37">
        <v>21</v>
      </c>
      <c r="C97" s="38" t="s">
        <v>2012</v>
      </c>
      <c r="D97" s="37" t="s">
        <v>221</v>
      </c>
      <c r="E97" s="39" t="s">
        <v>2013</v>
      </c>
      <c r="F97" s="40" t="s">
        <v>245</v>
      </c>
      <c r="G97" s="41">
        <v>1</v>
      </c>
      <c r="H97" s="42">
        <v>0</v>
      </c>
      <c r="I97" s="43">
        <f>ROUND(G97*H97,P4)</f>
        <v>0</v>
      </c>
      <c r="J97" s="37"/>
      <c r="O97" s="44">
        <f>I97*0.21</f>
        <v>0</v>
      </c>
      <c r="P97">
        <v>3</v>
      </c>
    </row>
    <row r="98">
      <c r="A98" s="37" t="s">
        <v>224</v>
      </c>
      <c r="B98" s="45"/>
      <c r="C98" s="46"/>
      <c r="D98" s="46"/>
      <c r="E98" s="47" t="s">
        <v>221</v>
      </c>
      <c r="F98" s="46"/>
      <c r="G98" s="46"/>
      <c r="H98" s="46"/>
      <c r="I98" s="46"/>
      <c r="J98" s="48"/>
    </row>
    <row r="99">
      <c r="A99" s="37" t="s">
        <v>225</v>
      </c>
      <c r="B99" s="45"/>
      <c r="C99" s="46"/>
      <c r="D99" s="46"/>
      <c r="E99" s="49" t="s">
        <v>1967</v>
      </c>
      <c r="F99" s="46"/>
      <c r="G99" s="46"/>
      <c r="H99" s="46"/>
      <c r="I99" s="46"/>
      <c r="J99" s="48"/>
    </row>
    <row r="100" ht="105">
      <c r="A100" s="37" t="s">
        <v>227</v>
      </c>
      <c r="B100" s="45"/>
      <c r="C100" s="46"/>
      <c r="D100" s="46"/>
      <c r="E100" s="39" t="s">
        <v>2014</v>
      </c>
      <c r="F100" s="46"/>
      <c r="G100" s="46"/>
      <c r="H100" s="46"/>
      <c r="I100" s="46"/>
      <c r="J100" s="48"/>
    </row>
    <row r="101">
      <c r="A101" s="31" t="s">
        <v>216</v>
      </c>
      <c r="B101" s="32"/>
      <c r="C101" s="33" t="s">
        <v>785</v>
      </c>
      <c r="D101" s="34"/>
      <c r="E101" s="31" t="s">
        <v>2015</v>
      </c>
      <c r="F101" s="34"/>
      <c r="G101" s="34"/>
      <c r="H101" s="34"/>
      <c r="I101" s="35">
        <f>SUMIFS(I102:I121,A102:A121,"P")</f>
        <v>0</v>
      </c>
      <c r="J101" s="36"/>
    </row>
    <row r="102">
      <c r="A102" s="37" t="s">
        <v>219</v>
      </c>
      <c r="B102" s="37">
        <v>22</v>
      </c>
      <c r="C102" s="38" t="s">
        <v>2016</v>
      </c>
      <c r="D102" s="37" t="s">
        <v>221</v>
      </c>
      <c r="E102" s="39" t="s">
        <v>2017</v>
      </c>
      <c r="F102" s="40" t="s">
        <v>245</v>
      </c>
      <c r="G102" s="41">
        <v>1</v>
      </c>
      <c r="H102" s="42">
        <v>0</v>
      </c>
      <c r="I102" s="43">
        <f>ROUND(G102*H102,P4)</f>
        <v>0</v>
      </c>
      <c r="J102" s="37"/>
      <c r="O102" s="44">
        <f>I102*0.21</f>
        <v>0</v>
      </c>
      <c r="P102">
        <v>3</v>
      </c>
    </row>
    <row r="103">
      <c r="A103" s="37" t="s">
        <v>224</v>
      </c>
      <c r="B103" s="45"/>
      <c r="C103" s="46"/>
      <c r="D103" s="46"/>
      <c r="E103" s="47" t="s">
        <v>221</v>
      </c>
      <c r="F103" s="46"/>
      <c r="G103" s="46"/>
      <c r="H103" s="46"/>
      <c r="I103" s="46"/>
      <c r="J103" s="48"/>
    </row>
    <row r="104">
      <c r="A104" s="37" t="s">
        <v>225</v>
      </c>
      <c r="B104" s="45"/>
      <c r="C104" s="46"/>
      <c r="D104" s="46"/>
      <c r="E104" s="49" t="s">
        <v>1967</v>
      </c>
      <c r="F104" s="46"/>
      <c r="G104" s="46"/>
      <c r="H104" s="46"/>
      <c r="I104" s="46"/>
      <c r="J104" s="48"/>
    </row>
    <row r="105" ht="105">
      <c r="A105" s="37" t="s">
        <v>227</v>
      </c>
      <c r="B105" s="45"/>
      <c r="C105" s="46"/>
      <c r="D105" s="46"/>
      <c r="E105" s="39" t="s">
        <v>2018</v>
      </c>
      <c r="F105" s="46"/>
      <c r="G105" s="46"/>
      <c r="H105" s="46"/>
      <c r="I105" s="46"/>
      <c r="J105" s="48"/>
    </row>
    <row r="106" ht="30">
      <c r="A106" s="37" t="s">
        <v>219</v>
      </c>
      <c r="B106" s="37">
        <v>23</v>
      </c>
      <c r="C106" s="38" t="s">
        <v>2019</v>
      </c>
      <c r="D106" s="37" t="s">
        <v>221</v>
      </c>
      <c r="E106" s="39" t="s">
        <v>2020</v>
      </c>
      <c r="F106" s="40" t="s">
        <v>245</v>
      </c>
      <c r="G106" s="41">
        <v>1</v>
      </c>
      <c r="H106" s="42">
        <v>0</v>
      </c>
      <c r="I106" s="43">
        <f>ROUND(G106*H106,P4)</f>
        <v>0</v>
      </c>
      <c r="J106" s="37"/>
      <c r="O106" s="44">
        <f>I106*0.21</f>
        <v>0</v>
      </c>
      <c r="P106">
        <v>3</v>
      </c>
    </row>
    <row r="107">
      <c r="A107" s="37" t="s">
        <v>224</v>
      </c>
      <c r="B107" s="45"/>
      <c r="C107" s="46"/>
      <c r="D107" s="46"/>
      <c r="E107" s="47" t="s">
        <v>221</v>
      </c>
      <c r="F107" s="46"/>
      <c r="G107" s="46"/>
      <c r="H107" s="46"/>
      <c r="I107" s="46"/>
      <c r="J107" s="48"/>
    </row>
    <row r="108">
      <c r="A108" s="37" t="s">
        <v>225</v>
      </c>
      <c r="B108" s="45"/>
      <c r="C108" s="46"/>
      <c r="D108" s="46"/>
      <c r="E108" s="49" t="s">
        <v>1967</v>
      </c>
      <c r="F108" s="46"/>
      <c r="G108" s="46"/>
      <c r="H108" s="46"/>
      <c r="I108" s="46"/>
      <c r="J108" s="48"/>
    </row>
    <row r="109" ht="135">
      <c r="A109" s="37" t="s">
        <v>227</v>
      </c>
      <c r="B109" s="45"/>
      <c r="C109" s="46"/>
      <c r="D109" s="46"/>
      <c r="E109" s="39" t="s">
        <v>2021</v>
      </c>
      <c r="F109" s="46"/>
      <c r="G109" s="46"/>
      <c r="H109" s="46"/>
      <c r="I109" s="46"/>
      <c r="J109" s="48"/>
    </row>
    <row r="110" ht="30">
      <c r="A110" s="37" t="s">
        <v>219</v>
      </c>
      <c r="B110" s="37">
        <v>24</v>
      </c>
      <c r="C110" s="38" t="s">
        <v>789</v>
      </c>
      <c r="D110" s="37" t="s">
        <v>221</v>
      </c>
      <c r="E110" s="39" t="s">
        <v>790</v>
      </c>
      <c r="F110" s="40" t="s">
        <v>245</v>
      </c>
      <c r="G110" s="41">
        <v>1</v>
      </c>
      <c r="H110" s="42">
        <v>0</v>
      </c>
      <c r="I110" s="43">
        <f>ROUND(G110*H110,P4)</f>
        <v>0</v>
      </c>
      <c r="J110" s="37"/>
      <c r="O110" s="44">
        <f>I110*0.21</f>
        <v>0</v>
      </c>
      <c r="P110">
        <v>3</v>
      </c>
    </row>
    <row r="111">
      <c r="A111" s="37" t="s">
        <v>224</v>
      </c>
      <c r="B111" s="45"/>
      <c r="C111" s="46"/>
      <c r="D111" s="46"/>
      <c r="E111" s="47" t="s">
        <v>221</v>
      </c>
      <c r="F111" s="46"/>
      <c r="G111" s="46"/>
      <c r="H111" s="46"/>
      <c r="I111" s="46"/>
      <c r="J111" s="48"/>
    </row>
    <row r="112">
      <c r="A112" s="37" t="s">
        <v>225</v>
      </c>
      <c r="B112" s="45"/>
      <c r="C112" s="46"/>
      <c r="D112" s="46"/>
      <c r="E112" s="49" t="s">
        <v>1967</v>
      </c>
      <c r="F112" s="46"/>
      <c r="G112" s="46"/>
      <c r="H112" s="46"/>
      <c r="I112" s="46"/>
      <c r="J112" s="48"/>
    </row>
    <row r="113" ht="105">
      <c r="A113" s="37" t="s">
        <v>227</v>
      </c>
      <c r="B113" s="45"/>
      <c r="C113" s="46"/>
      <c r="D113" s="46"/>
      <c r="E113" s="39" t="s">
        <v>2022</v>
      </c>
      <c r="F113" s="46"/>
      <c r="G113" s="46"/>
      <c r="H113" s="46"/>
      <c r="I113" s="46"/>
      <c r="J113" s="48"/>
    </row>
    <row r="114">
      <c r="A114" s="37" t="s">
        <v>219</v>
      </c>
      <c r="B114" s="37">
        <v>25</v>
      </c>
      <c r="C114" s="38" t="s">
        <v>2023</v>
      </c>
      <c r="D114" s="37" t="s">
        <v>221</v>
      </c>
      <c r="E114" s="39" t="s">
        <v>2024</v>
      </c>
      <c r="F114" s="40" t="s">
        <v>245</v>
      </c>
      <c r="G114" s="41">
        <v>1</v>
      </c>
      <c r="H114" s="42">
        <v>0</v>
      </c>
      <c r="I114" s="43">
        <f>ROUND(G114*H114,P4)</f>
        <v>0</v>
      </c>
      <c r="J114" s="37"/>
      <c r="O114" s="44">
        <f>I114*0.21</f>
        <v>0</v>
      </c>
      <c r="P114">
        <v>3</v>
      </c>
    </row>
    <row r="115">
      <c r="A115" s="37" t="s">
        <v>224</v>
      </c>
      <c r="B115" s="45"/>
      <c r="C115" s="46"/>
      <c r="D115" s="46"/>
      <c r="E115" s="47" t="s">
        <v>221</v>
      </c>
      <c r="F115" s="46"/>
      <c r="G115" s="46"/>
      <c r="H115" s="46"/>
      <c r="I115" s="46"/>
      <c r="J115" s="48"/>
    </row>
    <row r="116">
      <c r="A116" s="37" t="s">
        <v>225</v>
      </c>
      <c r="B116" s="45"/>
      <c r="C116" s="46"/>
      <c r="D116" s="46"/>
      <c r="E116" s="49" t="s">
        <v>1967</v>
      </c>
      <c r="F116" s="46"/>
      <c r="G116" s="46"/>
      <c r="H116" s="46"/>
      <c r="I116" s="46"/>
      <c r="J116" s="48"/>
    </row>
    <row r="117" ht="90">
      <c r="A117" s="37" t="s">
        <v>227</v>
      </c>
      <c r="B117" s="45"/>
      <c r="C117" s="46"/>
      <c r="D117" s="46"/>
      <c r="E117" s="39" t="s">
        <v>2025</v>
      </c>
      <c r="F117" s="46"/>
      <c r="G117" s="46"/>
      <c r="H117" s="46"/>
      <c r="I117" s="46"/>
      <c r="J117" s="48"/>
    </row>
    <row r="118">
      <c r="A118" s="37" t="s">
        <v>219</v>
      </c>
      <c r="B118" s="37">
        <v>26</v>
      </c>
      <c r="C118" s="38" t="s">
        <v>791</v>
      </c>
      <c r="D118" s="37" t="s">
        <v>221</v>
      </c>
      <c r="E118" s="39" t="s">
        <v>792</v>
      </c>
      <c r="F118" s="40" t="s">
        <v>394</v>
      </c>
      <c r="G118" s="41">
        <v>6</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c r="A120" s="37" t="s">
        <v>225</v>
      </c>
      <c r="B120" s="45"/>
      <c r="C120" s="46"/>
      <c r="D120" s="46"/>
      <c r="E120" s="49" t="s">
        <v>1967</v>
      </c>
      <c r="F120" s="46"/>
      <c r="G120" s="46"/>
      <c r="H120" s="46"/>
      <c r="I120" s="46"/>
      <c r="J120" s="48"/>
    </row>
    <row r="121" ht="120">
      <c r="A121" s="37" t="s">
        <v>227</v>
      </c>
      <c r="B121" s="45"/>
      <c r="C121" s="46"/>
      <c r="D121" s="46"/>
      <c r="E121" s="39" t="s">
        <v>2026</v>
      </c>
      <c r="F121" s="46"/>
      <c r="G121" s="46"/>
      <c r="H121" s="46"/>
      <c r="I121" s="46"/>
      <c r="J121" s="48"/>
    </row>
    <row r="122">
      <c r="A122" s="31" t="s">
        <v>216</v>
      </c>
      <c r="B122" s="32"/>
      <c r="C122" s="33" t="s">
        <v>457</v>
      </c>
      <c r="D122" s="34"/>
      <c r="E122" s="31" t="s">
        <v>458</v>
      </c>
      <c r="F122" s="34"/>
      <c r="G122" s="34"/>
      <c r="H122" s="34"/>
      <c r="I122" s="35">
        <f>SUMIFS(I123:I126,A123:A126,"P")</f>
        <v>0</v>
      </c>
      <c r="J122" s="36"/>
    </row>
    <row r="123" ht="45">
      <c r="A123" s="37" t="s">
        <v>219</v>
      </c>
      <c r="B123" s="37">
        <v>27</v>
      </c>
      <c r="C123" s="38" t="s">
        <v>459</v>
      </c>
      <c r="D123" s="37" t="s">
        <v>460</v>
      </c>
      <c r="E123" s="39" t="s">
        <v>2027</v>
      </c>
      <c r="F123" s="40" t="s">
        <v>462</v>
      </c>
      <c r="G123" s="41">
        <v>0.29999999999999999</v>
      </c>
      <c r="H123" s="42">
        <v>0</v>
      </c>
      <c r="I123" s="43">
        <f>ROUND(G123*H123,P4)</f>
        <v>0</v>
      </c>
      <c r="J123" s="37"/>
      <c r="O123" s="44">
        <f>I123*0.21</f>
        <v>0</v>
      </c>
      <c r="P123">
        <v>3</v>
      </c>
    </row>
    <row r="124">
      <c r="A124" s="37" t="s">
        <v>224</v>
      </c>
      <c r="B124" s="45"/>
      <c r="C124" s="46"/>
      <c r="D124" s="46"/>
      <c r="E124" s="47" t="s">
        <v>221</v>
      </c>
      <c r="F124" s="46"/>
      <c r="G124" s="46"/>
      <c r="H124" s="46"/>
      <c r="I124" s="46"/>
      <c r="J124" s="48"/>
    </row>
    <row r="125">
      <c r="A125" s="37" t="s">
        <v>225</v>
      </c>
      <c r="B125" s="45"/>
      <c r="C125" s="46"/>
      <c r="D125" s="46"/>
      <c r="E125" s="49" t="s">
        <v>2028</v>
      </c>
      <c r="F125" s="46"/>
      <c r="G125" s="46"/>
      <c r="H125" s="46"/>
      <c r="I125" s="46"/>
      <c r="J125" s="48"/>
    </row>
    <row r="126" ht="120">
      <c r="A126" s="37" t="s">
        <v>227</v>
      </c>
      <c r="B126" s="50"/>
      <c r="C126" s="51"/>
      <c r="D126" s="51"/>
      <c r="E126" s="39" t="s">
        <v>1128</v>
      </c>
      <c r="F126" s="51"/>
      <c r="G126" s="51"/>
      <c r="H126" s="51"/>
      <c r="I126" s="51"/>
      <c r="J126" s="52"/>
    </row>
  </sheetData>
  <sheetProtection sheet="1" objects="1" scenarios="1" spinCount="100000" saltValue="x3+0JBA3h8LNnt6adE6QhFKyhCWRgemKobGbuNFAN9wl6hTzEtMC6s+tLBbOSmFWvg8JWa2eQ2tOloVW7ZKqsw==" hashValue="OSEcoSZh2/OIUcz4FCjSpc84o/YGn5S3xsRM5t+4nHXQWu2XkQytIrkCQSZAE8Qm5m7pT5sXeDvppYTi6g7elw=="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2029</v>
      </c>
      <c r="I3" s="25">
        <f>SUMIFS(I12:I168,A12:A168,"SD")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1824</v>
      </c>
      <c r="D6" s="22"/>
      <c r="E6" s="23" t="s">
        <v>60</v>
      </c>
      <c r="F6" s="17"/>
      <c r="G6" s="17"/>
      <c r="H6" s="17"/>
      <c r="I6" s="17"/>
      <c r="J6" s="19"/>
    </row>
    <row r="7">
      <c r="A7" s="3" t="s">
        <v>203</v>
      </c>
      <c r="B7" s="20" t="s">
        <v>198</v>
      </c>
      <c r="C7" s="21" t="s">
        <v>2030</v>
      </c>
      <c r="D7" s="22"/>
      <c r="E7" s="23" t="s">
        <v>88</v>
      </c>
      <c r="F7" s="17"/>
      <c r="G7" s="17"/>
      <c r="H7" s="17"/>
      <c r="I7" s="17"/>
      <c r="J7" s="19"/>
    </row>
    <row r="8">
      <c r="A8" s="3" t="s">
        <v>1826</v>
      </c>
      <c r="B8" s="20" t="s">
        <v>204</v>
      </c>
      <c r="C8" s="21" t="s">
        <v>2029</v>
      </c>
      <c r="D8" s="22"/>
      <c r="E8" s="23" t="s">
        <v>90</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SUMIFS(I13:I36,A13:A36,"P")</f>
        <v>0</v>
      </c>
      <c r="J12" s="36"/>
    </row>
    <row r="13">
      <c r="A13" s="37" t="s">
        <v>219</v>
      </c>
      <c r="B13" s="37">
        <v>1</v>
      </c>
      <c r="C13" s="38" t="s">
        <v>1965</v>
      </c>
      <c r="D13" s="37" t="s">
        <v>221</v>
      </c>
      <c r="E13" s="39" t="s">
        <v>1966</v>
      </c>
      <c r="F13" s="40" t="s">
        <v>805</v>
      </c>
      <c r="G13" s="41">
        <v>325</v>
      </c>
      <c r="H13" s="42">
        <v>0</v>
      </c>
      <c r="I13" s="43">
        <f>ROUND(G13*H13,P4)</f>
        <v>0</v>
      </c>
      <c r="J13" s="37"/>
      <c r="O13" s="44">
        <f>I13*0.21</f>
        <v>0</v>
      </c>
      <c r="P13">
        <v>3</v>
      </c>
    </row>
    <row r="14">
      <c r="A14" s="37" t="s">
        <v>224</v>
      </c>
      <c r="B14" s="45"/>
      <c r="C14" s="46"/>
      <c r="D14" s="46"/>
      <c r="E14" s="47" t="s">
        <v>221</v>
      </c>
      <c r="F14" s="46"/>
      <c r="G14" s="46"/>
      <c r="H14" s="46"/>
      <c r="I14" s="46"/>
      <c r="J14" s="48"/>
    </row>
    <row r="15" ht="45">
      <c r="A15" s="37" t="s">
        <v>225</v>
      </c>
      <c r="B15" s="45"/>
      <c r="C15" s="46"/>
      <c r="D15" s="46"/>
      <c r="E15" s="49" t="s">
        <v>2031</v>
      </c>
      <c r="F15" s="46"/>
      <c r="G15" s="46"/>
      <c r="H15" s="46"/>
      <c r="I15" s="46"/>
      <c r="J15" s="48"/>
    </row>
    <row r="16" ht="60">
      <c r="A16" s="37" t="s">
        <v>227</v>
      </c>
      <c r="B16" s="45"/>
      <c r="C16" s="46"/>
      <c r="D16" s="46"/>
      <c r="E16" s="39" t="s">
        <v>1968</v>
      </c>
      <c r="F16" s="46"/>
      <c r="G16" s="46"/>
      <c r="H16" s="46"/>
      <c r="I16" s="46"/>
      <c r="J16" s="48"/>
    </row>
    <row r="17">
      <c r="A17" s="37" t="s">
        <v>219</v>
      </c>
      <c r="B17" s="37">
        <v>2</v>
      </c>
      <c r="C17" s="38" t="s">
        <v>1969</v>
      </c>
      <c r="D17" s="37" t="s">
        <v>221</v>
      </c>
      <c r="E17" s="39" t="s">
        <v>1970</v>
      </c>
      <c r="F17" s="40" t="s">
        <v>223</v>
      </c>
      <c r="G17" s="41">
        <v>30</v>
      </c>
      <c r="H17" s="42">
        <v>0</v>
      </c>
      <c r="I17" s="43">
        <f>ROUND(G17*H17,P4)</f>
        <v>0</v>
      </c>
      <c r="J17" s="37"/>
      <c r="O17" s="44">
        <f>I17*0.21</f>
        <v>0</v>
      </c>
      <c r="P17">
        <v>3</v>
      </c>
    </row>
    <row r="18">
      <c r="A18" s="37" t="s">
        <v>224</v>
      </c>
      <c r="B18" s="45"/>
      <c r="C18" s="46"/>
      <c r="D18" s="46"/>
      <c r="E18" s="47" t="s">
        <v>221</v>
      </c>
      <c r="F18" s="46"/>
      <c r="G18" s="46"/>
      <c r="H18" s="46"/>
      <c r="I18" s="46"/>
      <c r="J18" s="48"/>
    </row>
    <row r="19" ht="45">
      <c r="A19" s="37" t="s">
        <v>225</v>
      </c>
      <c r="B19" s="45"/>
      <c r="C19" s="46"/>
      <c r="D19" s="46"/>
      <c r="E19" s="49" t="s">
        <v>2032</v>
      </c>
      <c r="F19" s="46"/>
      <c r="G19" s="46"/>
      <c r="H19" s="46"/>
      <c r="I19" s="46"/>
      <c r="J19" s="48"/>
    </row>
    <row r="20" ht="409.5">
      <c r="A20" s="37" t="s">
        <v>227</v>
      </c>
      <c r="B20" s="45"/>
      <c r="C20" s="46"/>
      <c r="D20" s="46"/>
      <c r="E20" s="39" t="s">
        <v>1971</v>
      </c>
      <c r="F20" s="46"/>
      <c r="G20" s="46"/>
      <c r="H20" s="46"/>
      <c r="I20" s="46"/>
      <c r="J20" s="48"/>
    </row>
    <row r="21">
      <c r="A21" s="37" t="s">
        <v>219</v>
      </c>
      <c r="B21" s="37">
        <v>3</v>
      </c>
      <c r="C21" s="38" t="s">
        <v>1972</v>
      </c>
      <c r="D21" s="37" t="s">
        <v>221</v>
      </c>
      <c r="E21" s="39" t="s">
        <v>1973</v>
      </c>
      <c r="F21" s="40" t="s">
        <v>223</v>
      </c>
      <c r="G21" s="41">
        <v>230</v>
      </c>
      <c r="H21" s="42">
        <v>0</v>
      </c>
      <c r="I21" s="43">
        <f>ROUND(G21*H21,P4)</f>
        <v>0</v>
      </c>
      <c r="J21" s="37"/>
      <c r="O21" s="44">
        <f>I21*0.21</f>
        <v>0</v>
      </c>
      <c r="P21">
        <v>3</v>
      </c>
    </row>
    <row r="22">
      <c r="A22" s="37" t="s">
        <v>224</v>
      </c>
      <c r="B22" s="45"/>
      <c r="C22" s="46"/>
      <c r="D22" s="46"/>
      <c r="E22" s="47" t="s">
        <v>221</v>
      </c>
      <c r="F22" s="46"/>
      <c r="G22" s="46"/>
      <c r="H22" s="46"/>
      <c r="I22" s="46"/>
      <c r="J22" s="48"/>
    </row>
    <row r="23" ht="45">
      <c r="A23" s="37" t="s">
        <v>225</v>
      </c>
      <c r="B23" s="45"/>
      <c r="C23" s="46"/>
      <c r="D23" s="46"/>
      <c r="E23" s="49" t="s">
        <v>2033</v>
      </c>
      <c r="F23" s="46"/>
      <c r="G23" s="46"/>
      <c r="H23" s="46"/>
      <c r="I23" s="46"/>
      <c r="J23" s="48"/>
    </row>
    <row r="24" ht="409.5">
      <c r="A24" s="37" t="s">
        <v>227</v>
      </c>
      <c r="B24" s="45"/>
      <c r="C24" s="46"/>
      <c r="D24" s="46"/>
      <c r="E24" s="39" t="s">
        <v>1971</v>
      </c>
      <c r="F24" s="46"/>
      <c r="G24" s="46"/>
      <c r="H24" s="46"/>
      <c r="I24" s="46"/>
      <c r="J24" s="48"/>
    </row>
    <row r="25">
      <c r="A25" s="37" t="s">
        <v>219</v>
      </c>
      <c r="B25" s="37">
        <v>4</v>
      </c>
      <c r="C25" s="38" t="s">
        <v>237</v>
      </c>
      <c r="D25" s="37" t="s">
        <v>221</v>
      </c>
      <c r="E25" s="39" t="s">
        <v>238</v>
      </c>
      <c r="F25" s="40" t="s">
        <v>223</v>
      </c>
      <c r="G25" s="41">
        <v>70</v>
      </c>
      <c r="H25" s="42">
        <v>0</v>
      </c>
      <c r="I25" s="43">
        <f>ROUND(G25*H25,P4)</f>
        <v>0</v>
      </c>
      <c r="J25" s="37"/>
      <c r="O25" s="44">
        <f>I25*0.21</f>
        <v>0</v>
      </c>
      <c r="P25">
        <v>3</v>
      </c>
    </row>
    <row r="26">
      <c r="A26" s="37" t="s">
        <v>224</v>
      </c>
      <c r="B26" s="45"/>
      <c r="C26" s="46"/>
      <c r="D26" s="46"/>
      <c r="E26" s="47" t="s">
        <v>221</v>
      </c>
      <c r="F26" s="46"/>
      <c r="G26" s="46"/>
      <c r="H26" s="46"/>
      <c r="I26" s="46"/>
      <c r="J26" s="48"/>
    </row>
    <row r="27" ht="45">
      <c r="A27" s="37" t="s">
        <v>225</v>
      </c>
      <c r="B27" s="45"/>
      <c r="C27" s="46"/>
      <c r="D27" s="46"/>
      <c r="E27" s="49" t="s">
        <v>2034</v>
      </c>
      <c r="F27" s="46"/>
      <c r="G27" s="46"/>
      <c r="H27" s="46"/>
      <c r="I27" s="46"/>
      <c r="J27" s="48"/>
    </row>
    <row r="28" ht="330">
      <c r="A28" s="37" t="s">
        <v>227</v>
      </c>
      <c r="B28" s="45"/>
      <c r="C28" s="46"/>
      <c r="D28" s="46"/>
      <c r="E28" s="39" t="s">
        <v>240</v>
      </c>
      <c r="F28" s="46"/>
      <c r="G28" s="46"/>
      <c r="H28" s="46"/>
      <c r="I28" s="46"/>
      <c r="J28" s="48"/>
    </row>
    <row r="29">
      <c r="A29" s="37" t="s">
        <v>219</v>
      </c>
      <c r="B29" s="37">
        <v>5</v>
      </c>
      <c r="C29" s="38" t="s">
        <v>1371</v>
      </c>
      <c r="D29" s="37" t="s">
        <v>221</v>
      </c>
      <c r="E29" s="39" t="s">
        <v>1372</v>
      </c>
      <c r="F29" s="40" t="s">
        <v>223</v>
      </c>
      <c r="G29" s="41">
        <v>74</v>
      </c>
      <c r="H29" s="42">
        <v>0</v>
      </c>
      <c r="I29" s="43">
        <f>ROUND(G29*H29,P4)</f>
        <v>0</v>
      </c>
      <c r="J29" s="37"/>
      <c r="O29" s="44">
        <f>I29*0.21</f>
        <v>0</v>
      </c>
      <c r="P29">
        <v>3</v>
      </c>
    </row>
    <row r="30">
      <c r="A30" s="37" t="s">
        <v>224</v>
      </c>
      <c r="B30" s="45"/>
      <c r="C30" s="46"/>
      <c r="D30" s="46"/>
      <c r="E30" s="47" t="s">
        <v>221</v>
      </c>
      <c r="F30" s="46"/>
      <c r="G30" s="46"/>
      <c r="H30" s="46"/>
      <c r="I30" s="46"/>
      <c r="J30" s="48"/>
    </row>
    <row r="31" ht="45">
      <c r="A31" s="37" t="s">
        <v>225</v>
      </c>
      <c r="B31" s="45"/>
      <c r="C31" s="46"/>
      <c r="D31" s="46"/>
      <c r="E31" s="49" t="s">
        <v>2035</v>
      </c>
      <c r="F31" s="46"/>
      <c r="G31" s="46"/>
      <c r="H31" s="46"/>
      <c r="I31" s="46"/>
      <c r="J31" s="48"/>
    </row>
    <row r="32" ht="330">
      <c r="A32" s="37" t="s">
        <v>227</v>
      </c>
      <c r="B32" s="45"/>
      <c r="C32" s="46"/>
      <c r="D32" s="46"/>
      <c r="E32" s="39" t="s">
        <v>1602</v>
      </c>
      <c r="F32" s="46"/>
      <c r="G32" s="46"/>
      <c r="H32" s="46"/>
      <c r="I32" s="46"/>
      <c r="J32" s="48"/>
    </row>
    <row r="33">
      <c r="A33" s="37" t="s">
        <v>219</v>
      </c>
      <c r="B33" s="37">
        <v>6</v>
      </c>
      <c r="C33" s="38" t="s">
        <v>1832</v>
      </c>
      <c r="D33" s="37" t="s">
        <v>221</v>
      </c>
      <c r="E33" s="39" t="s">
        <v>1833</v>
      </c>
      <c r="F33" s="40" t="s">
        <v>805</v>
      </c>
      <c r="G33" s="41">
        <v>325</v>
      </c>
      <c r="H33" s="42">
        <v>0</v>
      </c>
      <c r="I33" s="43">
        <f>ROUND(G33*H33,P4)</f>
        <v>0</v>
      </c>
      <c r="J33" s="37"/>
      <c r="O33" s="44">
        <f>I33*0.21</f>
        <v>0</v>
      </c>
      <c r="P33">
        <v>3</v>
      </c>
    </row>
    <row r="34">
      <c r="A34" s="37" t="s">
        <v>224</v>
      </c>
      <c r="B34" s="45"/>
      <c r="C34" s="46"/>
      <c r="D34" s="46"/>
      <c r="E34" s="47" t="s">
        <v>221</v>
      </c>
      <c r="F34" s="46"/>
      <c r="G34" s="46"/>
      <c r="H34" s="46"/>
      <c r="I34" s="46"/>
      <c r="J34" s="48"/>
    </row>
    <row r="35" ht="45">
      <c r="A35" s="37" t="s">
        <v>225</v>
      </c>
      <c r="B35" s="45"/>
      <c r="C35" s="46"/>
      <c r="D35" s="46"/>
      <c r="E35" s="49" t="s">
        <v>2031</v>
      </c>
      <c r="F35" s="46"/>
      <c r="G35" s="46"/>
      <c r="H35" s="46"/>
      <c r="I35" s="46"/>
      <c r="J35" s="48"/>
    </row>
    <row r="36" ht="75">
      <c r="A36" s="37" t="s">
        <v>227</v>
      </c>
      <c r="B36" s="45"/>
      <c r="C36" s="46"/>
      <c r="D36" s="46"/>
      <c r="E36" s="39" t="s">
        <v>1940</v>
      </c>
      <c r="F36" s="46"/>
      <c r="G36" s="46"/>
      <c r="H36" s="46"/>
      <c r="I36" s="46"/>
      <c r="J36" s="48"/>
    </row>
    <row r="37">
      <c r="A37" s="31" t="s">
        <v>216</v>
      </c>
      <c r="B37" s="32"/>
      <c r="C37" s="33" t="s">
        <v>1405</v>
      </c>
      <c r="D37" s="34"/>
      <c r="E37" s="31" t="s">
        <v>1668</v>
      </c>
      <c r="F37" s="34"/>
      <c r="G37" s="34"/>
      <c r="H37" s="34"/>
      <c r="I37" s="35">
        <f>SUMIFS(I38:I45,A38:A45,"P")</f>
        <v>0</v>
      </c>
      <c r="J37" s="36"/>
    </row>
    <row r="38" ht="30">
      <c r="A38" s="37" t="s">
        <v>219</v>
      </c>
      <c r="B38" s="37">
        <v>7</v>
      </c>
      <c r="C38" s="38" t="s">
        <v>2036</v>
      </c>
      <c r="D38" s="37" t="s">
        <v>221</v>
      </c>
      <c r="E38" s="39" t="s">
        <v>2037</v>
      </c>
      <c r="F38" s="40" t="s">
        <v>234</v>
      </c>
      <c r="G38" s="41">
        <v>128</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2038</v>
      </c>
      <c r="F40" s="46"/>
      <c r="G40" s="46"/>
      <c r="H40" s="46"/>
      <c r="I40" s="46"/>
      <c r="J40" s="48"/>
    </row>
    <row r="41" ht="60">
      <c r="A41" s="37" t="s">
        <v>227</v>
      </c>
      <c r="B41" s="45"/>
      <c r="C41" s="46"/>
      <c r="D41" s="46"/>
      <c r="E41" s="39" t="s">
        <v>2039</v>
      </c>
      <c r="F41" s="46"/>
      <c r="G41" s="46"/>
      <c r="H41" s="46"/>
      <c r="I41" s="46"/>
      <c r="J41" s="48"/>
    </row>
    <row r="42">
      <c r="A42" s="37" t="s">
        <v>219</v>
      </c>
      <c r="B42" s="37">
        <v>8</v>
      </c>
      <c r="C42" s="38" t="s">
        <v>2040</v>
      </c>
      <c r="D42" s="37" t="s">
        <v>221</v>
      </c>
      <c r="E42" s="39" t="s">
        <v>2041</v>
      </c>
      <c r="F42" s="40" t="s">
        <v>245</v>
      </c>
      <c r="G42" s="41">
        <v>4</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2038</v>
      </c>
      <c r="F44" s="46"/>
      <c r="G44" s="46"/>
      <c r="H44" s="46"/>
      <c r="I44" s="46"/>
      <c r="J44" s="48"/>
    </row>
    <row r="45" ht="60">
      <c r="A45" s="37" t="s">
        <v>227</v>
      </c>
      <c r="B45" s="45"/>
      <c r="C45" s="46"/>
      <c r="D45" s="46"/>
      <c r="E45" s="39" t="s">
        <v>2042</v>
      </c>
      <c r="F45" s="46"/>
      <c r="G45" s="46"/>
      <c r="H45" s="46"/>
      <c r="I45" s="46"/>
      <c r="J45" s="48"/>
    </row>
    <row r="46">
      <c r="A46" s="31" t="s">
        <v>216</v>
      </c>
      <c r="B46" s="32"/>
      <c r="C46" s="33" t="s">
        <v>1244</v>
      </c>
      <c r="D46" s="34"/>
      <c r="E46" s="31" t="s">
        <v>1245</v>
      </c>
      <c r="F46" s="34"/>
      <c r="G46" s="34"/>
      <c r="H46" s="34"/>
      <c r="I46" s="35">
        <f>SUMIFS(I47:I50,A47:A50,"P")</f>
        <v>0</v>
      </c>
      <c r="J46" s="36"/>
    </row>
    <row r="47">
      <c r="A47" s="37" t="s">
        <v>219</v>
      </c>
      <c r="B47" s="37">
        <v>9</v>
      </c>
      <c r="C47" s="38" t="s">
        <v>1261</v>
      </c>
      <c r="D47" s="37" t="s">
        <v>221</v>
      </c>
      <c r="E47" s="39" t="s">
        <v>1262</v>
      </c>
      <c r="F47" s="40" t="s">
        <v>223</v>
      </c>
      <c r="G47" s="41">
        <v>80</v>
      </c>
      <c r="H47" s="42">
        <v>0</v>
      </c>
      <c r="I47" s="43">
        <f>ROUND(G47*H47,P4)</f>
        <v>0</v>
      </c>
      <c r="J47" s="37"/>
      <c r="O47" s="44">
        <f>I47*0.21</f>
        <v>0</v>
      </c>
      <c r="P47">
        <v>3</v>
      </c>
    </row>
    <row r="48">
      <c r="A48" s="37" t="s">
        <v>224</v>
      </c>
      <c r="B48" s="45"/>
      <c r="C48" s="46"/>
      <c r="D48" s="46"/>
      <c r="E48" s="47" t="s">
        <v>221</v>
      </c>
      <c r="F48" s="46"/>
      <c r="G48" s="46"/>
      <c r="H48" s="46"/>
      <c r="I48" s="46"/>
      <c r="J48" s="48"/>
    </row>
    <row r="49" ht="45">
      <c r="A49" s="37" t="s">
        <v>225</v>
      </c>
      <c r="B49" s="45"/>
      <c r="C49" s="46"/>
      <c r="D49" s="46"/>
      <c r="E49" s="49" t="s">
        <v>2043</v>
      </c>
      <c r="F49" s="46"/>
      <c r="G49" s="46"/>
      <c r="H49" s="46"/>
      <c r="I49" s="46"/>
      <c r="J49" s="48"/>
    </row>
    <row r="50" ht="105">
      <c r="A50" s="37" t="s">
        <v>227</v>
      </c>
      <c r="B50" s="45"/>
      <c r="C50" s="46"/>
      <c r="D50" s="46"/>
      <c r="E50" s="39" t="s">
        <v>1974</v>
      </c>
      <c r="F50" s="46"/>
      <c r="G50" s="46"/>
      <c r="H50" s="46"/>
      <c r="I50" s="46"/>
      <c r="J50" s="48"/>
    </row>
    <row r="51">
      <c r="A51" s="31" t="s">
        <v>216</v>
      </c>
      <c r="B51" s="32"/>
      <c r="C51" s="33" t="s">
        <v>958</v>
      </c>
      <c r="D51" s="34"/>
      <c r="E51" s="31" t="s">
        <v>1975</v>
      </c>
      <c r="F51" s="34"/>
      <c r="G51" s="34"/>
      <c r="H51" s="34"/>
      <c r="I51" s="35">
        <f>SUMIFS(I52:I95,A52:A95,"P")</f>
        <v>0</v>
      </c>
      <c r="J51" s="36"/>
    </row>
    <row r="52" ht="30">
      <c r="A52" s="37" t="s">
        <v>219</v>
      </c>
      <c r="B52" s="37">
        <v>10</v>
      </c>
      <c r="C52" s="38" t="s">
        <v>1976</v>
      </c>
      <c r="D52" s="37" t="s">
        <v>221</v>
      </c>
      <c r="E52" s="39" t="s">
        <v>1977</v>
      </c>
      <c r="F52" s="40" t="s">
        <v>245</v>
      </c>
      <c r="G52" s="41">
        <v>20</v>
      </c>
      <c r="H52" s="42">
        <v>0</v>
      </c>
      <c r="I52" s="43">
        <f>ROUND(G52*H52,P4)</f>
        <v>0</v>
      </c>
      <c r="J52" s="37"/>
      <c r="O52" s="44">
        <f>I52*0.21</f>
        <v>0</v>
      </c>
      <c r="P52">
        <v>3</v>
      </c>
    </row>
    <row r="53">
      <c r="A53" s="37" t="s">
        <v>224</v>
      </c>
      <c r="B53" s="45"/>
      <c r="C53" s="46"/>
      <c r="D53" s="46"/>
      <c r="E53" s="47" t="s">
        <v>221</v>
      </c>
      <c r="F53" s="46"/>
      <c r="G53" s="46"/>
      <c r="H53" s="46"/>
      <c r="I53" s="46"/>
      <c r="J53" s="48"/>
    </row>
    <row r="54" ht="45">
      <c r="A54" s="37" t="s">
        <v>225</v>
      </c>
      <c r="B54" s="45"/>
      <c r="C54" s="46"/>
      <c r="D54" s="46"/>
      <c r="E54" s="49" t="s">
        <v>2044</v>
      </c>
      <c r="F54" s="46"/>
      <c r="G54" s="46"/>
      <c r="H54" s="46"/>
      <c r="I54" s="46"/>
      <c r="J54" s="48"/>
    </row>
    <row r="55" ht="90">
      <c r="A55" s="37" t="s">
        <v>227</v>
      </c>
      <c r="B55" s="45"/>
      <c r="C55" s="46"/>
      <c r="D55" s="46"/>
      <c r="E55" s="39" t="s">
        <v>246</v>
      </c>
      <c r="F55" s="46"/>
      <c r="G55" s="46"/>
      <c r="H55" s="46"/>
      <c r="I55" s="46"/>
      <c r="J55" s="48"/>
    </row>
    <row r="56">
      <c r="A56" s="37" t="s">
        <v>219</v>
      </c>
      <c r="B56" s="37">
        <v>11</v>
      </c>
      <c r="C56" s="38" t="s">
        <v>243</v>
      </c>
      <c r="D56" s="37" t="s">
        <v>221</v>
      </c>
      <c r="E56" s="39" t="s">
        <v>244</v>
      </c>
      <c r="F56" s="40" t="s">
        <v>245</v>
      </c>
      <c r="G56" s="41">
        <v>4</v>
      </c>
      <c r="H56" s="42">
        <v>0</v>
      </c>
      <c r="I56" s="43">
        <f>ROUND(G56*H56,P4)</f>
        <v>0</v>
      </c>
      <c r="J56" s="37"/>
      <c r="O56" s="44">
        <f>I56*0.21</f>
        <v>0</v>
      </c>
      <c r="P56">
        <v>3</v>
      </c>
    </row>
    <row r="57">
      <c r="A57" s="37" t="s">
        <v>224</v>
      </c>
      <c r="B57" s="45"/>
      <c r="C57" s="46"/>
      <c r="D57" s="46"/>
      <c r="E57" s="47" t="s">
        <v>221</v>
      </c>
      <c r="F57" s="46"/>
      <c r="G57" s="46"/>
      <c r="H57" s="46"/>
      <c r="I57" s="46"/>
      <c r="J57" s="48"/>
    </row>
    <row r="58" ht="45">
      <c r="A58" s="37" t="s">
        <v>225</v>
      </c>
      <c r="B58" s="45"/>
      <c r="C58" s="46"/>
      <c r="D58" s="46"/>
      <c r="E58" s="49" t="s">
        <v>2045</v>
      </c>
      <c r="F58" s="46"/>
      <c r="G58" s="46"/>
      <c r="H58" s="46"/>
      <c r="I58" s="46"/>
      <c r="J58" s="48"/>
    </row>
    <row r="59" ht="90">
      <c r="A59" s="37" t="s">
        <v>227</v>
      </c>
      <c r="B59" s="45"/>
      <c r="C59" s="46"/>
      <c r="D59" s="46"/>
      <c r="E59" s="39" t="s">
        <v>246</v>
      </c>
      <c r="F59" s="46"/>
      <c r="G59" s="46"/>
      <c r="H59" s="46"/>
      <c r="I59" s="46"/>
      <c r="J59" s="48"/>
    </row>
    <row r="60">
      <c r="A60" s="37" t="s">
        <v>219</v>
      </c>
      <c r="B60" s="37">
        <v>12</v>
      </c>
      <c r="C60" s="38" t="s">
        <v>1980</v>
      </c>
      <c r="D60" s="37" t="s">
        <v>221</v>
      </c>
      <c r="E60" s="39" t="s">
        <v>1981</v>
      </c>
      <c r="F60" s="40" t="s">
        <v>234</v>
      </c>
      <c r="G60" s="41">
        <v>374</v>
      </c>
      <c r="H60" s="42">
        <v>0</v>
      </c>
      <c r="I60" s="43">
        <f>ROUND(G60*H60,P4)</f>
        <v>0</v>
      </c>
      <c r="J60" s="37"/>
      <c r="O60" s="44">
        <f>I60*0.21</f>
        <v>0</v>
      </c>
      <c r="P60">
        <v>3</v>
      </c>
    </row>
    <row r="61">
      <c r="A61" s="37" t="s">
        <v>224</v>
      </c>
      <c r="B61" s="45"/>
      <c r="C61" s="46"/>
      <c r="D61" s="46"/>
      <c r="E61" s="47" t="s">
        <v>221</v>
      </c>
      <c r="F61" s="46"/>
      <c r="G61" s="46"/>
      <c r="H61" s="46"/>
      <c r="I61" s="46"/>
      <c r="J61" s="48"/>
    </row>
    <row r="62" ht="45">
      <c r="A62" s="37" t="s">
        <v>225</v>
      </c>
      <c r="B62" s="45"/>
      <c r="C62" s="46"/>
      <c r="D62" s="46"/>
      <c r="E62" s="49" t="s">
        <v>2046</v>
      </c>
      <c r="F62" s="46"/>
      <c r="G62" s="46"/>
      <c r="H62" s="46"/>
      <c r="I62" s="46"/>
      <c r="J62" s="48"/>
    </row>
    <row r="63" ht="90">
      <c r="A63" s="37" t="s">
        <v>227</v>
      </c>
      <c r="B63" s="45"/>
      <c r="C63" s="46"/>
      <c r="D63" s="46"/>
      <c r="E63" s="39" t="s">
        <v>250</v>
      </c>
      <c r="F63" s="46"/>
      <c r="G63" s="46"/>
      <c r="H63" s="46"/>
      <c r="I63" s="46"/>
      <c r="J63" s="48"/>
    </row>
    <row r="64">
      <c r="A64" s="37" t="s">
        <v>219</v>
      </c>
      <c r="B64" s="37">
        <v>13</v>
      </c>
      <c r="C64" s="38" t="s">
        <v>530</v>
      </c>
      <c r="D64" s="37" t="s">
        <v>221</v>
      </c>
      <c r="E64" s="39" t="s">
        <v>531</v>
      </c>
      <c r="F64" s="40" t="s">
        <v>234</v>
      </c>
      <c r="G64" s="41">
        <v>315</v>
      </c>
      <c r="H64" s="42">
        <v>0</v>
      </c>
      <c r="I64" s="43">
        <f>ROUND(G64*H64,P4)</f>
        <v>0</v>
      </c>
      <c r="J64" s="37"/>
      <c r="O64" s="44">
        <f>I64*0.21</f>
        <v>0</v>
      </c>
      <c r="P64">
        <v>3</v>
      </c>
    </row>
    <row r="65">
      <c r="A65" s="37" t="s">
        <v>224</v>
      </c>
      <c r="B65" s="45"/>
      <c r="C65" s="46"/>
      <c r="D65" s="46"/>
      <c r="E65" s="47" t="s">
        <v>221</v>
      </c>
      <c r="F65" s="46"/>
      <c r="G65" s="46"/>
      <c r="H65" s="46"/>
      <c r="I65" s="46"/>
      <c r="J65" s="48"/>
    </row>
    <row r="66" ht="45">
      <c r="A66" s="37" t="s">
        <v>225</v>
      </c>
      <c r="B66" s="45"/>
      <c r="C66" s="46"/>
      <c r="D66" s="46"/>
      <c r="E66" s="49" t="s">
        <v>2047</v>
      </c>
      <c r="F66" s="46"/>
      <c r="G66" s="46"/>
      <c r="H66" s="46"/>
      <c r="I66" s="46"/>
      <c r="J66" s="48"/>
    </row>
    <row r="67" ht="105">
      <c r="A67" s="37" t="s">
        <v>227</v>
      </c>
      <c r="B67" s="45"/>
      <c r="C67" s="46"/>
      <c r="D67" s="46"/>
      <c r="E67" s="39" t="s">
        <v>532</v>
      </c>
      <c r="F67" s="46"/>
      <c r="G67" s="46"/>
      <c r="H67" s="46"/>
      <c r="I67" s="46"/>
      <c r="J67" s="48"/>
    </row>
    <row r="68">
      <c r="A68" s="37" t="s">
        <v>219</v>
      </c>
      <c r="B68" s="37">
        <v>14</v>
      </c>
      <c r="C68" s="38" t="s">
        <v>2048</v>
      </c>
      <c r="D68" s="37" t="s">
        <v>221</v>
      </c>
      <c r="E68" s="39" t="s">
        <v>2049</v>
      </c>
      <c r="F68" s="40" t="s">
        <v>234</v>
      </c>
      <c r="G68" s="41">
        <v>187</v>
      </c>
      <c r="H68" s="42">
        <v>0</v>
      </c>
      <c r="I68" s="43">
        <f>ROUND(G68*H68,P4)</f>
        <v>0</v>
      </c>
      <c r="J68" s="37"/>
      <c r="O68" s="44">
        <f>I68*0.21</f>
        <v>0</v>
      </c>
      <c r="P68">
        <v>3</v>
      </c>
    </row>
    <row r="69">
      <c r="A69" s="37" t="s">
        <v>224</v>
      </c>
      <c r="B69" s="45"/>
      <c r="C69" s="46"/>
      <c r="D69" s="46"/>
      <c r="E69" s="47" t="s">
        <v>221</v>
      </c>
      <c r="F69" s="46"/>
      <c r="G69" s="46"/>
      <c r="H69" s="46"/>
      <c r="I69" s="46"/>
      <c r="J69" s="48"/>
    </row>
    <row r="70" ht="45">
      <c r="A70" s="37" t="s">
        <v>225</v>
      </c>
      <c r="B70" s="45"/>
      <c r="C70" s="46"/>
      <c r="D70" s="46"/>
      <c r="E70" s="49" t="s">
        <v>2050</v>
      </c>
      <c r="F70" s="46"/>
      <c r="G70" s="46"/>
      <c r="H70" s="46"/>
      <c r="I70" s="46"/>
      <c r="J70" s="48"/>
    </row>
    <row r="71" ht="105">
      <c r="A71" s="37" t="s">
        <v>227</v>
      </c>
      <c r="B71" s="45"/>
      <c r="C71" s="46"/>
      <c r="D71" s="46"/>
      <c r="E71" s="39" t="s">
        <v>2051</v>
      </c>
      <c r="F71" s="46"/>
      <c r="G71" s="46"/>
      <c r="H71" s="46"/>
      <c r="I71" s="46"/>
      <c r="J71" s="48"/>
    </row>
    <row r="72" ht="30">
      <c r="A72" s="37" t="s">
        <v>219</v>
      </c>
      <c r="B72" s="37">
        <v>15</v>
      </c>
      <c r="C72" s="38" t="s">
        <v>549</v>
      </c>
      <c r="D72" s="37" t="s">
        <v>221</v>
      </c>
      <c r="E72" s="39" t="s">
        <v>550</v>
      </c>
      <c r="F72" s="40" t="s">
        <v>245</v>
      </c>
      <c r="G72" s="41">
        <v>58</v>
      </c>
      <c r="H72" s="42">
        <v>0</v>
      </c>
      <c r="I72" s="43">
        <f>ROUND(G72*H72,P4)</f>
        <v>0</v>
      </c>
      <c r="J72" s="37"/>
      <c r="O72" s="44">
        <f>I72*0.21</f>
        <v>0</v>
      </c>
      <c r="P72">
        <v>3</v>
      </c>
    </row>
    <row r="73">
      <c r="A73" s="37" t="s">
        <v>224</v>
      </c>
      <c r="B73" s="45"/>
      <c r="C73" s="46"/>
      <c r="D73" s="46"/>
      <c r="E73" s="47" t="s">
        <v>221</v>
      </c>
      <c r="F73" s="46"/>
      <c r="G73" s="46"/>
      <c r="H73" s="46"/>
      <c r="I73" s="46"/>
      <c r="J73" s="48"/>
    </row>
    <row r="74" ht="45">
      <c r="A74" s="37" t="s">
        <v>225</v>
      </c>
      <c r="B74" s="45"/>
      <c r="C74" s="46"/>
      <c r="D74" s="46"/>
      <c r="E74" s="49" t="s">
        <v>2052</v>
      </c>
      <c r="F74" s="46"/>
      <c r="G74" s="46"/>
      <c r="H74" s="46"/>
      <c r="I74" s="46"/>
      <c r="J74" s="48"/>
    </row>
    <row r="75" ht="60">
      <c r="A75" s="37" t="s">
        <v>227</v>
      </c>
      <c r="B75" s="45"/>
      <c r="C75" s="46"/>
      <c r="D75" s="46"/>
      <c r="E75" s="39" t="s">
        <v>551</v>
      </c>
      <c r="F75" s="46"/>
      <c r="G75" s="46"/>
      <c r="H75" s="46"/>
      <c r="I75" s="46"/>
      <c r="J75" s="48"/>
    </row>
    <row r="76">
      <c r="A76" s="37" t="s">
        <v>219</v>
      </c>
      <c r="B76" s="37">
        <v>16</v>
      </c>
      <c r="C76" s="38" t="s">
        <v>1984</v>
      </c>
      <c r="D76" s="37" t="s">
        <v>221</v>
      </c>
      <c r="E76" s="39" t="s">
        <v>1985</v>
      </c>
      <c r="F76" s="40" t="s">
        <v>245</v>
      </c>
      <c r="G76" s="41">
        <v>20</v>
      </c>
      <c r="H76" s="42">
        <v>0</v>
      </c>
      <c r="I76" s="43">
        <f>ROUND(G76*H76,P4)</f>
        <v>0</v>
      </c>
      <c r="J76" s="37"/>
      <c r="O76" s="44">
        <f>I76*0.21</f>
        <v>0</v>
      </c>
      <c r="P76">
        <v>3</v>
      </c>
    </row>
    <row r="77">
      <c r="A77" s="37" t="s">
        <v>224</v>
      </c>
      <c r="B77" s="45"/>
      <c r="C77" s="46"/>
      <c r="D77" s="46"/>
      <c r="E77" s="47" t="s">
        <v>221</v>
      </c>
      <c r="F77" s="46"/>
      <c r="G77" s="46"/>
      <c r="H77" s="46"/>
      <c r="I77" s="46"/>
      <c r="J77" s="48"/>
    </row>
    <row r="78" ht="45">
      <c r="A78" s="37" t="s">
        <v>225</v>
      </c>
      <c r="B78" s="45"/>
      <c r="C78" s="46"/>
      <c r="D78" s="46"/>
      <c r="E78" s="49" t="s">
        <v>2044</v>
      </c>
      <c r="F78" s="46"/>
      <c r="G78" s="46"/>
      <c r="H78" s="46"/>
      <c r="I78" s="46"/>
      <c r="J78" s="48"/>
    </row>
    <row r="79" ht="135">
      <c r="A79" s="37" t="s">
        <v>227</v>
      </c>
      <c r="B79" s="45"/>
      <c r="C79" s="46"/>
      <c r="D79" s="46"/>
      <c r="E79" s="39" t="s">
        <v>1986</v>
      </c>
      <c r="F79" s="46"/>
      <c r="G79" s="46"/>
      <c r="H79" s="46"/>
      <c r="I79" s="46"/>
      <c r="J79" s="48"/>
    </row>
    <row r="80">
      <c r="A80" s="37" t="s">
        <v>219</v>
      </c>
      <c r="B80" s="37">
        <v>17</v>
      </c>
      <c r="C80" s="38" t="s">
        <v>1987</v>
      </c>
      <c r="D80" s="37" t="s">
        <v>221</v>
      </c>
      <c r="E80" s="39" t="s">
        <v>1988</v>
      </c>
      <c r="F80" s="40" t="s">
        <v>245</v>
      </c>
      <c r="G80" s="41">
        <v>6</v>
      </c>
      <c r="H80" s="42">
        <v>0</v>
      </c>
      <c r="I80" s="43">
        <f>ROUND(G80*H80,P4)</f>
        <v>0</v>
      </c>
      <c r="J80" s="37"/>
      <c r="O80" s="44">
        <f>I80*0.21</f>
        <v>0</v>
      </c>
      <c r="P80">
        <v>3</v>
      </c>
    </row>
    <row r="81">
      <c r="A81" s="37" t="s">
        <v>224</v>
      </c>
      <c r="B81" s="45"/>
      <c r="C81" s="46"/>
      <c r="D81" s="46"/>
      <c r="E81" s="47" t="s">
        <v>221</v>
      </c>
      <c r="F81" s="46"/>
      <c r="G81" s="46"/>
      <c r="H81" s="46"/>
      <c r="I81" s="46"/>
      <c r="J81" s="48"/>
    </row>
    <row r="82" ht="45">
      <c r="A82" s="37" t="s">
        <v>225</v>
      </c>
      <c r="B82" s="45"/>
      <c r="C82" s="46"/>
      <c r="D82" s="46"/>
      <c r="E82" s="49" t="s">
        <v>2053</v>
      </c>
      <c r="F82" s="46"/>
      <c r="G82" s="46"/>
      <c r="H82" s="46"/>
      <c r="I82" s="46"/>
      <c r="J82" s="48"/>
    </row>
    <row r="83" ht="135">
      <c r="A83" s="37" t="s">
        <v>227</v>
      </c>
      <c r="B83" s="45"/>
      <c r="C83" s="46"/>
      <c r="D83" s="46"/>
      <c r="E83" s="39" t="s">
        <v>1986</v>
      </c>
      <c r="F83" s="46"/>
      <c r="G83" s="46"/>
      <c r="H83" s="46"/>
      <c r="I83" s="46"/>
      <c r="J83" s="48"/>
    </row>
    <row r="84">
      <c r="A84" s="37" t="s">
        <v>219</v>
      </c>
      <c r="B84" s="37">
        <v>18</v>
      </c>
      <c r="C84" s="38" t="s">
        <v>1925</v>
      </c>
      <c r="D84" s="37" t="s">
        <v>221</v>
      </c>
      <c r="E84" s="39" t="s">
        <v>1926</v>
      </c>
      <c r="F84" s="40" t="s">
        <v>234</v>
      </c>
      <c r="G84" s="41">
        <v>1526</v>
      </c>
      <c r="H84" s="42">
        <v>0</v>
      </c>
      <c r="I84" s="43">
        <f>ROUND(G84*H84,P4)</f>
        <v>0</v>
      </c>
      <c r="J84" s="37"/>
      <c r="O84" s="44">
        <f>I84*0.21</f>
        <v>0</v>
      </c>
      <c r="P84">
        <v>3</v>
      </c>
    </row>
    <row r="85">
      <c r="A85" s="37" t="s">
        <v>224</v>
      </c>
      <c r="B85" s="45"/>
      <c r="C85" s="46"/>
      <c r="D85" s="46"/>
      <c r="E85" s="47" t="s">
        <v>221</v>
      </c>
      <c r="F85" s="46"/>
      <c r="G85" s="46"/>
      <c r="H85" s="46"/>
      <c r="I85" s="46"/>
      <c r="J85" s="48"/>
    </row>
    <row r="86" ht="45">
      <c r="A86" s="37" t="s">
        <v>225</v>
      </c>
      <c r="B86" s="45"/>
      <c r="C86" s="46"/>
      <c r="D86" s="46"/>
      <c r="E86" s="49" t="s">
        <v>2054</v>
      </c>
      <c r="F86" s="46"/>
      <c r="G86" s="46"/>
      <c r="H86" s="46"/>
      <c r="I86" s="46"/>
      <c r="J86" s="48"/>
    </row>
    <row r="87" ht="105">
      <c r="A87" s="37" t="s">
        <v>227</v>
      </c>
      <c r="B87" s="45"/>
      <c r="C87" s="46"/>
      <c r="D87" s="46"/>
      <c r="E87" s="39" t="s">
        <v>1946</v>
      </c>
      <c r="F87" s="46"/>
      <c r="G87" s="46"/>
      <c r="H87" s="46"/>
      <c r="I87" s="46"/>
      <c r="J87" s="48"/>
    </row>
    <row r="88">
      <c r="A88" s="37" t="s">
        <v>219</v>
      </c>
      <c r="B88" s="37">
        <v>19</v>
      </c>
      <c r="C88" s="38" t="s">
        <v>2055</v>
      </c>
      <c r="D88" s="37" t="s">
        <v>221</v>
      </c>
      <c r="E88" s="39" t="s">
        <v>2056</v>
      </c>
      <c r="F88" s="40" t="s">
        <v>234</v>
      </c>
      <c r="G88" s="41">
        <v>730</v>
      </c>
      <c r="H88" s="42">
        <v>0</v>
      </c>
      <c r="I88" s="43">
        <f>ROUND(G88*H88,P4)</f>
        <v>0</v>
      </c>
      <c r="J88" s="37"/>
      <c r="O88" s="44">
        <f>I88*0.21</f>
        <v>0</v>
      </c>
      <c r="P88">
        <v>3</v>
      </c>
    </row>
    <row r="89">
      <c r="A89" s="37" t="s">
        <v>224</v>
      </c>
      <c r="B89" s="45"/>
      <c r="C89" s="46"/>
      <c r="D89" s="46"/>
      <c r="E89" s="47" t="s">
        <v>221</v>
      </c>
      <c r="F89" s="46"/>
      <c r="G89" s="46"/>
      <c r="H89" s="46"/>
      <c r="I89" s="46"/>
      <c r="J89" s="48"/>
    </row>
    <row r="90" ht="45">
      <c r="A90" s="37" t="s">
        <v>225</v>
      </c>
      <c r="B90" s="45"/>
      <c r="C90" s="46"/>
      <c r="D90" s="46"/>
      <c r="E90" s="49" t="s">
        <v>2057</v>
      </c>
      <c r="F90" s="46"/>
      <c r="G90" s="46"/>
      <c r="H90" s="46"/>
      <c r="I90" s="46"/>
      <c r="J90" s="48"/>
    </row>
    <row r="91" ht="150">
      <c r="A91" s="37" t="s">
        <v>227</v>
      </c>
      <c r="B91" s="45"/>
      <c r="C91" s="46"/>
      <c r="D91" s="46"/>
      <c r="E91" s="39" t="s">
        <v>2058</v>
      </c>
      <c r="F91" s="46"/>
      <c r="G91" s="46"/>
      <c r="H91" s="46"/>
      <c r="I91" s="46"/>
      <c r="J91" s="48"/>
    </row>
    <row r="92" ht="30">
      <c r="A92" s="37" t="s">
        <v>219</v>
      </c>
      <c r="B92" s="37">
        <v>20</v>
      </c>
      <c r="C92" s="38" t="s">
        <v>2059</v>
      </c>
      <c r="D92" s="37" t="s">
        <v>221</v>
      </c>
      <c r="E92" s="39" t="s">
        <v>2060</v>
      </c>
      <c r="F92" s="40" t="s">
        <v>245</v>
      </c>
      <c r="G92" s="41">
        <v>6</v>
      </c>
      <c r="H92" s="42">
        <v>0</v>
      </c>
      <c r="I92" s="43">
        <f>ROUND(G92*H92,P4)</f>
        <v>0</v>
      </c>
      <c r="J92" s="37"/>
      <c r="O92" s="44">
        <f>I92*0.21</f>
        <v>0</v>
      </c>
      <c r="P92">
        <v>3</v>
      </c>
    </row>
    <row r="93">
      <c r="A93" s="37" t="s">
        <v>224</v>
      </c>
      <c r="B93" s="45"/>
      <c r="C93" s="46"/>
      <c r="D93" s="46"/>
      <c r="E93" s="47" t="s">
        <v>221</v>
      </c>
      <c r="F93" s="46"/>
      <c r="G93" s="46"/>
      <c r="H93" s="46"/>
      <c r="I93" s="46"/>
      <c r="J93" s="48"/>
    </row>
    <row r="94" ht="45">
      <c r="A94" s="37" t="s">
        <v>225</v>
      </c>
      <c r="B94" s="45"/>
      <c r="C94" s="46"/>
      <c r="D94" s="46"/>
      <c r="E94" s="49" t="s">
        <v>2053</v>
      </c>
      <c r="F94" s="46"/>
      <c r="G94" s="46"/>
      <c r="H94" s="46"/>
      <c r="I94" s="46"/>
      <c r="J94" s="48"/>
    </row>
    <row r="95" ht="120">
      <c r="A95" s="37" t="s">
        <v>227</v>
      </c>
      <c r="B95" s="45"/>
      <c r="C95" s="46"/>
      <c r="D95" s="46"/>
      <c r="E95" s="39" t="s">
        <v>2061</v>
      </c>
      <c r="F95" s="46"/>
      <c r="G95" s="46"/>
      <c r="H95" s="46"/>
      <c r="I95" s="46"/>
      <c r="J95" s="48"/>
    </row>
    <row r="96">
      <c r="A96" s="31" t="s">
        <v>216</v>
      </c>
      <c r="B96" s="32"/>
      <c r="C96" s="33" t="s">
        <v>2000</v>
      </c>
      <c r="D96" s="34"/>
      <c r="E96" s="31" t="s">
        <v>2001</v>
      </c>
      <c r="F96" s="34"/>
      <c r="G96" s="34"/>
      <c r="H96" s="34"/>
      <c r="I96" s="35">
        <f>SUMIFS(I97:I112,A97:A112,"P")</f>
        <v>0</v>
      </c>
      <c r="J96" s="36"/>
    </row>
    <row r="97" ht="30">
      <c r="A97" s="37" t="s">
        <v>219</v>
      </c>
      <c r="B97" s="37">
        <v>21</v>
      </c>
      <c r="C97" s="38" t="s">
        <v>2062</v>
      </c>
      <c r="D97" s="37" t="s">
        <v>221</v>
      </c>
      <c r="E97" s="39" t="s">
        <v>2063</v>
      </c>
      <c r="F97" s="40" t="s">
        <v>234</v>
      </c>
      <c r="G97" s="41">
        <v>792</v>
      </c>
      <c r="H97" s="42">
        <v>0</v>
      </c>
      <c r="I97" s="43">
        <f>ROUND(G97*H97,P4)</f>
        <v>0</v>
      </c>
      <c r="J97" s="37"/>
      <c r="O97" s="44">
        <f>I97*0.21</f>
        <v>0</v>
      </c>
      <c r="P97">
        <v>3</v>
      </c>
    </row>
    <row r="98">
      <c r="A98" s="37" t="s">
        <v>224</v>
      </c>
      <c r="B98" s="45"/>
      <c r="C98" s="46"/>
      <c r="D98" s="46"/>
      <c r="E98" s="47" t="s">
        <v>221</v>
      </c>
      <c r="F98" s="46"/>
      <c r="G98" s="46"/>
      <c r="H98" s="46"/>
      <c r="I98" s="46"/>
      <c r="J98" s="48"/>
    </row>
    <row r="99" ht="45">
      <c r="A99" s="37" t="s">
        <v>225</v>
      </c>
      <c r="B99" s="45"/>
      <c r="C99" s="46"/>
      <c r="D99" s="46"/>
      <c r="E99" s="49" t="s">
        <v>2064</v>
      </c>
      <c r="F99" s="46"/>
      <c r="G99" s="46"/>
      <c r="H99" s="46"/>
      <c r="I99" s="46"/>
      <c r="J99" s="48"/>
    </row>
    <row r="100" ht="105">
      <c r="A100" s="37" t="s">
        <v>227</v>
      </c>
      <c r="B100" s="45"/>
      <c r="C100" s="46"/>
      <c r="D100" s="46"/>
      <c r="E100" s="39" t="s">
        <v>621</v>
      </c>
      <c r="F100" s="46"/>
      <c r="G100" s="46"/>
      <c r="H100" s="46"/>
      <c r="I100" s="46"/>
      <c r="J100" s="48"/>
    </row>
    <row r="101" ht="30">
      <c r="A101" s="37" t="s">
        <v>219</v>
      </c>
      <c r="B101" s="37">
        <v>22</v>
      </c>
      <c r="C101" s="38" t="s">
        <v>2065</v>
      </c>
      <c r="D101" s="37" t="s">
        <v>221</v>
      </c>
      <c r="E101" s="39" t="s">
        <v>2066</v>
      </c>
      <c r="F101" s="40" t="s">
        <v>245</v>
      </c>
      <c r="G101" s="41">
        <v>10</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ht="45">
      <c r="A103" s="37" t="s">
        <v>225</v>
      </c>
      <c r="B103" s="45"/>
      <c r="C103" s="46"/>
      <c r="D103" s="46"/>
      <c r="E103" s="49" t="s">
        <v>2067</v>
      </c>
      <c r="F103" s="46"/>
      <c r="G103" s="46"/>
      <c r="H103" s="46"/>
      <c r="I103" s="46"/>
      <c r="J103" s="48"/>
    </row>
    <row r="104" ht="120">
      <c r="A104" s="37" t="s">
        <v>227</v>
      </c>
      <c r="B104" s="45"/>
      <c r="C104" s="46"/>
      <c r="D104" s="46"/>
      <c r="E104" s="39" t="s">
        <v>2006</v>
      </c>
      <c r="F104" s="46"/>
      <c r="G104" s="46"/>
      <c r="H104" s="46"/>
      <c r="I104" s="46"/>
      <c r="J104" s="48"/>
    </row>
    <row r="105">
      <c r="A105" s="37" t="s">
        <v>219</v>
      </c>
      <c r="B105" s="37">
        <v>23</v>
      </c>
      <c r="C105" s="38" t="s">
        <v>2007</v>
      </c>
      <c r="D105" s="37" t="s">
        <v>221</v>
      </c>
      <c r="E105" s="39" t="s">
        <v>2008</v>
      </c>
      <c r="F105" s="40" t="s">
        <v>234</v>
      </c>
      <c r="G105" s="41">
        <v>792</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ht="45">
      <c r="A107" s="37" t="s">
        <v>225</v>
      </c>
      <c r="B107" s="45"/>
      <c r="C107" s="46"/>
      <c r="D107" s="46"/>
      <c r="E107" s="49" t="s">
        <v>2064</v>
      </c>
      <c r="F107" s="46"/>
      <c r="G107" s="46"/>
      <c r="H107" s="46"/>
      <c r="I107" s="46"/>
      <c r="J107" s="48"/>
    </row>
    <row r="108" ht="90">
      <c r="A108" s="37" t="s">
        <v>227</v>
      </c>
      <c r="B108" s="45"/>
      <c r="C108" s="46"/>
      <c r="D108" s="46"/>
      <c r="E108" s="39" t="s">
        <v>2009</v>
      </c>
      <c r="F108" s="46"/>
      <c r="G108" s="46"/>
      <c r="H108" s="46"/>
      <c r="I108" s="46"/>
      <c r="J108" s="48"/>
    </row>
    <row r="109">
      <c r="A109" s="37" t="s">
        <v>219</v>
      </c>
      <c r="B109" s="37">
        <v>24</v>
      </c>
      <c r="C109" s="38" t="s">
        <v>2068</v>
      </c>
      <c r="D109" s="37" t="s">
        <v>221</v>
      </c>
      <c r="E109" s="39" t="s">
        <v>2069</v>
      </c>
      <c r="F109" s="40" t="s">
        <v>234</v>
      </c>
      <c r="G109" s="41">
        <v>730</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45">
      <c r="A111" s="37" t="s">
        <v>225</v>
      </c>
      <c r="B111" s="45"/>
      <c r="C111" s="46"/>
      <c r="D111" s="46"/>
      <c r="E111" s="49" t="s">
        <v>2057</v>
      </c>
      <c r="F111" s="46"/>
      <c r="G111" s="46"/>
      <c r="H111" s="46"/>
      <c r="I111" s="46"/>
      <c r="J111" s="48"/>
    </row>
    <row r="112" ht="135">
      <c r="A112" s="37" t="s">
        <v>227</v>
      </c>
      <c r="B112" s="45"/>
      <c r="C112" s="46"/>
      <c r="D112" s="46"/>
      <c r="E112" s="39" t="s">
        <v>2070</v>
      </c>
      <c r="F112" s="46"/>
      <c r="G112" s="46"/>
      <c r="H112" s="46"/>
      <c r="I112" s="46"/>
      <c r="J112" s="48"/>
    </row>
    <row r="113">
      <c r="A113" s="31" t="s">
        <v>216</v>
      </c>
      <c r="B113" s="32"/>
      <c r="C113" s="33" t="s">
        <v>785</v>
      </c>
      <c r="D113" s="34"/>
      <c r="E113" s="31" t="s">
        <v>2015</v>
      </c>
      <c r="F113" s="34"/>
      <c r="G113" s="34"/>
      <c r="H113" s="34"/>
      <c r="I113" s="35">
        <f>SUMIFS(I114:I141,A114:A141,"P")</f>
        <v>0</v>
      </c>
      <c r="J113" s="36"/>
    </row>
    <row r="114" ht="30">
      <c r="A114" s="37" t="s">
        <v>219</v>
      </c>
      <c r="B114" s="37">
        <v>25</v>
      </c>
      <c r="C114" s="38" t="s">
        <v>787</v>
      </c>
      <c r="D114" s="37" t="s">
        <v>221</v>
      </c>
      <c r="E114" s="39" t="s">
        <v>788</v>
      </c>
      <c r="F114" s="40" t="s">
        <v>245</v>
      </c>
      <c r="G114" s="41">
        <v>1</v>
      </c>
      <c r="H114" s="42">
        <v>0</v>
      </c>
      <c r="I114" s="43">
        <f>ROUND(G114*H114,P4)</f>
        <v>0</v>
      </c>
      <c r="J114" s="37"/>
      <c r="O114" s="44">
        <f>I114*0.21</f>
        <v>0</v>
      </c>
      <c r="P114">
        <v>3</v>
      </c>
    </row>
    <row r="115">
      <c r="A115" s="37" t="s">
        <v>224</v>
      </c>
      <c r="B115" s="45"/>
      <c r="C115" s="46"/>
      <c r="D115" s="46"/>
      <c r="E115" s="47" t="s">
        <v>221</v>
      </c>
      <c r="F115" s="46"/>
      <c r="G115" s="46"/>
      <c r="H115" s="46"/>
      <c r="I115" s="46"/>
      <c r="J115" s="48"/>
    </row>
    <row r="116" ht="45">
      <c r="A116" s="37" t="s">
        <v>225</v>
      </c>
      <c r="B116" s="45"/>
      <c r="C116" s="46"/>
      <c r="D116" s="46"/>
      <c r="E116" s="49" t="s">
        <v>2071</v>
      </c>
      <c r="F116" s="46"/>
      <c r="G116" s="46"/>
      <c r="H116" s="46"/>
      <c r="I116" s="46"/>
      <c r="J116" s="48"/>
    </row>
    <row r="117" ht="135">
      <c r="A117" s="37" t="s">
        <v>227</v>
      </c>
      <c r="B117" s="45"/>
      <c r="C117" s="46"/>
      <c r="D117" s="46"/>
      <c r="E117" s="39" t="s">
        <v>2021</v>
      </c>
      <c r="F117" s="46"/>
      <c r="G117" s="46"/>
      <c r="H117" s="46"/>
      <c r="I117" s="46"/>
      <c r="J117" s="48"/>
    </row>
    <row r="118" ht="45">
      <c r="A118" s="37" t="s">
        <v>219</v>
      </c>
      <c r="B118" s="37">
        <v>26</v>
      </c>
      <c r="C118" s="38" t="s">
        <v>2072</v>
      </c>
      <c r="D118" s="37" t="s">
        <v>221</v>
      </c>
      <c r="E118" s="39" t="s">
        <v>2073</v>
      </c>
      <c r="F118" s="40" t="s">
        <v>245</v>
      </c>
      <c r="G118" s="41">
        <v>4</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ht="45">
      <c r="A120" s="37" t="s">
        <v>225</v>
      </c>
      <c r="B120" s="45"/>
      <c r="C120" s="46"/>
      <c r="D120" s="46"/>
      <c r="E120" s="49" t="s">
        <v>2045</v>
      </c>
      <c r="F120" s="46"/>
      <c r="G120" s="46"/>
      <c r="H120" s="46"/>
      <c r="I120" s="46"/>
      <c r="J120" s="48"/>
    </row>
    <row r="121" ht="135">
      <c r="A121" s="37" t="s">
        <v>227</v>
      </c>
      <c r="B121" s="45"/>
      <c r="C121" s="46"/>
      <c r="D121" s="46"/>
      <c r="E121" s="39" t="s">
        <v>2021</v>
      </c>
      <c r="F121" s="46"/>
      <c r="G121" s="46"/>
      <c r="H121" s="46"/>
      <c r="I121" s="46"/>
      <c r="J121" s="48"/>
    </row>
    <row r="122" ht="30">
      <c r="A122" s="37" t="s">
        <v>219</v>
      </c>
      <c r="B122" s="37">
        <v>27</v>
      </c>
      <c r="C122" s="38" t="s">
        <v>789</v>
      </c>
      <c r="D122" s="37" t="s">
        <v>221</v>
      </c>
      <c r="E122" s="39" t="s">
        <v>790</v>
      </c>
      <c r="F122" s="40" t="s">
        <v>245</v>
      </c>
      <c r="G122" s="41">
        <v>1</v>
      </c>
      <c r="H122" s="42">
        <v>0</v>
      </c>
      <c r="I122" s="43">
        <f>ROUND(G122*H122,P4)</f>
        <v>0</v>
      </c>
      <c r="J122" s="37"/>
      <c r="O122" s="44">
        <f>I122*0.21</f>
        <v>0</v>
      </c>
      <c r="P122">
        <v>3</v>
      </c>
    </row>
    <row r="123">
      <c r="A123" s="37" t="s">
        <v>224</v>
      </c>
      <c r="B123" s="45"/>
      <c r="C123" s="46"/>
      <c r="D123" s="46"/>
      <c r="E123" s="47" t="s">
        <v>221</v>
      </c>
      <c r="F123" s="46"/>
      <c r="G123" s="46"/>
      <c r="H123" s="46"/>
      <c r="I123" s="46"/>
      <c r="J123" s="48"/>
    </row>
    <row r="124" ht="45">
      <c r="A124" s="37" t="s">
        <v>225</v>
      </c>
      <c r="B124" s="45"/>
      <c r="C124" s="46"/>
      <c r="D124" s="46"/>
      <c r="E124" s="49" t="s">
        <v>2071</v>
      </c>
      <c r="F124" s="46"/>
      <c r="G124" s="46"/>
      <c r="H124" s="46"/>
      <c r="I124" s="46"/>
      <c r="J124" s="48"/>
    </row>
    <row r="125" ht="105">
      <c r="A125" s="37" t="s">
        <v>227</v>
      </c>
      <c r="B125" s="45"/>
      <c r="C125" s="46"/>
      <c r="D125" s="46"/>
      <c r="E125" s="39" t="s">
        <v>2022</v>
      </c>
      <c r="F125" s="46"/>
      <c r="G125" s="46"/>
      <c r="H125" s="46"/>
      <c r="I125" s="46"/>
      <c r="J125" s="48"/>
    </row>
    <row r="126">
      <c r="A126" s="37" t="s">
        <v>219</v>
      </c>
      <c r="B126" s="37">
        <v>28</v>
      </c>
      <c r="C126" s="38" t="s">
        <v>2074</v>
      </c>
      <c r="D126" s="37" t="s">
        <v>221</v>
      </c>
      <c r="E126" s="39" t="s">
        <v>2075</v>
      </c>
      <c r="F126" s="40" t="s">
        <v>245</v>
      </c>
      <c r="G126" s="41">
        <v>4</v>
      </c>
      <c r="H126" s="42">
        <v>0</v>
      </c>
      <c r="I126" s="43">
        <f>ROUND(G126*H126,P4)</f>
        <v>0</v>
      </c>
      <c r="J126" s="37"/>
      <c r="O126" s="44">
        <f>I126*0.21</f>
        <v>0</v>
      </c>
      <c r="P126">
        <v>3</v>
      </c>
    </row>
    <row r="127">
      <c r="A127" s="37" t="s">
        <v>224</v>
      </c>
      <c r="B127" s="45"/>
      <c r="C127" s="46"/>
      <c r="D127" s="46"/>
      <c r="E127" s="47" t="s">
        <v>221</v>
      </c>
      <c r="F127" s="46"/>
      <c r="G127" s="46"/>
      <c r="H127" s="46"/>
      <c r="I127" s="46"/>
      <c r="J127" s="48"/>
    </row>
    <row r="128" ht="45">
      <c r="A128" s="37" t="s">
        <v>225</v>
      </c>
      <c r="B128" s="45"/>
      <c r="C128" s="46"/>
      <c r="D128" s="46"/>
      <c r="E128" s="49" t="s">
        <v>2045</v>
      </c>
      <c r="F128" s="46"/>
      <c r="G128" s="46"/>
      <c r="H128" s="46"/>
      <c r="I128" s="46"/>
      <c r="J128" s="48"/>
    </row>
    <row r="129" ht="90">
      <c r="A129" s="37" t="s">
        <v>227</v>
      </c>
      <c r="B129" s="45"/>
      <c r="C129" s="46"/>
      <c r="D129" s="46"/>
      <c r="E129" s="39" t="s">
        <v>2025</v>
      </c>
      <c r="F129" s="46"/>
      <c r="G129" s="46"/>
      <c r="H129" s="46"/>
      <c r="I129" s="46"/>
      <c r="J129" s="48"/>
    </row>
    <row r="130">
      <c r="A130" s="37" t="s">
        <v>219</v>
      </c>
      <c r="B130" s="37">
        <v>29</v>
      </c>
      <c r="C130" s="38" t="s">
        <v>791</v>
      </c>
      <c r="D130" s="37" t="s">
        <v>221</v>
      </c>
      <c r="E130" s="39" t="s">
        <v>792</v>
      </c>
      <c r="F130" s="40" t="s">
        <v>394</v>
      </c>
      <c r="G130" s="41">
        <v>12</v>
      </c>
      <c r="H130" s="42">
        <v>0</v>
      </c>
      <c r="I130" s="43">
        <f>ROUND(G130*H130,P4)</f>
        <v>0</v>
      </c>
      <c r="J130" s="37"/>
      <c r="O130" s="44">
        <f>I130*0.21</f>
        <v>0</v>
      </c>
      <c r="P130">
        <v>3</v>
      </c>
    </row>
    <row r="131">
      <c r="A131" s="37" t="s">
        <v>224</v>
      </c>
      <c r="B131" s="45"/>
      <c r="C131" s="46"/>
      <c r="D131" s="46"/>
      <c r="E131" s="47" t="s">
        <v>221</v>
      </c>
      <c r="F131" s="46"/>
      <c r="G131" s="46"/>
      <c r="H131" s="46"/>
      <c r="I131" s="46"/>
      <c r="J131" s="48"/>
    </row>
    <row r="132" ht="45">
      <c r="A132" s="37" t="s">
        <v>225</v>
      </c>
      <c r="B132" s="45"/>
      <c r="C132" s="46"/>
      <c r="D132" s="46"/>
      <c r="E132" s="49" t="s">
        <v>2076</v>
      </c>
      <c r="F132" s="46"/>
      <c r="G132" s="46"/>
      <c r="H132" s="46"/>
      <c r="I132" s="46"/>
      <c r="J132" s="48"/>
    </row>
    <row r="133" ht="120">
      <c r="A133" s="37" t="s">
        <v>227</v>
      </c>
      <c r="B133" s="45"/>
      <c r="C133" s="46"/>
      <c r="D133" s="46"/>
      <c r="E133" s="39" t="s">
        <v>2026</v>
      </c>
      <c r="F133" s="46"/>
      <c r="G133" s="46"/>
      <c r="H133" s="46"/>
      <c r="I133" s="46"/>
      <c r="J133" s="48"/>
    </row>
    <row r="134">
      <c r="A134" s="37" t="s">
        <v>219</v>
      </c>
      <c r="B134" s="37">
        <v>30</v>
      </c>
      <c r="C134" s="38" t="s">
        <v>2077</v>
      </c>
      <c r="D134" s="37" t="s">
        <v>221</v>
      </c>
      <c r="E134" s="39" t="s">
        <v>2078</v>
      </c>
      <c r="F134" s="40" t="s">
        <v>394</v>
      </c>
      <c r="G134" s="41">
        <v>24</v>
      </c>
      <c r="H134" s="42">
        <v>0</v>
      </c>
      <c r="I134" s="43">
        <f>ROUND(G134*H134,P4)</f>
        <v>0</v>
      </c>
      <c r="J134" s="37"/>
      <c r="O134" s="44">
        <f>I134*0.21</f>
        <v>0</v>
      </c>
      <c r="P134">
        <v>3</v>
      </c>
    </row>
    <row r="135">
      <c r="A135" s="37" t="s">
        <v>224</v>
      </c>
      <c r="B135" s="45"/>
      <c r="C135" s="46"/>
      <c r="D135" s="46"/>
      <c r="E135" s="47" t="s">
        <v>221</v>
      </c>
      <c r="F135" s="46"/>
      <c r="G135" s="46"/>
      <c r="H135" s="46"/>
      <c r="I135" s="46"/>
      <c r="J135" s="48"/>
    </row>
    <row r="136" ht="45">
      <c r="A136" s="37" t="s">
        <v>225</v>
      </c>
      <c r="B136" s="45"/>
      <c r="C136" s="46"/>
      <c r="D136" s="46"/>
      <c r="E136" s="49" t="s">
        <v>2079</v>
      </c>
      <c r="F136" s="46"/>
      <c r="G136" s="46"/>
      <c r="H136" s="46"/>
      <c r="I136" s="46"/>
      <c r="J136" s="48"/>
    </row>
    <row r="137" ht="105">
      <c r="A137" s="37" t="s">
        <v>227</v>
      </c>
      <c r="B137" s="45"/>
      <c r="C137" s="46"/>
      <c r="D137" s="46"/>
      <c r="E137" s="39" t="s">
        <v>2080</v>
      </c>
      <c r="F137" s="46"/>
      <c r="G137" s="46"/>
      <c r="H137" s="46"/>
      <c r="I137" s="46"/>
      <c r="J137" s="48"/>
    </row>
    <row r="138">
      <c r="A138" s="37" t="s">
        <v>219</v>
      </c>
      <c r="B138" s="37">
        <v>31</v>
      </c>
      <c r="C138" s="38" t="s">
        <v>2081</v>
      </c>
      <c r="D138" s="37" t="s">
        <v>221</v>
      </c>
      <c r="E138" s="39" t="s">
        <v>2082</v>
      </c>
      <c r="F138" s="40" t="s">
        <v>394</v>
      </c>
      <c r="G138" s="41">
        <v>6</v>
      </c>
      <c r="H138" s="42">
        <v>0</v>
      </c>
      <c r="I138" s="43">
        <f>ROUND(G138*H138,P4)</f>
        <v>0</v>
      </c>
      <c r="J138" s="37"/>
      <c r="O138" s="44">
        <f>I138*0.21</f>
        <v>0</v>
      </c>
      <c r="P138">
        <v>3</v>
      </c>
    </row>
    <row r="139">
      <c r="A139" s="37" t="s">
        <v>224</v>
      </c>
      <c r="B139" s="45"/>
      <c r="C139" s="46"/>
      <c r="D139" s="46"/>
      <c r="E139" s="47" t="s">
        <v>221</v>
      </c>
      <c r="F139" s="46"/>
      <c r="G139" s="46"/>
      <c r="H139" s="46"/>
      <c r="I139" s="46"/>
      <c r="J139" s="48"/>
    </row>
    <row r="140" ht="45">
      <c r="A140" s="37" t="s">
        <v>225</v>
      </c>
      <c r="B140" s="45"/>
      <c r="C140" s="46"/>
      <c r="D140" s="46"/>
      <c r="E140" s="49" t="s">
        <v>2053</v>
      </c>
      <c r="F140" s="46"/>
      <c r="G140" s="46"/>
      <c r="H140" s="46"/>
      <c r="I140" s="46"/>
      <c r="J140" s="48"/>
    </row>
    <row r="141" ht="105">
      <c r="A141" s="37" t="s">
        <v>227</v>
      </c>
      <c r="B141" s="45"/>
      <c r="C141" s="46"/>
      <c r="D141" s="46"/>
      <c r="E141" s="39" t="s">
        <v>2083</v>
      </c>
      <c r="F141" s="46"/>
      <c r="G141" s="46"/>
      <c r="H141" s="46"/>
      <c r="I141" s="46"/>
      <c r="J141" s="48"/>
    </row>
    <row r="142">
      <c r="A142" s="31" t="s">
        <v>216</v>
      </c>
      <c r="B142" s="32"/>
      <c r="C142" s="33" t="s">
        <v>445</v>
      </c>
      <c r="D142" s="34"/>
      <c r="E142" s="31" t="s">
        <v>446</v>
      </c>
      <c r="F142" s="34"/>
      <c r="G142" s="34"/>
      <c r="H142" s="34"/>
      <c r="I142" s="35">
        <f>SUMIFS(I143:I146,A143:A146,"P")</f>
        <v>0</v>
      </c>
      <c r="J142" s="36"/>
    </row>
    <row r="143">
      <c r="A143" s="37" t="s">
        <v>219</v>
      </c>
      <c r="B143" s="37">
        <v>32</v>
      </c>
      <c r="C143" s="38" t="s">
        <v>2084</v>
      </c>
      <c r="D143" s="37" t="s">
        <v>221</v>
      </c>
      <c r="E143" s="39" t="s">
        <v>2085</v>
      </c>
      <c r="F143" s="40" t="s">
        <v>223</v>
      </c>
      <c r="G143" s="41">
        <v>8</v>
      </c>
      <c r="H143" s="42">
        <v>0</v>
      </c>
      <c r="I143" s="43">
        <f>ROUND(G143*H143,P4)</f>
        <v>0</v>
      </c>
      <c r="J143" s="37"/>
      <c r="O143" s="44">
        <f>I143*0.21</f>
        <v>0</v>
      </c>
      <c r="P143">
        <v>3</v>
      </c>
    </row>
    <row r="144">
      <c r="A144" s="37" t="s">
        <v>224</v>
      </c>
      <c r="B144" s="45"/>
      <c r="C144" s="46"/>
      <c r="D144" s="46"/>
      <c r="E144" s="47" t="s">
        <v>221</v>
      </c>
      <c r="F144" s="46"/>
      <c r="G144" s="46"/>
      <c r="H144" s="46"/>
      <c r="I144" s="46"/>
      <c r="J144" s="48"/>
    </row>
    <row r="145" ht="45">
      <c r="A145" s="37" t="s">
        <v>225</v>
      </c>
      <c r="B145" s="45"/>
      <c r="C145" s="46"/>
      <c r="D145" s="46"/>
      <c r="E145" s="49" t="s">
        <v>2086</v>
      </c>
      <c r="F145" s="46"/>
      <c r="G145" s="46"/>
      <c r="H145" s="46"/>
      <c r="I145" s="46"/>
      <c r="J145" s="48"/>
    </row>
    <row r="146" ht="409.5">
      <c r="A146" s="37" t="s">
        <v>227</v>
      </c>
      <c r="B146" s="45"/>
      <c r="C146" s="46"/>
      <c r="D146" s="46"/>
      <c r="E146" s="39" t="s">
        <v>2087</v>
      </c>
      <c r="F146" s="46"/>
      <c r="G146" s="46"/>
      <c r="H146" s="46"/>
      <c r="I146" s="46"/>
      <c r="J146" s="48"/>
    </row>
    <row r="147">
      <c r="A147" s="31" t="s">
        <v>216</v>
      </c>
      <c r="B147" s="32"/>
      <c r="C147" s="33" t="s">
        <v>1496</v>
      </c>
      <c r="D147" s="34"/>
      <c r="E147" s="31" t="s">
        <v>1791</v>
      </c>
      <c r="F147" s="34"/>
      <c r="G147" s="34"/>
      <c r="H147" s="34"/>
      <c r="I147" s="35">
        <f>SUMIFS(I148:I151,A148:A151,"P")</f>
        <v>0</v>
      </c>
      <c r="J147" s="36"/>
    </row>
    <row r="148">
      <c r="A148" s="37" t="s">
        <v>219</v>
      </c>
      <c r="B148" s="37">
        <v>33</v>
      </c>
      <c r="C148" s="38" t="s">
        <v>1811</v>
      </c>
      <c r="D148" s="37" t="s">
        <v>221</v>
      </c>
      <c r="E148" s="39" t="s">
        <v>1812</v>
      </c>
      <c r="F148" s="40" t="s">
        <v>223</v>
      </c>
      <c r="G148" s="41">
        <v>2</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ht="45">
      <c r="A150" s="37" t="s">
        <v>225</v>
      </c>
      <c r="B150" s="45"/>
      <c r="C150" s="46"/>
      <c r="D150" s="46"/>
      <c r="E150" s="49" t="s">
        <v>2088</v>
      </c>
      <c r="F150" s="46"/>
      <c r="G150" s="46"/>
      <c r="H150" s="46"/>
      <c r="I150" s="46"/>
      <c r="J150" s="48"/>
    </row>
    <row r="151" ht="195">
      <c r="A151" s="37" t="s">
        <v>227</v>
      </c>
      <c r="B151" s="45"/>
      <c r="C151" s="46"/>
      <c r="D151" s="46"/>
      <c r="E151" s="39" t="s">
        <v>2089</v>
      </c>
      <c r="F151" s="46"/>
      <c r="G151" s="46"/>
      <c r="H151" s="46"/>
      <c r="I151" s="46"/>
      <c r="J151" s="48"/>
    </row>
    <row r="152">
      <c r="A152" s="31" t="s">
        <v>216</v>
      </c>
      <c r="B152" s="32"/>
      <c r="C152" s="33" t="s">
        <v>457</v>
      </c>
      <c r="D152" s="34"/>
      <c r="E152" s="31" t="s">
        <v>458</v>
      </c>
      <c r="F152" s="34"/>
      <c r="G152" s="34"/>
      <c r="H152" s="34"/>
      <c r="I152" s="35">
        <f>SUMIFS(I153:I168,A153:A168,"P")</f>
        <v>0</v>
      </c>
      <c r="J152" s="36"/>
    </row>
    <row r="153" ht="45">
      <c r="A153" s="37" t="s">
        <v>219</v>
      </c>
      <c r="B153" s="37">
        <v>34</v>
      </c>
      <c r="C153" s="38" t="s">
        <v>459</v>
      </c>
      <c r="D153" s="37" t="s">
        <v>460</v>
      </c>
      <c r="E153" s="39" t="s">
        <v>2027</v>
      </c>
      <c r="F153" s="40" t="s">
        <v>462</v>
      </c>
      <c r="G153" s="41">
        <v>350</v>
      </c>
      <c r="H153" s="42">
        <v>0</v>
      </c>
      <c r="I153" s="43">
        <f>ROUND(G153*H153,P4)</f>
        <v>0</v>
      </c>
      <c r="J153" s="37"/>
      <c r="O153" s="44">
        <f>I153*0.21</f>
        <v>0</v>
      </c>
      <c r="P153">
        <v>3</v>
      </c>
    </row>
    <row r="154" ht="30">
      <c r="A154" s="37" t="s">
        <v>224</v>
      </c>
      <c r="B154" s="45"/>
      <c r="C154" s="46"/>
      <c r="D154" s="46"/>
      <c r="E154" s="39" t="s">
        <v>2090</v>
      </c>
      <c r="F154" s="46"/>
      <c r="G154" s="46"/>
      <c r="H154" s="46"/>
      <c r="I154" s="46"/>
      <c r="J154" s="48"/>
    </row>
    <row r="155">
      <c r="A155" s="37" t="s">
        <v>225</v>
      </c>
      <c r="B155" s="45"/>
      <c r="C155" s="46"/>
      <c r="D155" s="46"/>
      <c r="E155" s="49" t="s">
        <v>2038</v>
      </c>
      <c r="F155" s="46"/>
      <c r="G155" s="46"/>
      <c r="H155" s="46"/>
      <c r="I155" s="46"/>
      <c r="J155" s="48"/>
    </row>
    <row r="156" ht="120">
      <c r="A156" s="37" t="s">
        <v>227</v>
      </c>
      <c r="B156" s="45"/>
      <c r="C156" s="46"/>
      <c r="D156" s="46"/>
      <c r="E156" s="39" t="s">
        <v>1128</v>
      </c>
      <c r="F156" s="46"/>
      <c r="G156" s="46"/>
      <c r="H156" s="46"/>
      <c r="I156" s="46"/>
      <c r="J156" s="48"/>
    </row>
    <row r="157" ht="60">
      <c r="A157" s="37" t="s">
        <v>219</v>
      </c>
      <c r="B157" s="37">
        <v>35</v>
      </c>
      <c r="C157" s="38" t="s">
        <v>1350</v>
      </c>
      <c r="D157" s="37" t="s">
        <v>1351</v>
      </c>
      <c r="E157" s="39" t="s">
        <v>1352</v>
      </c>
      <c r="F157" s="40" t="s">
        <v>462</v>
      </c>
      <c r="G157" s="41">
        <v>5</v>
      </c>
      <c r="H157" s="42">
        <v>0</v>
      </c>
      <c r="I157" s="43">
        <f>ROUND(G157*H157,P4)</f>
        <v>0</v>
      </c>
      <c r="J157" s="37"/>
      <c r="O157" s="44">
        <f>I157*0.21</f>
        <v>0</v>
      </c>
      <c r="P157">
        <v>3</v>
      </c>
    </row>
    <row r="158" ht="30">
      <c r="A158" s="37" t="s">
        <v>224</v>
      </c>
      <c r="B158" s="45"/>
      <c r="C158" s="46"/>
      <c r="D158" s="46"/>
      <c r="E158" s="39" t="s">
        <v>2091</v>
      </c>
      <c r="F158" s="46"/>
      <c r="G158" s="46"/>
      <c r="H158" s="46"/>
      <c r="I158" s="46"/>
      <c r="J158" s="48"/>
    </row>
    <row r="159">
      <c r="A159" s="37" t="s">
        <v>225</v>
      </c>
      <c r="B159" s="45"/>
      <c r="C159" s="46"/>
      <c r="D159" s="46"/>
      <c r="E159" s="49" t="s">
        <v>2038</v>
      </c>
      <c r="F159" s="46"/>
      <c r="G159" s="46"/>
      <c r="H159" s="46"/>
      <c r="I159" s="46"/>
      <c r="J159" s="48"/>
    </row>
    <row r="160" ht="120">
      <c r="A160" s="37" t="s">
        <v>227</v>
      </c>
      <c r="B160" s="45"/>
      <c r="C160" s="46"/>
      <c r="D160" s="46"/>
      <c r="E160" s="39" t="s">
        <v>1128</v>
      </c>
      <c r="F160" s="46"/>
      <c r="G160" s="46"/>
      <c r="H160" s="46"/>
      <c r="I160" s="46"/>
      <c r="J160" s="48"/>
    </row>
    <row r="161" ht="45">
      <c r="A161" s="37" t="s">
        <v>219</v>
      </c>
      <c r="B161" s="37">
        <v>36</v>
      </c>
      <c r="C161" s="38" t="s">
        <v>2092</v>
      </c>
      <c r="D161" s="37" t="s">
        <v>2093</v>
      </c>
      <c r="E161" s="39" t="s">
        <v>2094</v>
      </c>
      <c r="F161" s="40" t="s">
        <v>462</v>
      </c>
      <c r="G161" s="41">
        <v>1.6000000000000001</v>
      </c>
      <c r="H161" s="42">
        <v>0</v>
      </c>
      <c r="I161" s="43">
        <f>ROUND(G161*H161,P4)</f>
        <v>0</v>
      </c>
      <c r="J161" s="37"/>
      <c r="O161" s="44">
        <f>I161*0.21</f>
        <v>0</v>
      </c>
      <c r="P161">
        <v>3</v>
      </c>
    </row>
    <row r="162" ht="30">
      <c r="A162" s="37" t="s">
        <v>224</v>
      </c>
      <c r="B162" s="45"/>
      <c r="C162" s="46"/>
      <c r="D162" s="46"/>
      <c r="E162" s="39" t="s">
        <v>2091</v>
      </c>
      <c r="F162" s="46"/>
      <c r="G162" s="46"/>
      <c r="H162" s="46"/>
      <c r="I162" s="46"/>
      <c r="J162" s="48"/>
    </row>
    <row r="163">
      <c r="A163" s="37" t="s">
        <v>225</v>
      </c>
      <c r="B163" s="45"/>
      <c r="C163" s="46"/>
      <c r="D163" s="46"/>
      <c r="E163" s="49" t="s">
        <v>2038</v>
      </c>
      <c r="F163" s="46"/>
      <c r="G163" s="46"/>
      <c r="H163" s="46"/>
      <c r="I163" s="46"/>
      <c r="J163" s="48"/>
    </row>
    <row r="164" ht="120">
      <c r="A164" s="37" t="s">
        <v>227</v>
      </c>
      <c r="B164" s="45"/>
      <c r="C164" s="46"/>
      <c r="D164" s="46"/>
      <c r="E164" s="39" t="s">
        <v>1128</v>
      </c>
      <c r="F164" s="46"/>
      <c r="G164" s="46"/>
      <c r="H164" s="46"/>
      <c r="I164" s="46"/>
      <c r="J164" s="48"/>
    </row>
    <row r="165" ht="30">
      <c r="A165" s="37" t="s">
        <v>219</v>
      </c>
      <c r="B165" s="37">
        <v>37</v>
      </c>
      <c r="C165" s="38" t="s">
        <v>2095</v>
      </c>
      <c r="D165" s="37" t="s">
        <v>2096</v>
      </c>
      <c r="E165" s="39" t="s">
        <v>2097</v>
      </c>
      <c r="F165" s="40" t="s">
        <v>462</v>
      </c>
      <c r="G165" s="41">
        <v>0.45000000000000001</v>
      </c>
      <c r="H165" s="42">
        <v>0</v>
      </c>
      <c r="I165" s="43">
        <f>ROUND(G165*H165,P4)</f>
        <v>0</v>
      </c>
      <c r="J165" s="37"/>
      <c r="O165" s="44">
        <f>I165*0.21</f>
        <v>0</v>
      </c>
      <c r="P165">
        <v>3</v>
      </c>
    </row>
    <row r="166" ht="30">
      <c r="A166" s="37" t="s">
        <v>224</v>
      </c>
      <c r="B166" s="45"/>
      <c r="C166" s="46"/>
      <c r="D166" s="46"/>
      <c r="E166" s="39" t="s">
        <v>2091</v>
      </c>
      <c r="F166" s="46"/>
      <c r="G166" s="46"/>
      <c r="H166" s="46"/>
      <c r="I166" s="46"/>
      <c r="J166" s="48"/>
    </row>
    <row r="167">
      <c r="A167" s="37" t="s">
        <v>225</v>
      </c>
      <c r="B167" s="45"/>
      <c r="C167" s="46"/>
      <c r="D167" s="46"/>
      <c r="E167" s="49" t="s">
        <v>2038</v>
      </c>
      <c r="F167" s="46"/>
      <c r="G167" s="46"/>
      <c r="H167" s="46"/>
      <c r="I167" s="46"/>
      <c r="J167" s="48"/>
    </row>
    <row r="168" ht="120">
      <c r="A168" s="37" t="s">
        <v>227</v>
      </c>
      <c r="B168" s="50"/>
      <c r="C168" s="51"/>
      <c r="D168" s="51"/>
      <c r="E168" s="39" t="s">
        <v>1128</v>
      </c>
      <c r="F168" s="51"/>
      <c r="G168" s="51"/>
      <c r="H168" s="51"/>
      <c r="I168" s="51"/>
      <c r="J168" s="52"/>
    </row>
  </sheetData>
  <sheetProtection sheet="1" objects="1" scenarios="1" spinCount="100000" saltValue="oVMYDIpkK3cQ4yTfy+3KCNGh3HQODAnGbPPiCD5na+0oW6qn4RfwLR1Zism6Jlv4JRHmyVeakU8PXl4jObmmfg==" hashValue="fFEbfVa2h5mGkF5qu8y16FZnwdwal8Fn6K8kINBePUKJcIPYuuGVpIH7HTR98f/CqHZc5u5bGmyCxc/vVJJVTg=="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2098</v>
      </c>
      <c r="I3" s="25">
        <f>SUMIFS(I12:I165,A12:A165,"SD")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1824</v>
      </c>
      <c r="D6" s="22"/>
      <c r="E6" s="23" t="s">
        <v>60</v>
      </c>
      <c r="F6" s="17"/>
      <c r="G6" s="17"/>
      <c r="H6" s="17"/>
      <c r="I6" s="17"/>
      <c r="J6" s="19"/>
    </row>
    <row r="7">
      <c r="A7" s="3" t="s">
        <v>203</v>
      </c>
      <c r="B7" s="20" t="s">
        <v>198</v>
      </c>
      <c r="C7" s="21" t="s">
        <v>2030</v>
      </c>
      <c r="D7" s="22"/>
      <c r="E7" s="23" t="s">
        <v>88</v>
      </c>
      <c r="F7" s="17"/>
      <c r="G7" s="17"/>
      <c r="H7" s="17"/>
      <c r="I7" s="17"/>
      <c r="J7" s="19"/>
    </row>
    <row r="8">
      <c r="A8" s="3" t="s">
        <v>1826</v>
      </c>
      <c r="B8" s="20" t="s">
        <v>204</v>
      </c>
      <c r="C8" s="21" t="s">
        <v>2098</v>
      </c>
      <c r="D8" s="22"/>
      <c r="E8" s="23" t="s">
        <v>92</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SUMIFS(I13:I32,A13:A32,"P")</f>
        <v>0</v>
      </c>
      <c r="J12" s="36"/>
    </row>
    <row r="13">
      <c r="A13" s="37" t="s">
        <v>219</v>
      </c>
      <c r="B13" s="37">
        <v>1</v>
      </c>
      <c r="C13" s="38" t="s">
        <v>1965</v>
      </c>
      <c r="D13" s="37" t="s">
        <v>221</v>
      </c>
      <c r="E13" s="39" t="s">
        <v>1966</v>
      </c>
      <c r="F13" s="40" t="s">
        <v>805</v>
      </c>
      <c r="G13" s="41">
        <v>100</v>
      </c>
      <c r="H13" s="42">
        <v>0</v>
      </c>
      <c r="I13" s="43">
        <f>ROUND(G13*H13,P4)</f>
        <v>0</v>
      </c>
      <c r="J13" s="37"/>
      <c r="O13" s="44">
        <f>I13*0.21</f>
        <v>0</v>
      </c>
      <c r="P13">
        <v>3</v>
      </c>
    </row>
    <row r="14">
      <c r="A14" s="37" t="s">
        <v>224</v>
      </c>
      <c r="B14" s="45"/>
      <c r="C14" s="46"/>
      <c r="D14" s="46"/>
      <c r="E14" s="47" t="s">
        <v>221</v>
      </c>
      <c r="F14" s="46"/>
      <c r="G14" s="46"/>
      <c r="H14" s="46"/>
      <c r="I14" s="46"/>
      <c r="J14" s="48"/>
    </row>
    <row r="15">
      <c r="A15" s="37" t="s">
        <v>225</v>
      </c>
      <c r="B15" s="45"/>
      <c r="C15" s="46"/>
      <c r="D15" s="46"/>
      <c r="E15" s="49" t="s">
        <v>2038</v>
      </c>
      <c r="F15" s="46"/>
      <c r="G15" s="46"/>
      <c r="H15" s="46"/>
      <c r="I15" s="46"/>
      <c r="J15" s="48"/>
    </row>
    <row r="16" ht="60">
      <c r="A16" s="37" t="s">
        <v>227</v>
      </c>
      <c r="B16" s="45"/>
      <c r="C16" s="46"/>
      <c r="D16" s="46"/>
      <c r="E16" s="39" t="s">
        <v>1968</v>
      </c>
      <c r="F16" s="46"/>
      <c r="G16" s="46"/>
      <c r="H16" s="46"/>
      <c r="I16" s="46"/>
      <c r="J16" s="48"/>
    </row>
    <row r="17">
      <c r="A17" s="37" t="s">
        <v>219</v>
      </c>
      <c r="B17" s="37">
        <v>2</v>
      </c>
      <c r="C17" s="38" t="s">
        <v>1969</v>
      </c>
      <c r="D17" s="37" t="s">
        <v>221</v>
      </c>
      <c r="E17" s="39" t="s">
        <v>1970</v>
      </c>
      <c r="F17" s="40" t="s">
        <v>223</v>
      </c>
      <c r="G17" s="41">
        <v>2.5</v>
      </c>
      <c r="H17" s="42">
        <v>0</v>
      </c>
      <c r="I17" s="43">
        <f>ROUND(G17*H17,P4)</f>
        <v>0</v>
      </c>
      <c r="J17" s="37"/>
      <c r="O17" s="44">
        <f>I17*0.21</f>
        <v>0</v>
      </c>
      <c r="P17">
        <v>3</v>
      </c>
    </row>
    <row r="18">
      <c r="A18" s="37" t="s">
        <v>224</v>
      </c>
      <c r="B18" s="45"/>
      <c r="C18" s="46"/>
      <c r="D18" s="46"/>
      <c r="E18" s="47" t="s">
        <v>221</v>
      </c>
      <c r="F18" s="46"/>
      <c r="G18" s="46"/>
      <c r="H18" s="46"/>
      <c r="I18" s="46"/>
      <c r="J18" s="48"/>
    </row>
    <row r="19">
      <c r="A19" s="37" t="s">
        <v>225</v>
      </c>
      <c r="B19" s="45"/>
      <c r="C19" s="46"/>
      <c r="D19" s="46"/>
      <c r="E19" s="49" t="s">
        <v>2038</v>
      </c>
      <c r="F19" s="46"/>
      <c r="G19" s="46"/>
      <c r="H19" s="46"/>
      <c r="I19" s="46"/>
      <c r="J19" s="48"/>
    </row>
    <row r="20" ht="409.5">
      <c r="A20" s="37" t="s">
        <v>227</v>
      </c>
      <c r="B20" s="45"/>
      <c r="C20" s="46"/>
      <c r="D20" s="46"/>
      <c r="E20" s="39" t="s">
        <v>1971</v>
      </c>
      <c r="F20" s="46"/>
      <c r="G20" s="46"/>
      <c r="H20" s="46"/>
      <c r="I20" s="46"/>
      <c r="J20" s="48"/>
    </row>
    <row r="21">
      <c r="A21" s="37" t="s">
        <v>219</v>
      </c>
      <c r="B21" s="37">
        <v>3</v>
      </c>
      <c r="C21" s="38" t="s">
        <v>1972</v>
      </c>
      <c r="D21" s="37" t="s">
        <v>221</v>
      </c>
      <c r="E21" s="39" t="s">
        <v>1973</v>
      </c>
      <c r="F21" s="40" t="s">
        <v>223</v>
      </c>
      <c r="G21" s="41">
        <v>22</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2038</v>
      </c>
      <c r="F23" s="46"/>
      <c r="G23" s="46"/>
      <c r="H23" s="46"/>
      <c r="I23" s="46"/>
      <c r="J23" s="48"/>
    </row>
    <row r="24" ht="409.5">
      <c r="A24" s="37" t="s">
        <v>227</v>
      </c>
      <c r="B24" s="45"/>
      <c r="C24" s="46"/>
      <c r="D24" s="46"/>
      <c r="E24" s="39" t="s">
        <v>1971</v>
      </c>
      <c r="F24" s="46"/>
      <c r="G24" s="46"/>
      <c r="H24" s="46"/>
      <c r="I24" s="46"/>
      <c r="J24" s="48"/>
    </row>
    <row r="25">
      <c r="A25" s="37" t="s">
        <v>219</v>
      </c>
      <c r="B25" s="37">
        <v>4</v>
      </c>
      <c r="C25" s="38" t="s">
        <v>237</v>
      </c>
      <c r="D25" s="37" t="s">
        <v>221</v>
      </c>
      <c r="E25" s="39" t="s">
        <v>238</v>
      </c>
      <c r="F25" s="40" t="s">
        <v>223</v>
      </c>
      <c r="G25" s="41">
        <v>19</v>
      </c>
      <c r="H25" s="42">
        <v>0</v>
      </c>
      <c r="I25" s="43">
        <f>ROUND(G25*H25,P4)</f>
        <v>0</v>
      </c>
      <c r="J25" s="37"/>
      <c r="O25" s="44">
        <f>I25*0.21</f>
        <v>0</v>
      </c>
      <c r="P25">
        <v>3</v>
      </c>
    </row>
    <row r="26">
      <c r="A26" s="37" t="s">
        <v>224</v>
      </c>
      <c r="B26" s="45"/>
      <c r="C26" s="46"/>
      <c r="D26" s="46"/>
      <c r="E26" s="47" t="s">
        <v>221</v>
      </c>
      <c r="F26" s="46"/>
      <c r="G26" s="46"/>
      <c r="H26" s="46"/>
      <c r="I26" s="46"/>
      <c r="J26" s="48"/>
    </row>
    <row r="27">
      <c r="A27" s="37" t="s">
        <v>225</v>
      </c>
      <c r="B27" s="45"/>
      <c r="C27" s="46"/>
      <c r="D27" s="46"/>
      <c r="E27" s="49" t="s">
        <v>2038</v>
      </c>
      <c r="F27" s="46"/>
      <c r="G27" s="46"/>
      <c r="H27" s="46"/>
      <c r="I27" s="46"/>
      <c r="J27" s="48"/>
    </row>
    <row r="28" ht="330">
      <c r="A28" s="37" t="s">
        <v>227</v>
      </c>
      <c r="B28" s="45"/>
      <c r="C28" s="46"/>
      <c r="D28" s="46"/>
      <c r="E28" s="39" t="s">
        <v>240</v>
      </c>
      <c r="F28" s="46"/>
      <c r="G28" s="46"/>
      <c r="H28" s="46"/>
      <c r="I28" s="46"/>
      <c r="J28" s="48"/>
    </row>
    <row r="29">
      <c r="A29" s="37" t="s">
        <v>219</v>
      </c>
      <c r="B29" s="37">
        <v>5</v>
      </c>
      <c r="C29" s="38" t="s">
        <v>1832</v>
      </c>
      <c r="D29" s="37" t="s">
        <v>221</v>
      </c>
      <c r="E29" s="39" t="s">
        <v>1833</v>
      </c>
      <c r="F29" s="40" t="s">
        <v>805</v>
      </c>
      <c r="G29" s="41">
        <v>100</v>
      </c>
      <c r="H29" s="42">
        <v>0</v>
      </c>
      <c r="I29" s="43">
        <f>ROUND(G29*H29,P4)</f>
        <v>0</v>
      </c>
      <c r="J29" s="37"/>
      <c r="O29" s="44">
        <f>I29*0.21</f>
        <v>0</v>
      </c>
      <c r="P29">
        <v>3</v>
      </c>
    </row>
    <row r="30">
      <c r="A30" s="37" t="s">
        <v>224</v>
      </c>
      <c r="B30" s="45"/>
      <c r="C30" s="46"/>
      <c r="D30" s="46"/>
      <c r="E30" s="47" t="s">
        <v>221</v>
      </c>
      <c r="F30" s="46"/>
      <c r="G30" s="46"/>
      <c r="H30" s="46"/>
      <c r="I30" s="46"/>
      <c r="J30" s="48"/>
    </row>
    <row r="31">
      <c r="A31" s="37" t="s">
        <v>225</v>
      </c>
      <c r="B31" s="45"/>
      <c r="C31" s="46"/>
      <c r="D31" s="46"/>
      <c r="E31" s="49" t="s">
        <v>2038</v>
      </c>
      <c r="F31" s="46"/>
      <c r="G31" s="46"/>
      <c r="H31" s="46"/>
      <c r="I31" s="46"/>
      <c r="J31" s="48"/>
    </row>
    <row r="32" ht="75">
      <c r="A32" s="37" t="s">
        <v>227</v>
      </c>
      <c r="B32" s="45"/>
      <c r="C32" s="46"/>
      <c r="D32" s="46"/>
      <c r="E32" s="39" t="s">
        <v>1940</v>
      </c>
      <c r="F32" s="46"/>
      <c r="G32" s="46"/>
      <c r="H32" s="46"/>
      <c r="I32" s="46"/>
      <c r="J32" s="48"/>
    </row>
    <row r="33">
      <c r="A33" s="31" t="s">
        <v>216</v>
      </c>
      <c r="B33" s="32"/>
      <c r="C33" s="33" t="s">
        <v>1244</v>
      </c>
      <c r="D33" s="34"/>
      <c r="E33" s="31" t="s">
        <v>1245</v>
      </c>
      <c r="F33" s="34"/>
      <c r="G33" s="34"/>
      <c r="H33" s="34"/>
      <c r="I33" s="35">
        <f>SUMIFS(I34:I37,A34:A37,"P")</f>
        <v>0</v>
      </c>
      <c r="J33" s="36"/>
    </row>
    <row r="34">
      <c r="A34" s="37" t="s">
        <v>219</v>
      </c>
      <c r="B34" s="37">
        <v>6</v>
      </c>
      <c r="C34" s="38" t="s">
        <v>1261</v>
      </c>
      <c r="D34" s="37" t="s">
        <v>221</v>
      </c>
      <c r="E34" s="39" t="s">
        <v>1262</v>
      </c>
      <c r="F34" s="40" t="s">
        <v>223</v>
      </c>
      <c r="G34" s="41">
        <v>5</v>
      </c>
      <c r="H34" s="42">
        <v>0</v>
      </c>
      <c r="I34" s="43">
        <f>ROUND(G34*H34,P4)</f>
        <v>0</v>
      </c>
      <c r="J34" s="37"/>
      <c r="O34" s="44">
        <f>I34*0.21</f>
        <v>0</v>
      </c>
      <c r="P34">
        <v>3</v>
      </c>
    </row>
    <row r="35">
      <c r="A35" s="37" t="s">
        <v>224</v>
      </c>
      <c r="B35" s="45"/>
      <c r="C35" s="46"/>
      <c r="D35" s="46"/>
      <c r="E35" s="47" t="s">
        <v>221</v>
      </c>
      <c r="F35" s="46"/>
      <c r="G35" s="46"/>
      <c r="H35" s="46"/>
      <c r="I35" s="46"/>
      <c r="J35" s="48"/>
    </row>
    <row r="36">
      <c r="A36" s="37" t="s">
        <v>225</v>
      </c>
      <c r="B36" s="45"/>
      <c r="C36" s="46"/>
      <c r="D36" s="46"/>
      <c r="E36" s="49" t="s">
        <v>2038</v>
      </c>
      <c r="F36" s="46"/>
      <c r="G36" s="46"/>
      <c r="H36" s="46"/>
      <c r="I36" s="46"/>
      <c r="J36" s="48"/>
    </row>
    <row r="37" ht="105">
      <c r="A37" s="37" t="s">
        <v>227</v>
      </c>
      <c r="B37" s="45"/>
      <c r="C37" s="46"/>
      <c r="D37" s="46"/>
      <c r="E37" s="39" t="s">
        <v>1974</v>
      </c>
      <c r="F37" s="46"/>
      <c r="G37" s="46"/>
      <c r="H37" s="46"/>
      <c r="I37" s="46"/>
      <c r="J37" s="48"/>
    </row>
    <row r="38">
      <c r="A38" s="31" t="s">
        <v>216</v>
      </c>
      <c r="B38" s="32"/>
      <c r="C38" s="33" t="s">
        <v>958</v>
      </c>
      <c r="D38" s="34"/>
      <c r="E38" s="31" t="s">
        <v>1975</v>
      </c>
      <c r="F38" s="34"/>
      <c r="G38" s="34"/>
      <c r="H38" s="34"/>
      <c r="I38" s="35">
        <f>SUMIFS(I39:I54,A39:A54,"P")</f>
        <v>0</v>
      </c>
      <c r="J38" s="36"/>
    </row>
    <row r="39" ht="30">
      <c r="A39" s="37" t="s">
        <v>219</v>
      </c>
      <c r="B39" s="37">
        <v>7</v>
      </c>
      <c r="C39" s="38" t="s">
        <v>1976</v>
      </c>
      <c r="D39" s="37" t="s">
        <v>221</v>
      </c>
      <c r="E39" s="39" t="s">
        <v>1977</v>
      </c>
      <c r="F39" s="40" t="s">
        <v>245</v>
      </c>
      <c r="G39" s="41">
        <v>12</v>
      </c>
      <c r="H39" s="42">
        <v>0</v>
      </c>
      <c r="I39" s="43">
        <f>ROUND(G39*H39,P4)</f>
        <v>0</v>
      </c>
      <c r="J39" s="37"/>
      <c r="O39" s="44">
        <f>I39*0.21</f>
        <v>0</v>
      </c>
      <c r="P39">
        <v>3</v>
      </c>
    </row>
    <row r="40">
      <c r="A40" s="37" t="s">
        <v>224</v>
      </c>
      <c r="B40" s="45"/>
      <c r="C40" s="46"/>
      <c r="D40" s="46"/>
      <c r="E40" s="47" t="s">
        <v>221</v>
      </c>
      <c r="F40" s="46"/>
      <c r="G40" s="46"/>
      <c r="H40" s="46"/>
      <c r="I40" s="46"/>
      <c r="J40" s="48"/>
    </row>
    <row r="41">
      <c r="A41" s="37" t="s">
        <v>225</v>
      </c>
      <c r="B41" s="45"/>
      <c r="C41" s="46"/>
      <c r="D41" s="46"/>
      <c r="E41" s="49" t="s">
        <v>2038</v>
      </c>
      <c r="F41" s="46"/>
      <c r="G41" s="46"/>
      <c r="H41" s="46"/>
      <c r="I41" s="46"/>
      <c r="J41" s="48"/>
    </row>
    <row r="42" ht="90">
      <c r="A42" s="37" t="s">
        <v>227</v>
      </c>
      <c r="B42" s="45"/>
      <c r="C42" s="46"/>
      <c r="D42" s="46"/>
      <c r="E42" s="39" t="s">
        <v>246</v>
      </c>
      <c r="F42" s="46"/>
      <c r="G42" s="46"/>
      <c r="H42" s="46"/>
      <c r="I42" s="46"/>
      <c r="J42" s="48"/>
    </row>
    <row r="43">
      <c r="A43" s="37" t="s">
        <v>219</v>
      </c>
      <c r="B43" s="37">
        <v>8</v>
      </c>
      <c r="C43" s="38" t="s">
        <v>243</v>
      </c>
      <c r="D43" s="37" t="s">
        <v>221</v>
      </c>
      <c r="E43" s="39" t="s">
        <v>244</v>
      </c>
      <c r="F43" s="40" t="s">
        <v>245</v>
      </c>
      <c r="G43" s="41">
        <v>3</v>
      </c>
      <c r="H43" s="42">
        <v>0</v>
      </c>
      <c r="I43" s="43">
        <f>ROUND(G43*H43,P4)</f>
        <v>0</v>
      </c>
      <c r="J43" s="37"/>
      <c r="O43" s="44">
        <f>I43*0.21</f>
        <v>0</v>
      </c>
      <c r="P43">
        <v>3</v>
      </c>
    </row>
    <row r="44">
      <c r="A44" s="37" t="s">
        <v>224</v>
      </c>
      <c r="B44" s="45"/>
      <c r="C44" s="46"/>
      <c r="D44" s="46"/>
      <c r="E44" s="47" t="s">
        <v>221</v>
      </c>
      <c r="F44" s="46"/>
      <c r="G44" s="46"/>
      <c r="H44" s="46"/>
      <c r="I44" s="46"/>
      <c r="J44" s="48"/>
    </row>
    <row r="45">
      <c r="A45" s="37" t="s">
        <v>225</v>
      </c>
      <c r="B45" s="45"/>
      <c r="C45" s="46"/>
      <c r="D45" s="46"/>
      <c r="E45" s="49" t="s">
        <v>2038</v>
      </c>
      <c r="F45" s="46"/>
      <c r="G45" s="46"/>
      <c r="H45" s="46"/>
      <c r="I45" s="46"/>
      <c r="J45" s="48"/>
    </row>
    <row r="46" ht="90">
      <c r="A46" s="37" t="s">
        <v>227</v>
      </c>
      <c r="B46" s="45"/>
      <c r="C46" s="46"/>
      <c r="D46" s="46"/>
      <c r="E46" s="39" t="s">
        <v>246</v>
      </c>
      <c r="F46" s="46"/>
      <c r="G46" s="46"/>
      <c r="H46" s="46"/>
      <c r="I46" s="46"/>
      <c r="J46" s="48"/>
    </row>
    <row r="47">
      <c r="A47" s="37" t="s">
        <v>219</v>
      </c>
      <c r="B47" s="37">
        <v>9</v>
      </c>
      <c r="C47" s="38" t="s">
        <v>1978</v>
      </c>
      <c r="D47" s="37" t="s">
        <v>221</v>
      </c>
      <c r="E47" s="39" t="s">
        <v>1979</v>
      </c>
      <c r="F47" s="40" t="s">
        <v>234</v>
      </c>
      <c r="G47" s="41">
        <v>100</v>
      </c>
      <c r="H47" s="42">
        <v>0</v>
      </c>
      <c r="I47" s="43">
        <f>ROUND(G47*H47,P4)</f>
        <v>0</v>
      </c>
      <c r="J47" s="37"/>
      <c r="O47" s="44">
        <f>I47*0.21</f>
        <v>0</v>
      </c>
      <c r="P47">
        <v>3</v>
      </c>
    </row>
    <row r="48">
      <c r="A48" s="37" t="s">
        <v>224</v>
      </c>
      <c r="B48" s="45"/>
      <c r="C48" s="46"/>
      <c r="D48" s="46"/>
      <c r="E48" s="47" t="s">
        <v>221</v>
      </c>
      <c r="F48" s="46"/>
      <c r="G48" s="46"/>
      <c r="H48" s="46"/>
      <c r="I48" s="46"/>
      <c r="J48" s="48"/>
    </row>
    <row r="49">
      <c r="A49" s="37" t="s">
        <v>225</v>
      </c>
      <c r="B49" s="45"/>
      <c r="C49" s="46"/>
      <c r="D49" s="46"/>
      <c r="E49" s="49" t="s">
        <v>2038</v>
      </c>
      <c r="F49" s="46"/>
      <c r="G49" s="46"/>
      <c r="H49" s="46"/>
      <c r="I49" s="46"/>
      <c r="J49" s="48"/>
    </row>
    <row r="50" ht="90">
      <c r="A50" s="37" t="s">
        <v>227</v>
      </c>
      <c r="B50" s="45"/>
      <c r="C50" s="46"/>
      <c r="D50" s="46"/>
      <c r="E50" s="39" t="s">
        <v>250</v>
      </c>
      <c r="F50" s="46"/>
      <c r="G50" s="46"/>
      <c r="H50" s="46"/>
      <c r="I50" s="46"/>
      <c r="J50" s="48"/>
    </row>
    <row r="51">
      <c r="A51" s="37" t="s">
        <v>219</v>
      </c>
      <c r="B51" s="37">
        <v>10</v>
      </c>
      <c r="C51" s="38" t="s">
        <v>1982</v>
      </c>
      <c r="D51" s="37" t="s">
        <v>221</v>
      </c>
      <c r="E51" s="39" t="s">
        <v>1983</v>
      </c>
      <c r="F51" s="40" t="s">
        <v>234</v>
      </c>
      <c r="G51" s="41">
        <v>86</v>
      </c>
      <c r="H51" s="42">
        <v>0</v>
      </c>
      <c r="I51" s="43">
        <f>ROUND(G51*H51,P4)</f>
        <v>0</v>
      </c>
      <c r="J51" s="37"/>
      <c r="O51" s="44">
        <f>I51*0.21</f>
        <v>0</v>
      </c>
      <c r="P51">
        <v>3</v>
      </c>
    </row>
    <row r="52">
      <c r="A52" s="37" t="s">
        <v>224</v>
      </c>
      <c r="B52" s="45"/>
      <c r="C52" s="46"/>
      <c r="D52" s="46"/>
      <c r="E52" s="47" t="s">
        <v>221</v>
      </c>
      <c r="F52" s="46"/>
      <c r="G52" s="46"/>
      <c r="H52" s="46"/>
      <c r="I52" s="46"/>
      <c r="J52" s="48"/>
    </row>
    <row r="53">
      <c r="A53" s="37" t="s">
        <v>225</v>
      </c>
      <c r="B53" s="45"/>
      <c r="C53" s="46"/>
      <c r="D53" s="46"/>
      <c r="E53" s="49" t="s">
        <v>2038</v>
      </c>
      <c r="F53" s="46"/>
      <c r="G53" s="46"/>
      <c r="H53" s="46"/>
      <c r="I53" s="46"/>
      <c r="J53" s="48"/>
    </row>
    <row r="54" ht="105">
      <c r="A54" s="37" t="s">
        <v>227</v>
      </c>
      <c r="B54" s="45"/>
      <c r="C54" s="46"/>
      <c r="D54" s="46"/>
      <c r="E54" s="39" t="s">
        <v>532</v>
      </c>
      <c r="F54" s="46"/>
      <c r="G54" s="46"/>
      <c r="H54" s="46"/>
      <c r="I54" s="46"/>
      <c r="J54" s="48"/>
    </row>
    <row r="55">
      <c r="A55" s="31" t="s">
        <v>216</v>
      </c>
      <c r="B55" s="32"/>
      <c r="C55" s="33" t="s">
        <v>1989</v>
      </c>
      <c r="D55" s="34"/>
      <c r="E55" s="31" t="s">
        <v>1990</v>
      </c>
      <c r="F55" s="34"/>
      <c r="G55" s="34"/>
      <c r="H55" s="34"/>
      <c r="I55" s="35">
        <f>SUMIFS(I56:I71,A56:A71,"P")</f>
        <v>0</v>
      </c>
      <c r="J55" s="36"/>
    </row>
    <row r="56">
      <c r="A56" s="37" t="s">
        <v>219</v>
      </c>
      <c r="B56" s="37">
        <v>11</v>
      </c>
      <c r="C56" s="38" t="s">
        <v>1991</v>
      </c>
      <c r="D56" s="37" t="s">
        <v>221</v>
      </c>
      <c r="E56" s="39" t="s">
        <v>1992</v>
      </c>
      <c r="F56" s="40" t="s">
        <v>234</v>
      </c>
      <c r="G56" s="41">
        <v>74</v>
      </c>
      <c r="H56" s="42">
        <v>0</v>
      </c>
      <c r="I56" s="43">
        <f>ROUND(G56*H56,P4)</f>
        <v>0</v>
      </c>
      <c r="J56" s="37"/>
      <c r="O56" s="44">
        <f>I56*0.21</f>
        <v>0</v>
      </c>
      <c r="P56">
        <v>3</v>
      </c>
    </row>
    <row r="57">
      <c r="A57" s="37" t="s">
        <v>224</v>
      </c>
      <c r="B57" s="45"/>
      <c r="C57" s="46"/>
      <c r="D57" s="46"/>
      <c r="E57" s="47" t="s">
        <v>221</v>
      </c>
      <c r="F57" s="46"/>
      <c r="G57" s="46"/>
      <c r="H57" s="46"/>
      <c r="I57" s="46"/>
      <c r="J57" s="48"/>
    </row>
    <row r="58">
      <c r="A58" s="37" t="s">
        <v>225</v>
      </c>
      <c r="B58" s="45"/>
      <c r="C58" s="46"/>
      <c r="D58" s="46"/>
      <c r="E58" s="49" t="s">
        <v>2038</v>
      </c>
      <c r="F58" s="46"/>
      <c r="G58" s="46"/>
      <c r="H58" s="46"/>
      <c r="I58" s="46"/>
      <c r="J58" s="48"/>
    </row>
    <row r="59" ht="150">
      <c r="A59" s="37" t="s">
        <v>227</v>
      </c>
      <c r="B59" s="45"/>
      <c r="C59" s="46"/>
      <c r="D59" s="46"/>
      <c r="E59" s="39" t="s">
        <v>1993</v>
      </c>
      <c r="F59" s="46"/>
      <c r="G59" s="46"/>
      <c r="H59" s="46"/>
      <c r="I59" s="46"/>
      <c r="J59" s="48"/>
    </row>
    <row r="60">
      <c r="A60" s="37" t="s">
        <v>219</v>
      </c>
      <c r="B60" s="37">
        <v>12</v>
      </c>
      <c r="C60" s="38" t="s">
        <v>2099</v>
      </c>
      <c r="D60" s="37" t="s">
        <v>221</v>
      </c>
      <c r="E60" s="39" t="s">
        <v>2100</v>
      </c>
      <c r="F60" s="40" t="s">
        <v>245</v>
      </c>
      <c r="G60" s="41">
        <v>2</v>
      </c>
      <c r="H60" s="42">
        <v>0</v>
      </c>
      <c r="I60" s="43">
        <f>ROUND(G60*H60,P4)</f>
        <v>0</v>
      </c>
      <c r="J60" s="37"/>
      <c r="O60" s="44">
        <f>I60*0.21</f>
        <v>0</v>
      </c>
      <c r="P60">
        <v>3</v>
      </c>
    </row>
    <row r="61">
      <c r="A61" s="37" t="s">
        <v>224</v>
      </c>
      <c r="B61" s="45"/>
      <c r="C61" s="46"/>
      <c r="D61" s="46"/>
      <c r="E61" s="47" t="s">
        <v>221</v>
      </c>
      <c r="F61" s="46"/>
      <c r="G61" s="46"/>
      <c r="H61" s="46"/>
      <c r="I61" s="46"/>
      <c r="J61" s="48"/>
    </row>
    <row r="62">
      <c r="A62" s="37" t="s">
        <v>225</v>
      </c>
      <c r="B62" s="45"/>
      <c r="C62" s="46"/>
      <c r="D62" s="46"/>
      <c r="E62" s="49" t="s">
        <v>2038</v>
      </c>
      <c r="F62" s="46"/>
      <c r="G62" s="46"/>
      <c r="H62" s="46"/>
      <c r="I62" s="46"/>
      <c r="J62" s="48"/>
    </row>
    <row r="63" ht="120">
      <c r="A63" s="37" t="s">
        <v>227</v>
      </c>
      <c r="B63" s="45"/>
      <c r="C63" s="46"/>
      <c r="D63" s="46"/>
      <c r="E63" s="39" t="s">
        <v>2101</v>
      </c>
      <c r="F63" s="46"/>
      <c r="G63" s="46"/>
      <c r="H63" s="46"/>
      <c r="I63" s="46"/>
      <c r="J63" s="48"/>
    </row>
    <row r="64">
      <c r="A64" s="37" t="s">
        <v>219</v>
      </c>
      <c r="B64" s="37">
        <v>13</v>
      </c>
      <c r="C64" s="38" t="s">
        <v>1994</v>
      </c>
      <c r="D64" s="37" t="s">
        <v>221</v>
      </c>
      <c r="E64" s="39" t="s">
        <v>1995</v>
      </c>
      <c r="F64" s="40" t="s">
        <v>245</v>
      </c>
      <c r="G64" s="41">
        <v>8</v>
      </c>
      <c r="H64" s="42">
        <v>0</v>
      </c>
      <c r="I64" s="43">
        <f>ROUND(G64*H64,P4)</f>
        <v>0</v>
      </c>
      <c r="J64" s="37"/>
      <c r="O64" s="44">
        <f>I64*0.21</f>
        <v>0</v>
      </c>
      <c r="P64">
        <v>3</v>
      </c>
    </row>
    <row r="65">
      <c r="A65" s="37" t="s">
        <v>224</v>
      </c>
      <c r="B65" s="45"/>
      <c r="C65" s="46"/>
      <c r="D65" s="46"/>
      <c r="E65" s="47" t="s">
        <v>221</v>
      </c>
      <c r="F65" s="46"/>
      <c r="G65" s="46"/>
      <c r="H65" s="46"/>
      <c r="I65" s="46"/>
      <c r="J65" s="48"/>
    </row>
    <row r="66">
      <c r="A66" s="37" t="s">
        <v>225</v>
      </c>
      <c r="B66" s="45"/>
      <c r="C66" s="46"/>
      <c r="D66" s="46"/>
      <c r="E66" s="49" t="s">
        <v>2038</v>
      </c>
      <c r="F66" s="46"/>
      <c r="G66" s="46"/>
      <c r="H66" s="46"/>
      <c r="I66" s="46"/>
      <c r="J66" s="48"/>
    </row>
    <row r="67" ht="120">
      <c r="A67" s="37" t="s">
        <v>227</v>
      </c>
      <c r="B67" s="45"/>
      <c r="C67" s="46"/>
      <c r="D67" s="46"/>
      <c r="E67" s="39" t="s">
        <v>1996</v>
      </c>
      <c r="F67" s="46"/>
      <c r="G67" s="46"/>
      <c r="H67" s="46"/>
      <c r="I67" s="46"/>
      <c r="J67" s="48"/>
    </row>
    <row r="68">
      <c r="A68" s="37" t="s">
        <v>219</v>
      </c>
      <c r="B68" s="37">
        <v>14</v>
      </c>
      <c r="C68" s="38" t="s">
        <v>1997</v>
      </c>
      <c r="D68" s="37" t="s">
        <v>221</v>
      </c>
      <c r="E68" s="39" t="s">
        <v>1998</v>
      </c>
      <c r="F68" s="40" t="s">
        <v>245</v>
      </c>
      <c r="G68" s="41">
        <v>3</v>
      </c>
      <c r="H68" s="42">
        <v>0</v>
      </c>
      <c r="I68" s="43">
        <f>ROUND(G68*H68,P4)</f>
        <v>0</v>
      </c>
      <c r="J68" s="37"/>
      <c r="O68" s="44">
        <f>I68*0.21</f>
        <v>0</v>
      </c>
      <c r="P68">
        <v>3</v>
      </c>
    </row>
    <row r="69">
      <c r="A69" s="37" t="s">
        <v>224</v>
      </c>
      <c r="B69" s="45"/>
      <c r="C69" s="46"/>
      <c r="D69" s="46"/>
      <c r="E69" s="47" t="s">
        <v>221</v>
      </c>
      <c r="F69" s="46"/>
      <c r="G69" s="46"/>
      <c r="H69" s="46"/>
      <c r="I69" s="46"/>
      <c r="J69" s="48"/>
    </row>
    <row r="70">
      <c r="A70" s="37" t="s">
        <v>225</v>
      </c>
      <c r="B70" s="45"/>
      <c r="C70" s="46"/>
      <c r="D70" s="46"/>
      <c r="E70" s="49" t="s">
        <v>2038</v>
      </c>
      <c r="F70" s="46"/>
      <c r="G70" s="46"/>
      <c r="H70" s="46"/>
      <c r="I70" s="46"/>
      <c r="J70" s="48"/>
    </row>
    <row r="71" ht="120">
      <c r="A71" s="37" t="s">
        <v>227</v>
      </c>
      <c r="B71" s="45"/>
      <c r="C71" s="46"/>
      <c r="D71" s="46"/>
      <c r="E71" s="39" t="s">
        <v>1999</v>
      </c>
      <c r="F71" s="46"/>
      <c r="G71" s="46"/>
      <c r="H71" s="46"/>
      <c r="I71" s="46"/>
      <c r="J71" s="48"/>
    </row>
    <row r="72">
      <c r="A72" s="31" t="s">
        <v>216</v>
      </c>
      <c r="B72" s="32"/>
      <c r="C72" s="33" t="s">
        <v>2000</v>
      </c>
      <c r="D72" s="34"/>
      <c r="E72" s="31" t="s">
        <v>2001</v>
      </c>
      <c r="F72" s="34"/>
      <c r="G72" s="34"/>
      <c r="H72" s="34"/>
      <c r="I72" s="35">
        <f>SUMIFS(I73:I92,A73:A92,"P")</f>
        <v>0</v>
      </c>
      <c r="J72" s="36"/>
    </row>
    <row r="73">
      <c r="A73" s="37" t="s">
        <v>219</v>
      </c>
      <c r="B73" s="37">
        <v>15</v>
      </c>
      <c r="C73" s="38" t="s">
        <v>622</v>
      </c>
      <c r="D73" s="37" t="s">
        <v>221</v>
      </c>
      <c r="E73" s="39" t="s">
        <v>623</v>
      </c>
      <c r="F73" s="40" t="s">
        <v>234</v>
      </c>
      <c r="G73" s="41">
        <v>20</v>
      </c>
      <c r="H73" s="42">
        <v>0</v>
      </c>
      <c r="I73" s="43">
        <f>ROUND(G73*H73,P4)</f>
        <v>0</v>
      </c>
      <c r="J73" s="37"/>
      <c r="O73" s="44">
        <f>I73*0.21</f>
        <v>0</v>
      </c>
      <c r="P73">
        <v>3</v>
      </c>
    </row>
    <row r="74">
      <c r="A74" s="37" t="s">
        <v>224</v>
      </c>
      <c r="B74" s="45"/>
      <c r="C74" s="46"/>
      <c r="D74" s="46"/>
      <c r="E74" s="47" t="s">
        <v>221</v>
      </c>
      <c r="F74" s="46"/>
      <c r="G74" s="46"/>
      <c r="H74" s="46"/>
      <c r="I74" s="46"/>
      <c r="J74" s="48"/>
    </row>
    <row r="75">
      <c r="A75" s="37" t="s">
        <v>225</v>
      </c>
      <c r="B75" s="45"/>
      <c r="C75" s="46"/>
      <c r="D75" s="46"/>
      <c r="E75" s="49" t="s">
        <v>2038</v>
      </c>
      <c r="F75" s="46"/>
      <c r="G75" s="46"/>
      <c r="H75" s="46"/>
      <c r="I75" s="46"/>
      <c r="J75" s="48"/>
    </row>
    <row r="76" ht="105">
      <c r="A76" s="37" t="s">
        <v>227</v>
      </c>
      <c r="B76" s="45"/>
      <c r="C76" s="46"/>
      <c r="D76" s="46"/>
      <c r="E76" s="39" t="s">
        <v>621</v>
      </c>
      <c r="F76" s="46"/>
      <c r="G76" s="46"/>
      <c r="H76" s="46"/>
      <c r="I76" s="46"/>
      <c r="J76" s="48"/>
    </row>
    <row r="77">
      <c r="A77" s="37" t="s">
        <v>219</v>
      </c>
      <c r="B77" s="37">
        <v>16</v>
      </c>
      <c r="C77" s="38" t="s">
        <v>2102</v>
      </c>
      <c r="D77" s="37" t="s">
        <v>221</v>
      </c>
      <c r="E77" s="39" t="s">
        <v>2103</v>
      </c>
      <c r="F77" s="40" t="s">
        <v>234</v>
      </c>
      <c r="G77" s="41">
        <v>320</v>
      </c>
      <c r="H77" s="42">
        <v>0</v>
      </c>
      <c r="I77" s="43">
        <f>ROUND(G77*H77,P4)</f>
        <v>0</v>
      </c>
      <c r="J77" s="37"/>
      <c r="O77" s="44">
        <f>I77*0.21</f>
        <v>0</v>
      </c>
      <c r="P77">
        <v>3</v>
      </c>
    </row>
    <row r="78">
      <c r="A78" s="37" t="s">
        <v>224</v>
      </c>
      <c r="B78" s="45"/>
      <c r="C78" s="46"/>
      <c r="D78" s="46"/>
      <c r="E78" s="47" t="s">
        <v>221</v>
      </c>
      <c r="F78" s="46"/>
      <c r="G78" s="46"/>
      <c r="H78" s="46"/>
      <c r="I78" s="46"/>
      <c r="J78" s="48"/>
    </row>
    <row r="79">
      <c r="A79" s="37" t="s">
        <v>225</v>
      </c>
      <c r="B79" s="45"/>
      <c r="C79" s="46"/>
      <c r="D79" s="46"/>
      <c r="E79" s="49" t="s">
        <v>2038</v>
      </c>
      <c r="F79" s="46"/>
      <c r="G79" s="46"/>
      <c r="H79" s="46"/>
      <c r="I79" s="46"/>
      <c r="J79" s="48"/>
    </row>
    <row r="80" ht="105">
      <c r="A80" s="37" t="s">
        <v>227</v>
      </c>
      <c r="B80" s="45"/>
      <c r="C80" s="46"/>
      <c r="D80" s="46"/>
      <c r="E80" s="39" t="s">
        <v>621</v>
      </c>
      <c r="F80" s="46"/>
      <c r="G80" s="46"/>
      <c r="H80" s="46"/>
      <c r="I80" s="46"/>
      <c r="J80" s="48"/>
    </row>
    <row r="81">
      <c r="A81" s="37" t="s">
        <v>219</v>
      </c>
      <c r="B81" s="37">
        <v>17</v>
      </c>
      <c r="C81" s="38" t="s">
        <v>2002</v>
      </c>
      <c r="D81" s="37" t="s">
        <v>221</v>
      </c>
      <c r="E81" s="39" t="s">
        <v>2003</v>
      </c>
      <c r="F81" s="40" t="s">
        <v>234</v>
      </c>
      <c r="G81" s="41">
        <v>20</v>
      </c>
      <c r="H81" s="42">
        <v>0</v>
      </c>
      <c r="I81" s="43">
        <f>ROUND(G81*H81,P4)</f>
        <v>0</v>
      </c>
      <c r="J81" s="37"/>
      <c r="O81" s="44">
        <f>I81*0.21</f>
        <v>0</v>
      </c>
      <c r="P81">
        <v>3</v>
      </c>
    </row>
    <row r="82">
      <c r="A82" s="37" t="s">
        <v>224</v>
      </c>
      <c r="B82" s="45"/>
      <c r="C82" s="46"/>
      <c r="D82" s="46"/>
      <c r="E82" s="47" t="s">
        <v>221</v>
      </c>
      <c r="F82" s="46"/>
      <c r="G82" s="46"/>
      <c r="H82" s="46"/>
      <c r="I82" s="46"/>
      <c r="J82" s="48"/>
    </row>
    <row r="83">
      <c r="A83" s="37" t="s">
        <v>225</v>
      </c>
      <c r="B83" s="45"/>
      <c r="C83" s="46"/>
      <c r="D83" s="46"/>
      <c r="E83" s="49" t="s">
        <v>2038</v>
      </c>
      <c r="F83" s="46"/>
      <c r="G83" s="46"/>
      <c r="H83" s="46"/>
      <c r="I83" s="46"/>
      <c r="J83" s="48"/>
    </row>
    <row r="84" ht="105">
      <c r="A84" s="37" t="s">
        <v>227</v>
      </c>
      <c r="B84" s="45"/>
      <c r="C84" s="46"/>
      <c r="D84" s="46"/>
      <c r="E84" s="39" t="s">
        <v>621</v>
      </c>
      <c r="F84" s="46"/>
      <c r="G84" s="46"/>
      <c r="H84" s="46"/>
      <c r="I84" s="46"/>
      <c r="J84" s="48"/>
    </row>
    <row r="85" ht="30">
      <c r="A85" s="37" t="s">
        <v>219</v>
      </c>
      <c r="B85" s="37">
        <v>18</v>
      </c>
      <c r="C85" s="38" t="s">
        <v>2004</v>
      </c>
      <c r="D85" s="37" t="s">
        <v>221</v>
      </c>
      <c r="E85" s="39" t="s">
        <v>2005</v>
      </c>
      <c r="F85" s="40" t="s">
        <v>245</v>
      </c>
      <c r="G85" s="41">
        <v>12</v>
      </c>
      <c r="H85" s="42">
        <v>0</v>
      </c>
      <c r="I85" s="43">
        <f>ROUND(G85*H85,P4)</f>
        <v>0</v>
      </c>
      <c r="J85" s="37"/>
      <c r="O85" s="44">
        <f>I85*0.21</f>
        <v>0</v>
      </c>
      <c r="P85">
        <v>3</v>
      </c>
    </row>
    <row r="86">
      <c r="A86" s="37" t="s">
        <v>224</v>
      </c>
      <c r="B86" s="45"/>
      <c r="C86" s="46"/>
      <c r="D86" s="46"/>
      <c r="E86" s="47" t="s">
        <v>221</v>
      </c>
      <c r="F86" s="46"/>
      <c r="G86" s="46"/>
      <c r="H86" s="46"/>
      <c r="I86" s="46"/>
      <c r="J86" s="48"/>
    </row>
    <row r="87">
      <c r="A87" s="37" t="s">
        <v>225</v>
      </c>
      <c r="B87" s="45"/>
      <c r="C87" s="46"/>
      <c r="D87" s="46"/>
      <c r="E87" s="49" t="s">
        <v>2038</v>
      </c>
      <c r="F87" s="46"/>
      <c r="G87" s="46"/>
      <c r="H87" s="46"/>
      <c r="I87" s="46"/>
      <c r="J87" s="48"/>
    </row>
    <row r="88" ht="120">
      <c r="A88" s="37" t="s">
        <v>227</v>
      </c>
      <c r="B88" s="45"/>
      <c r="C88" s="46"/>
      <c r="D88" s="46"/>
      <c r="E88" s="39" t="s">
        <v>2006</v>
      </c>
      <c r="F88" s="46"/>
      <c r="G88" s="46"/>
      <c r="H88" s="46"/>
      <c r="I88" s="46"/>
      <c r="J88" s="48"/>
    </row>
    <row r="89">
      <c r="A89" s="37" t="s">
        <v>219</v>
      </c>
      <c r="B89" s="37">
        <v>19</v>
      </c>
      <c r="C89" s="38" t="s">
        <v>2007</v>
      </c>
      <c r="D89" s="37" t="s">
        <v>221</v>
      </c>
      <c r="E89" s="39" t="s">
        <v>2008</v>
      </c>
      <c r="F89" s="40" t="s">
        <v>234</v>
      </c>
      <c r="G89" s="41">
        <v>360</v>
      </c>
      <c r="H89" s="42">
        <v>0</v>
      </c>
      <c r="I89" s="43">
        <f>ROUND(G89*H89,P4)</f>
        <v>0</v>
      </c>
      <c r="J89" s="37"/>
      <c r="O89" s="44">
        <f>I89*0.21</f>
        <v>0</v>
      </c>
      <c r="P89">
        <v>3</v>
      </c>
    </row>
    <row r="90">
      <c r="A90" s="37" t="s">
        <v>224</v>
      </c>
      <c r="B90" s="45"/>
      <c r="C90" s="46"/>
      <c r="D90" s="46"/>
      <c r="E90" s="47" t="s">
        <v>221</v>
      </c>
      <c r="F90" s="46"/>
      <c r="G90" s="46"/>
      <c r="H90" s="46"/>
      <c r="I90" s="46"/>
      <c r="J90" s="48"/>
    </row>
    <row r="91">
      <c r="A91" s="37" t="s">
        <v>225</v>
      </c>
      <c r="B91" s="45"/>
      <c r="C91" s="46"/>
      <c r="D91" s="46"/>
      <c r="E91" s="49" t="s">
        <v>2038</v>
      </c>
      <c r="F91" s="46"/>
      <c r="G91" s="46"/>
      <c r="H91" s="46"/>
      <c r="I91" s="46"/>
      <c r="J91" s="48"/>
    </row>
    <row r="92" ht="90">
      <c r="A92" s="37" t="s">
        <v>227</v>
      </c>
      <c r="B92" s="45"/>
      <c r="C92" s="46"/>
      <c r="D92" s="46"/>
      <c r="E92" s="39" t="s">
        <v>2009</v>
      </c>
      <c r="F92" s="46"/>
      <c r="G92" s="46"/>
      <c r="H92" s="46"/>
      <c r="I92" s="46"/>
      <c r="J92" s="48"/>
    </row>
    <row r="93">
      <c r="A93" s="31" t="s">
        <v>216</v>
      </c>
      <c r="B93" s="32"/>
      <c r="C93" s="33" t="s">
        <v>2010</v>
      </c>
      <c r="D93" s="34"/>
      <c r="E93" s="31" t="s">
        <v>2011</v>
      </c>
      <c r="F93" s="34"/>
      <c r="G93" s="34"/>
      <c r="H93" s="34"/>
      <c r="I93" s="35">
        <f>SUMIFS(I94:I113,A94:A113,"P")</f>
        <v>0</v>
      </c>
      <c r="J93" s="36"/>
    </row>
    <row r="94">
      <c r="A94" s="37" t="s">
        <v>219</v>
      </c>
      <c r="B94" s="37">
        <v>20</v>
      </c>
      <c r="C94" s="38" t="s">
        <v>2104</v>
      </c>
      <c r="D94" s="37" t="s">
        <v>221</v>
      </c>
      <c r="E94" s="39" t="s">
        <v>2105</v>
      </c>
      <c r="F94" s="40" t="s">
        <v>245</v>
      </c>
      <c r="G94" s="41">
        <v>2</v>
      </c>
      <c r="H94" s="42">
        <v>0</v>
      </c>
      <c r="I94" s="43">
        <f>ROUND(G94*H94,P4)</f>
        <v>0</v>
      </c>
      <c r="J94" s="37"/>
      <c r="O94" s="44">
        <f>I94*0.21</f>
        <v>0</v>
      </c>
      <c r="P94">
        <v>3</v>
      </c>
    </row>
    <row r="95">
      <c r="A95" s="37" t="s">
        <v>224</v>
      </c>
      <c r="B95" s="45"/>
      <c r="C95" s="46"/>
      <c r="D95" s="46"/>
      <c r="E95" s="47" t="s">
        <v>221</v>
      </c>
      <c r="F95" s="46"/>
      <c r="G95" s="46"/>
      <c r="H95" s="46"/>
      <c r="I95" s="46"/>
      <c r="J95" s="48"/>
    </row>
    <row r="96">
      <c r="A96" s="37" t="s">
        <v>225</v>
      </c>
      <c r="B96" s="45"/>
      <c r="C96" s="46"/>
      <c r="D96" s="46"/>
      <c r="E96" s="49" t="s">
        <v>2038</v>
      </c>
      <c r="F96" s="46"/>
      <c r="G96" s="46"/>
      <c r="H96" s="46"/>
      <c r="I96" s="46"/>
      <c r="J96" s="48"/>
    </row>
    <row r="97" ht="135">
      <c r="A97" s="37" t="s">
        <v>227</v>
      </c>
      <c r="B97" s="45"/>
      <c r="C97" s="46"/>
      <c r="D97" s="46"/>
      <c r="E97" s="39" t="s">
        <v>2106</v>
      </c>
      <c r="F97" s="46"/>
      <c r="G97" s="46"/>
      <c r="H97" s="46"/>
      <c r="I97" s="46"/>
      <c r="J97" s="48"/>
    </row>
    <row r="98">
      <c r="A98" s="37" t="s">
        <v>219</v>
      </c>
      <c r="B98" s="37">
        <v>21</v>
      </c>
      <c r="C98" s="38" t="s">
        <v>2107</v>
      </c>
      <c r="D98" s="37" t="s">
        <v>221</v>
      </c>
      <c r="E98" s="39" t="s">
        <v>2108</v>
      </c>
      <c r="F98" s="40" t="s">
        <v>245</v>
      </c>
      <c r="G98" s="41">
        <v>4</v>
      </c>
      <c r="H98" s="42">
        <v>0</v>
      </c>
      <c r="I98" s="43">
        <f>ROUND(G98*H98,P4)</f>
        <v>0</v>
      </c>
      <c r="J98" s="37"/>
      <c r="O98" s="44">
        <f>I98*0.21</f>
        <v>0</v>
      </c>
      <c r="P98">
        <v>3</v>
      </c>
    </row>
    <row r="99">
      <c r="A99" s="37" t="s">
        <v>224</v>
      </c>
      <c r="B99" s="45"/>
      <c r="C99" s="46"/>
      <c r="D99" s="46"/>
      <c r="E99" s="47" t="s">
        <v>221</v>
      </c>
      <c r="F99" s="46"/>
      <c r="G99" s="46"/>
      <c r="H99" s="46"/>
      <c r="I99" s="46"/>
      <c r="J99" s="48"/>
    </row>
    <row r="100">
      <c r="A100" s="37" t="s">
        <v>225</v>
      </c>
      <c r="B100" s="45"/>
      <c r="C100" s="46"/>
      <c r="D100" s="46"/>
      <c r="E100" s="49" t="s">
        <v>2038</v>
      </c>
      <c r="F100" s="46"/>
      <c r="G100" s="46"/>
      <c r="H100" s="46"/>
      <c r="I100" s="46"/>
      <c r="J100" s="48"/>
    </row>
    <row r="101" ht="105">
      <c r="A101" s="37" t="s">
        <v>227</v>
      </c>
      <c r="B101" s="45"/>
      <c r="C101" s="46"/>
      <c r="D101" s="46"/>
      <c r="E101" s="39" t="s">
        <v>2109</v>
      </c>
      <c r="F101" s="46"/>
      <c r="G101" s="46"/>
      <c r="H101" s="46"/>
      <c r="I101" s="46"/>
      <c r="J101" s="48"/>
    </row>
    <row r="102" ht="30">
      <c r="A102" s="37" t="s">
        <v>219</v>
      </c>
      <c r="B102" s="37">
        <v>22</v>
      </c>
      <c r="C102" s="38" t="s">
        <v>2110</v>
      </c>
      <c r="D102" s="37" t="s">
        <v>221</v>
      </c>
      <c r="E102" s="39" t="s">
        <v>2111</v>
      </c>
      <c r="F102" s="40" t="s">
        <v>245</v>
      </c>
      <c r="G102" s="41">
        <v>4</v>
      </c>
      <c r="H102" s="42">
        <v>0</v>
      </c>
      <c r="I102" s="43">
        <f>ROUND(G102*H102,P4)</f>
        <v>0</v>
      </c>
      <c r="J102" s="37"/>
      <c r="O102" s="44">
        <f>I102*0.21</f>
        <v>0</v>
      </c>
      <c r="P102">
        <v>3</v>
      </c>
    </row>
    <row r="103">
      <c r="A103" s="37" t="s">
        <v>224</v>
      </c>
      <c r="B103" s="45"/>
      <c r="C103" s="46"/>
      <c r="D103" s="46"/>
      <c r="E103" s="47" t="s">
        <v>221</v>
      </c>
      <c r="F103" s="46"/>
      <c r="G103" s="46"/>
      <c r="H103" s="46"/>
      <c r="I103" s="46"/>
      <c r="J103" s="48"/>
    </row>
    <row r="104">
      <c r="A104" s="37" t="s">
        <v>225</v>
      </c>
      <c r="B104" s="45"/>
      <c r="C104" s="46"/>
      <c r="D104" s="46"/>
      <c r="E104" s="49" t="s">
        <v>2038</v>
      </c>
      <c r="F104" s="46"/>
      <c r="G104" s="46"/>
      <c r="H104" s="46"/>
      <c r="I104" s="46"/>
      <c r="J104" s="48"/>
    </row>
    <row r="105" ht="105">
      <c r="A105" s="37" t="s">
        <v>227</v>
      </c>
      <c r="B105" s="45"/>
      <c r="C105" s="46"/>
      <c r="D105" s="46"/>
      <c r="E105" s="39" t="s">
        <v>2109</v>
      </c>
      <c r="F105" s="46"/>
      <c r="G105" s="46"/>
      <c r="H105" s="46"/>
      <c r="I105" s="46"/>
      <c r="J105" s="48"/>
    </row>
    <row r="106" ht="30">
      <c r="A106" s="37" t="s">
        <v>219</v>
      </c>
      <c r="B106" s="37">
        <v>23</v>
      </c>
      <c r="C106" s="38" t="s">
        <v>2012</v>
      </c>
      <c r="D106" s="37" t="s">
        <v>221</v>
      </c>
      <c r="E106" s="39" t="s">
        <v>2013</v>
      </c>
      <c r="F106" s="40" t="s">
        <v>245</v>
      </c>
      <c r="G106" s="41">
        <v>1</v>
      </c>
      <c r="H106" s="42">
        <v>0</v>
      </c>
      <c r="I106" s="43">
        <f>ROUND(G106*H106,P4)</f>
        <v>0</v>
      </c>
      <c r="J106" s="37"/>
      <c r="O106" s="44">
        <f>I106*0.21</f>
        <v>0</v>
      </c>
      <c r="P106">
        <v>3</v>
      </c>
    </row>
    <row r="107">
      <c r="A107" s="37" t="s">
        <v>224</v>
      </c>
      <c r="B107" s="45"/>
      <c r="C107" s="46"/>
      <c r="D107" s="46"/>
      <c r="E107" s="47" t="s">
        <v>221</v>
      </c>
      <c r="F107" s="46"/>
      <c r="G107" s="46"/>
      <c r="H107" s="46"/>
      <c r="I107" s="46"/>
      <c r="J107" s="48"/>
    </row>
    <row r="108">
      <c r="A108" s="37" t="s">
        <v>225</v>
      </c>
      <c r="B108" s="45"/>
      <c r="C108" s="46"/>
      <c r="D108" s="46"/>
      <c r="E108" s="49" t="s">
        <v>2038</v>
      </c>
      <c r="F108" s="46"/>
      <c r="G108" s="46"/>
      <c r="H108" s="46"/>
      <c r="I108" s="46"/>
      <c r="J108" s="48"/>
    </row>
    <row r="109" ht="105">
      <c r="A109" s="37" t="s">
        <v>227</v>
      </c>
      <c r="B109" s="45"/>
      <c r="C109" s="46"/>
      <c r="D109" s="46"/>
      <c r="E109" s="39" t="s">
        <v>2014</v>
      </c>
      <c r="F109" s="46"/>
      <c r="G109" s="46"/>
      <c r="H109" s="46"/>
      <c r="I109" s="46"/>
      <c r="J109" s="48"/>
    </row>
    <row r="110">
      <c r="A110" s="37" t="s">
        <v>219</v>
      </c>
      <c r="B110" s="37">
        <v>24</v>
      </c>
      <c r="C110" s="38" t="s">
        <v>2112</v>
      </c>
      <c r="D110" s="37" t="s">
        <v>221</v>
      </c>
      <c r="E110" s="39" t="s">
        <v>2113</v>
      </c>
      <c r="F110" s="40" t="s">
        <v>245</v>
      </c>
      <c r="G110" s="41">
        <v>1</v>
      </c>
      <c r="H110" s="42">
        <v>0</v>
      </c>
      <c r="I110" s="43">
        <f>ROUND(G110*H110,P4)</f>
        <v>0</v>
      </c>
      <c r="J110" s="37"/>
      <c r="O110" s="44">
        <f>I110*0.21</f>
        <v>0</v>
      </c>
      <c r="P110">
        <v>3</v>
      </c>
    </row>
    <row r="111">
      <c r="A111" s="37" t="s">
        <v>224</v>
      </c>
      <c r="B111" s="45"/>
      <c r="C111" s="46"/>
      <c r="D111" s="46"/>
      <c r="E111" s="47" t="s">
        <v>221</v>
      </c>
      <c r="F111" s="46"/>
      <c r="G111" s="46"/>
      <c r="H111" s="46"/>
      <c r="I111" s="46"/>
      <c r="J111" s="48"/>
    </row>
    <row r="112">
      <c r="A112" s="37" t="s">
        <v>225</v>
      </c>
      <c r="B112" s="45"/>
      <c r="C112" s="46"/>
      <c r="D112" s="46"/>
      <c r="E112" s="49" t="s">
        <v>2038</v>
      </c>
      <c r="F112" s="46"/>
      <c r="G112" s="46"/>
      <c r="H112" s="46"/>
      <c r="I112" s="46"/>
      <c r="J112" s="48"/>
    </row>
    <row r="113" ht="135">
      <c r="A113" s="37" t="s">
        <v>227</v>
      </c>
      <c r="B113" s="45"/>
      <c r="C113" s="46"/>
      <c r="D113" s="46"/>
      <c r="E113" s="39" t="s">
        <v>2114</v>
      </c>
      <c r="F113" s="46"/>
      <c r="G113" s="46"/>
      <c r="H113" s="46"/>
      <c r="I113" s="46"/>
      <c r="J113" s="48"/>
    </row>
    <row r="114">
      <c r="A114" s="31" t="s">
        <v>216</v>
      </c>
      <c r="B114" s="32"/>
      <c r="C114" s="33" t="s">
        <v>2115</v>
      </c>
      <c r="D114" s="34"/>
      <c r="E114" s="31" t="s">
        <v>2116</v>
      </c>
      <c r="F114" s="34"/>
      <c r="G114" s="34"/>
      <c r="H114" s="34"/>
      <c r="I114" s="35">
        <f>SUMIFS(I115:I118,A115:A118,"P")</f>
        <v>0</v>
      </c>
      <c r="J114" s="36"/>
    </row>
    <row r="115" ht="30">
      <c r="A115" s="37" t="s">
        <v>219</v>
      </c>
      <c r="B115" s="37">
        <v>25</v>
      </c>
      <c r="C115" s="38" t="s">
        <v>2117</v>
      </c>
      <c r="D115" s="37" t="s">
        <v>221</v>
      </c>
      <c r="E115" s="39" t="s">
        <v>2118</v>
      </c>
      <c r="F115" s="40" t="s">
        <v>245</v>
      </c>
      <c r="G115" s="41">
        <v>1</v>
      </c>
      <c r="H115" s="42">
        <v>0</v>
      </c>
      <c r="I115" s="43">
        <f>ROUND(G115*H115,P4)</f>
        <v>0</v>
      </c>
      <c r="J115" s="37"/>
      <c r="O115" s="44">
        <f>I115*0.21</f>
        <v>0</v>
      </c>
      <c r="P115">
        <v>3</v>
      </c>
    </row>
    <row r="116">
      <c r="A116" s="37" t="s">
        <v>224</v>
      </c>
      <c r="B116" s="45"/>
      <c r="C116" s="46"/>
      <c r="D116" s="46"/>
      <c r="E116" s="47" t="s">
        <v>221</v>
      </c>
      <c r="F116" s="46"/>
      <c r="G116" s="46"/>
      <c r="H116" s="46"/>
      <c r="I116" s="46"/>
      <c r="J116" s="48"/>
    </row>
    <row r="117">
      <c r="A117" s="37" t="s">
        <v>225</v>
      </c>
      <c r="B117" s="45"/>
      <c r="C117" s="46"/>
      <c r="D117" s="46"/>
      <c r="E117" s="49" t="s">
        <v>2038</v>
      </c>
      <c r="F117" s="46"/>
      <c r="G117" s="46"/>
      <c r="H117" s="46"/>
      <c r="I117" s="46"/>
      <c r="J117" s="48"/>
    </row>
    <row r="118" ht="105">
      <c r="A118" s="37" t="s">
        <v>227</v>
      </c>
      <c r="B118" s="45"/>
      <c r="C118" s="46"/>
      <c r="D118" s="46"/>
      <c r="E118" s="39" t="s">
        <v>2119</v>
      </c>
      <c r="F118" s="46"/>
      <c r="G118" s="46"/>
      <c r="H118" s="46"/>
      <c r="I118" s="46"/>
      <c r="J118" s="48"/>
    </row>
    <row r="119">
      <c r="A119" s="31" t="s">
        <v>216</v>
      </c>
      <c r="B119" s="32"/>
      <c r="C119" s="33" t="s">
        <v>785</v>
      </c>
      <c r="D119" s="34"/>
      <c r="E119" s="31" t="s">
        <v>2015</v>
      </c>
      <c r="F119" s="34"/>
      <c r="G119" s="34"/>
      <c r="H119" s="34"/>
      <c r="I119" s="35">
        <f>SUMIFS(I120:I147,A120:A147,"P")</f>
        <v>0</v>
      </c>
      <c r="J119" s="36"/>
    </row>
    <row r="120">
      <c r="A120" s="37" t="s">
        <v>219</v>
      </c>
      <c r="B120" s="37">
        <v>26</v>
      </c>
      <c r="C120" s="38" t="s">
        <v>2016</v>
      </c>
      <c r="D120" s="37" t="s">
        <v>221</v>
      </c>
      <c r="E120" s="39" t="s">
        <v>2017</v>
      </c>
      <c r="F120" s="40" t="s">
        <v>245</v>
      </c>
      <c r="G120" s="41">
        <v>2</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c r="A122" s="37" t="s">
        <v>225</v>
      </c>
      <c r="B122" s="45"/>
      <c r="C122" s="46"/>
      <c r="D122" s="46"/>
      <c r="E122" s="49" t="s">
        <v>2038</v>
      </c>
      <c r="F122" s="46"/>
      <c r="G122" s="46"/>
      <c r="H122" s="46"/>
      <c r="I122" s="46"/>
      <c r="J122" s="48"/>
    </row>
    <row r="123" ht="105">
      <c r="A123" s="37" t="s">
        <v>227</v>
      </c>
      <c r="B123" s="45"/>
      <c r="C123" s="46"/>
      <c r="D123" s="46"/>
      <c r="E123" s="39" t="s">
        <v>2018</v>
      </c>
      <c r="F123" s="46"/>
      <c r="G123" s="46"/>
      <c r="H123" s="46"/>
      <c r="I123" s="46"/>
      <c r="J123" s="48"/>
    </row>
    <row r="124" ht="30">
      <c r="A124" s="37" t="s">
        <v>219</v>
      </c>
      <c r="B124" s="37">
        <v>27</v>
      </c>
      <c r="C124" s="38" t="s">
        <v>787</v>
      </c>
      <c r="D124" s="37" t="s">
        <v>221</v>
      </c>
      <c r="E124" s="39" t="s">
        <v>788</v>
      </c>
      <c r="F124" s="40" t="s">
        <v>245</v>
      </c>
      <c r="G124" s="41">
        <v>1</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c r="A126" s="37" t="s">
        <v>225</v>
      </c>
      <c r="B126" s="45"/>
      <c r="C126" s="46"/>
      <c r="D126" s="46"/>
      <c r="E126" s="49" t="s">
        <v>2038</v>
      </c>
      <c r="F126" s="46"/>
      <c r="G126" s="46"/>
      <c r="H126" s="46"/>
      <c r="I126" s="46"/>
      <c r="J126" s="48"/>
    </row>
    <row r="127" ht="135">
      <c r="A127" s="37" t="s">
        <v>227</v>
      </c>
      <c r="B127" s="45"/>
      <c r="C127" s="46"/>
      <c r="D127" s="46"/>
      <c r="E127" s="39" t="s">
        <v>2021</v>
      </c>
      <c r="F127" s="46"/>
      <c r="G127" s="46"/>
      <c r="H127" s="46"/>
      <c r="I127" s="46"/>
      <c r="J127" s="48"/>
    </row>
    <row r="128" ht="30">
      <c r="A128" s="37" t="s">
        <v>219</v>
      </c>
      <c r="B128" s="37">
        <v>28</v>
      </c>
      <c r="C128" s="38" t="s">
        <v>789</v>
      </c>
      <c r="D128" s="37" t="s">
        <v>221</v>
      </c>
      <c r="E128" s="39" t="s">
        <v>790</v>
      </c>
      <c r="F128" s="40" t="s">
        <v>245</v>
      </c>
      <c r="G128" s="41">
        <v>1</v>
      </c>
      <c r="H128" s="42">
        <v>0</v>
      </c>
      <c r="I128" s="43">
        <f>ROUND(G128*H128,P4)</f>
        <v>0</v>
      </c>
      <c r="J128" s="37"/>
      <c r="O128" s="44">
        <f>I128*0.21</f>
        <v>0</v>
      </c>
      <c r="P128">
        <v>3</v>
      </c>
    </row>
    <row r="129">
      <c r="A129" s="37" t="s">
        <v>224</v>
      </c>
      <c r="B129" s="45"/>
      <c r="C129" s="46"/>
      <c r="D129" s="46"/>
      <c r="E129" s="47" t="s">
        <v>221</v>
      </c>
      <c r="F129" s="46"/>
      <c r="G129" s="46"/>
      <c r="H129" s="46"/>
      <c r="I129" s="46"/>
      <c r="J129" s="48"/>
    </row>
    <row r="130">
      <c r="A130" s="37" t="s">
        <v>225</v>
      </c>
      <c r="B130" s="45"/>
      <c r="C130" s="46"/>
      <c r="D130" s="46"/>
      <c r="E130" s="49" t="s">
        <v>2038</v>
      </c>
      <c r="F130" s="46"/>
      <c r="G130" s="46"/>
      <c r="H130" s="46"/>
      <c r="I130" s="46"/>
      <c r="J130" s="48"/>
    </row>
    <row r="131" ht="105">
      <c r="A131" s="37" t="s">
        <v>227</v>
      </c>
      <c r="B131" s="45"/>
      <c r="C131" s="46"/>
      <c r="D131" s="46"/>
      <c r="E131" s="39" t="s">
        <v>2022</v>
      </c>
      <c r="F131" s="46"/>
      <c r="G131" s="46"/>
      <c r="H131" s="46"/>
      <c r="I131" s="46"/>
      <c r="J131" s="48"/>
    </row>
    <row r="132">
      <c r="A132" s="37" t="s">
        <v>219</v>
      </c>
      <c r="B132" s="37">
        <v>29</v>
      </c>
      <c r="C132" s="38" t="s">
        <v>2023</v>
      </c>
      <c r="D132" s="37" t="s">
        <v>221</v>
      </c>
      <c r="E132" s="39" t="s">
        <v>2024</v>
      </c>
      <c r="F132" s="40" t="s">
        <v>245</v>
      </c>
      <c r="G132" s="41">
        <v>10</v>
      </c>
      <c r="H132" s="42">
        <v>0</v>
      </c>
      <c r="I132" s="43">
        <f>ROUND(G132*H132,P4)</f>
        <v>0</v>
      </c>
      <c r="J132" s="37"/>
      <c r="O132" s="44">
        <f>I132*0.21</f>
        <v>0</v>
      </c>
      <c r="P132">
        <v>3</v>
      </c>
    </row>
    <row r="133">
      <c r="A133" s="37" t="s">
        <v>224</v>
      </c>
      <c r="B133" s="45"/>
      <c r="C133" s="46"/>
      <c r="D133" s="46"/>
      <c r="E133" s="47" t="s">
        <v>221</v>
      </c>
      <c r="F133" s="46"/>
      <c r="G133" s="46"/>
      <c r="H133" s="46"/>
      <c r="I133" s="46"/>
      <c r="J133" s="48"/>
    </row>
    <row r="134">
      <c r="A134" s="37" t="s">
        <v>225</v>
      </c>
      <c r="B134" s="45"/>
      <c r="C134" s="46"/>
      <c r="D134" s="46"/>
      <c r="E134" s="49" t="s">
        <v>2038</v>
      </c>
      <c r="F134" s="46"/>
      <c r="G134" s="46"/>
      <c r="H134" s="46"/>
      <c r="I134" s="46"/>
      <c r="J134" s="48"/>
    </row>
    <row r="135" ht="90">
      <c r="A135" s="37" t="s">
        <v>227</v>
      </c>
      <c r="B135" s="45"/>
      <c r="C135" s="46"/>
      <c r="D135" s="46"/>
      <c r="E135" s="39" t="s">
        <v>2025</v>
      </c>
      <c r="F135" s="46"/>
      <c r="G135" s="46"/>
      <c r="H135" s="46"/>
      <c r="I135" s="46"/>
      <c r="J135" s="48"/>
    </row>
    <row r="136">
      <c r="A136" s="37" t="s">
        <v>219</v>
      </c>
      <c r="B136" s="37">
        <v>30</v>
      </c>
      <c r="C136" s="38" t="s">
        <v>791</v>
      </c>
      <c r="D136" s="37" t="s">
        <v>221</v>
      </c>
      <c r="E136" s="39" t="s">
        <v>792</v>
      </c>
      <c r="F136" s="40" t="s">
        <v>394</v>
      </c>
      <c r="G136" s="41">
        <v>12</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2038</v>
      </c>
      <c r="F138" s="46"/>
      <c r="G138" s="46"/>
      <c r="H138" s="46"/>
      <c r="I138" s="46"/>
      <c r="J138" s="48"/>
    </row>
    <row r="139" ht="120">
      <c r="A139" s="37" t="s">
        <v>227</v>
      </c>
      <c r="B139" s="45"/>
      <c r="C139" s="46"/>
      <c r="D139" s="46"/>
      <c r="E139" s="39" t="s">
        <v>2026</v>
      </c>
      <c r="F139" s="46"/>
      <c r="G139" s="46"/>
      <c r="H139" s="46"/>
      <c r="I139" s="46"/>
      <c r="J139" s="48"/>
    </row>
    <row r="140">
      <c r="A140" s="37" t="s">
        <v>219</v>
      </c>
      <c r="B140" s="37">
        <v>31</v>
      </c>
      <c r="C140" s="38" t="s">
        <v>469</v>
      </c>
      <c r="D140" s="37" t="s">
        <v>221</v>
      </c>
      <c r="E140" s="39" t="s">
        <v>470</v>
      </c>
      <c r="F140" s="40" t="s">
        <v>394</v>
      </c>
      <c r="G140" s="41">
        <v>10</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2038</v>
      </c>
      <c r="F142" s="46"/>
      <c r="G142" s="46"/>
      <c r="H142" s="46"/>
      <c r="I142" s="46"/>
      <c r="J142" s="48"/>
    </row>
    <row r="143" ht="105">
      <c r="A143" s="37" t="s">
        <v>227</v>
      </c>
      <c r="B143" s="45"/>
      <c r="C143" s="46"/>
      <c r="D143" s="46"/>
      <c r="E143" s="39" t="s">
        <v>2120</v>
      </c>
      <c r="F143" s="46"/>
      <c r="G143" s="46"/>
      <c r="H143" s="46"/>
      <c r="I143" s="46"/>
      <c r="J143" s="48"/>
    </row>
    <row r="144">
      <c r="A144" s="37" t="s">
        <v>219</v>
      </c>
      <c r="B144" s="37">
        <v>32</v>
      </c>
      <c r="C144" s="38" t="s">
        <v>2077</v>
      </c>
      <c r="D144" s="37" t="s">
        <v>221</v>
      </c>
      <c r="E144" s="39" t="s">
        <v>2078</v>
      </c>
      <c r="F144" s="40" t="s">
        <v>394</v>
      </c>
      <c r="G144" s="41">
        <v>12</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2038</v>
      </c>
      <c r="F146" s="46"/>
      <c r="G146" s="46"/>
      <c r="H146" s="46"/>
      <c r="I146" s="46"/>
      <c r="J146" s="48"/>
    </row>
    <row r="147" ht="105">
      <c r="A147" s="37" t="s">
        <v>227</v>
      </c>
      <c r="B147" s="45"/>
      <c r="C147" s="46"/>
      <c r="D147" s="46"/>
      <c r="E147" s="39" t="s">
        <v>2080</v>
      </c>
      <c r="F147" s="46"/>
      <c r="G147" s="46"/>
      <c r="H147" s="46"/>
      <c r="I147" s="46"/>
      <c r="J147" s="48"/>
    </row>
    <row r="148">
      <c r="A148" s="31" t="s">
        <v>216</v>
      </c>
      <c r="B148" s="32"/>
      <c r="C148" s="33" t="s">
        <v>2121</v>
      </c>
      <c r="D148" s="34"/>
      <c r="E148" s="31" t="s">
        <v>2122</v>
      </c>
      <c r="F148" s="34"/>
      <c r="G148" s="34"/>
      <c r="H148" s="34"/>
      <c r="I148" s="35">
        <f>SUMIFS(I149:I156,A149:A156,"P")</f>
        <v>0</v>
      </c>
      <c r="J148" s="36"/>
    </row>
    <row r="149" ht="30">
      <c r="A149" s="37" t="s">
        <v>219</v>
      </c>
      <c r="B149" s="37">
        <v>33</v>
      </c>
      <c r="C149" s="38" t="s">
        <v>2123</v>
      </c>
      <c r="D149" s="37" t="s">
        <v>221</v>
      </c>
      <c r="E149" s="39" t="s">
        <v>2124</v>
      </c>
      <c r="F149" s="40" t="s">
        <v>245</v>
      </c>
      <c r="G149" s="41">
        <v>2</v>
      </c>
      <c r="H149" s="42">
        <v>0</v>
      </c>
      <c r="I149" s="43">
        <f>ROUND(G149*H149,P4)</f>
        <v>0</v>
      </c>
      <c r="J149" s="37"/>
      <c r="O149" s="44">
        <f>I149*0.21</f>
        <v>0</v>
      </c>
      <c r="P149">
        <v>3</v>
      </c>
    </row>
    <row r="150">
      <c r="A150" s="37" t="s">
        <v>224</v>
      </c>
      <c r="B150" s="45"/>
      <c r="C150" s="46"/>
      <c r="D150" s="46"/>
      <c r="E150" s="47" t="s">
        <v>221</v>
      </c>
      <c r="F150" s="46"/>
      <c r="G150" s="46"/>
      <c r="H150" s="46"/>
      <c r="I150" s="46"/>
      <c r="J150" s="48"/>
    </row>
    <row r="151">
      <c r="A151" s="37" t="s">
        <v>225</v>
      </c>
      <c r="B151" s="45"/>
      <c r="C151" s="46"/>
      <c r="D151" s="46"/>
      <c r="E151" s="49" t="s">
        <v>2038</v>
      </c>
      <c r="F151" s="46"/>
      <c r="G151" s="46"/>
      <c r="H151" s="46"/>
      <c r="I151" s="46"/>
      <c r="J151" s="48"/>
    </row>
    <row r="152" ht="165">
      <c r="A152" s="37" t="s">
        <v>227</v>
      </c>
      <c r="B152" s="45"/>
      <c r="C152" s="46"/>
      <c r="D152" s="46"/>
      <c r="E152" s="39" t="s">
        <v>692</v>
      </c>
      <c r="F152" s="46"/>
      <c r="G152" s="46"/>
      <c r="H152" s="46"/>
      <c r="I152" s="46"/>
      <c r="J152" s="48"/>
    </row>
    <row r="153" ht="45">
      <c r="A153" s="37" t="s">
        <v>219</v>
      </c>
      <c r="B153" s="37">
        <v>34</v>
      </c>
      <c r="C153" s="38" t="s">
        <v>2125</v>
      </c>
      <c r="D153" s="37" t="s">
        <v>221</v>
      </c>
      <c r="E153" s="39" t="s">
        <v>2126</v>
      </c>
      <c r="F153" s="40" t="s">
        <v>245</v>
      </c>
      <c r="G153" s="41">
        <v>4</v>
      </c>
      <c r="H153" s="42">
        <v>0</v>
      </c>
      <c r="I153" s="43">
        <f>ROUND(G153*H153,P4)</f>
        <v>0</v>
      </c>
      <c r="J153" s="37"/>
      <c r="O153" s="44">
        <f>I153*0.21</f>
        <v>0</v>
      </c>
      <c r="P153">
        <v>3</v>
      </c>
    </row>
    <row r="154">
      <c r="A154" s="37" t="s">
        <v>224</v>
      </c>
      <c r="B154" s="45"/>
      <c r="C154" s="46"/>
      <c r="D154" s="46"/>
      <c r="E154" s="47" t="s">
        <v>221</v>
      </c>
      <c r="F154" s="46"/>
      <c r="G154" s="46"/>
      <c r="H154" s="46"/>
      <c r="I154" s="46"/>
      <c r="J154" s="48"/>
    </row>
    <row r="155">
      <c r="A155" s="37" t="s">
        <v>225</v>
      </c>
      <c r="B155" s="45"/>
      <c r="C155" s="46"/>
      <c r="D155" s="46"/>
      <c r="E155" s="49" t="s">
        <v>2038</v>
      </c>
      <c r="F155" s="46"/>
      <c r="G155" s="46"/>
      <c r="H155" s="46"/>
      <c r="I155" s="46"/>
      <c r="J155" s="48"/>
    </row>
    <row r="156" ht="180">
      <c r="A156" s="37" t="s">
        <v>227</v>
      </c>
      <c r="B156" s="45"/>
      <c r="C156" s="46"/>
      <c r="D156" s="46"/>
      <c r="E156" s="39" t="s">
        <v>587</v>
      </c>
      <c r="F156" s="46"/>
      <c r="G156" s="46"/>
      <c r="H156" s="46"/>
      <c r="I156" s="46"/>
      <c r="J156" s="48"/>
    </row>
    <row r="157">
      <c r="A157" s="31" t="s">
        <v>216</v>
      </c>
      <c r="B157" s="32"/>
      <c r="C157" s="33" t="s">
        <v>457</v>
      </c>
      <c r="D157" s="34"/>
      <c r="E157" s="31" t="s">
        <v>458</v>
      </c>
      <c r="F157" s="34"/>
      <c r="G157" s="34"/>
      <c r="H157" s="34"/>
      <c r="I157" s="35">
        <f>SUMIFS(I158:I165,A158:A165,"P")</f>
        <v>0</v>
      </c>
      <c r="J157" s="36"/>
    </row>
    <row r="158" ht="45">
      <c r="A158" s="37" t="s">
        <v>219</v>
      </c>
      <c r="B158" s="37">
        <v>35</v>
      </c>
      <c r="C158" s="38" t="s">
        <v>459</v>
      </c>
      <c r="D158" s="37" t="s">
        <v>460</v>
      </c>
      <c r="E158" s="39" t="s">
        <v>2127</v>
      </c>
      <c r="F158" s="40" t="s">
        <v>462</v>
      </c>
      <c r="G158" s="41">
        <v>10</v>
      </c>
      <c r="H158" s="42">
        <v>0</v>
      </c>
      <c r="I158" s="43">
        <f>ROUND(G158*H158,P4)</f>
        <v>0</v>
      </c>
      <c r="J158" s="37"/>
      <c r="O158" s="44">
        <f>I158*0.21</f>
        <v>0</v>
      </c>
      <c r="P158">
        <v>3</v>
      </c>
    </row>
    <row r="159" ht="30">
      <c r="A159" s="37" t="s">
        <v>224</v>
      </c>
      <c r="B159" s="45"/>
      <c r="C159" s="46"/>
      <c r="D159" s="46"/>
      <c r="E159" s="39" t="s">
        <v>2090</v>
      </c>
      <c r="F159" s="46"/>
      <c r="G159" s="46"/>
      <c r="H159" s="46"/>
      <c r="I159" s="46"/>
      <c r="J159" s="48"/>
    </row>
    <row r="160">
      <c r="A160" s="37" t="s">
        <v>225</v>
      </c>
      <c r="B160" s="45"/>
      <c r="C160" s="46"/>
      <c r="D160" s="46"/>
      <c r="E160" s="49" t="s">
        <v>2038</v>
      </c>
      <c r="F160" s="46"/>
      <c r="G160" s="46"/>
      <c r="H160" s="46"/>
      <c r="I160" s="46"/>
      <c r="J160" s="48"/>
    </row>
    <row r="161" ht="120">
      <c r="A161" s="37" t="s">
        <v>227</v>
      </c>
      <c r="B161" s="45"/>
      <c r="C161" s="46"/>
      <c r="D161" s="46"/>
      <c r="E161" s="39" t="s">
        <v>1128</v>
      </c>
      <c r="F161" s="46"/>
      <c r="G161" s="46"/>
      <c r="H161" s="46"/>
      <c r="I161" s="46"/>
      <c r="J161" s="48"/>
    </row>
    <row r="162" ht="60">
      <c r="A162" s="37" t="s">
        <v>219</v>
      </c>
      <c r="B162" s="37">
        <v>36</v>
      </c>
      <c r="C162" s="38" t="s">
        <v>2128</v>
      </c>
      <c r="D162" s="37" t="s">
        <v>2129</v>
      </c>
      <c r="E162" s="39" t="s">
        <v>2130</v>
      </c>
      <c r="F162" s="40" t="s">
        <v>462</v>
      </c>
      <c r="G162" s="41">
        <v>0.050000000000000003</v>
      </c>
      <c r="H162" s="42">
        <v>0</v>
      </c>
      <c r="I162" s="43">
        <f>ROUND(G162*H162,P4)</f>
        <v>0</v>
      </c>
      <c r="J162" s="37"/>
      <c r="O162" s="44">
        <f>I162*0.21</f>
        <v>0</v>
      </c>
      <c r="P162">
        <v>3</v>
      </c>
    </row>
    <row r="163">
      <c r="A163" s="37" t="s">
        <v>224</v>
      </c>
      <c r="B163" s="45"/>
      <c r="C163" s="46"/>
      <c r="D163" s="46"/>
      <c r="E163" s="39" t="s">
        <v>463</v>
      </c>
      <c r="F163" s="46"/>
      <c r="G163" s="46"/>
      <c r="H163" s="46"/>
      <c r="I163" s="46"/>
      <c r="J163" s="48"/>
    </row>
    <row r="164">
      <c r="A164" s="37" t="s">
        <v>225</v>
      </c>
      <c r="B164" s="45"/>
      <c r="C164" s="46"/>
      <c r="D164" s="46"/>
      <c r="E164" s="49" t="s">
        <v>2038</v>
      </c>
      <c r="F164" s="46"/>
      <c r="G164" s="46"/>
      <c r="H164" s="46"/>
      <c r="I164" s="46"/>
      <c r="J164" s="48"/>
    </row>
    <row r="165" ht="195">
      <c r="A165" s="37" t="s">
        <v>227</v>
      </c>
      <c r="B165" s="50"/>
      <c r="C165" s="51"/>
      <c r="D165" s="51"/>
      <c r="E165" s="39" t="s">
        <v>2131</v>
      </c>
      <c r="F165" s="51"/>
      <c r="G165" s="51"/>
      <c r="H165" s="51"/>
      <c r="I165" s="51"/>
      <c r="J165" s="52"/>
    </row>
  </sheetData>
  <sheetProtection sheet="1" objects="1" scenarios="1" spinCount="100000" saltValue="s2y8faqhjHM0TjRmGZSOpHAtnSPaqKxuBTQxfhsms6RAPLYc++j0MxW8aUWqKRSoRkNHufGcmiluBaO9aIQTXg==" hashValue="zhYRLxHaTEoF2vxqxi2vXrYtMR2tXWJsptOURUfa4xYz7u9s6bq/6HyLvV47115oP5Kks1ESgYPPsChQaWzyaQ=="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2132</v>
      </c>
      <c r="I3" s="25">
        <f>SUMIFS(I11:I308,A11:A308,"SD")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1824</v>
      </c>
      <c r="D6" s="22"/>
      <c r="E6" s="23" t="s">
        <v>60</v>
      </c>
      <c r="F6" s="17"/>
      <c r="G6" s="17"/>
      <c r="H6" s="17"/>
      <c r="I6" s="17"/>
      <c r="J6" s="19"/>
    </row>
    <row r="7">
      <c r="A7" s="3" t="s">
        <v>203</v>
      </c>
      <c r="B7" s="20" t="s">
        <v>204</v>
      </c>
      <c r="C7" s="21" t="s">
        <v>2132</v>
      </c>
      <c r="D7" s="22"/>
      <c r="E7" s="23" t="s">
        <v>94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SUMIFS(I12:I35,A12:A35,"P")</f>
        <v>0</v>
      </c>
      <c r="J11" s="36"/>
    </row>
    <row r="12">
      <c r="A12" s="37" t="s">
        <v>219</v>
      </c>
      <c r="B12" s="37">
        <v>1</v>
      </c>
      <c r="C12" s="38" t="s">
        <v>1965</v>
      </c>
      <c r="D12" s="37" t="s">
        <v>221</v>
      </c>
      <c r="E12" s="39" t="s">
        <v>1966</v>
      </c>
      <c r="F12" s="40" t="s">
        <v>805</v>
      </c>
      <c r="G12" s="41">
        <v>590</v>
      </c>
      <c r="H12" s="42">
        <v>0</v>
      </c>
      <c r="I12" s="43">
        <f>ROUND(G12*H12,P4)</f>
        <v>0</v>
      </c>
      <c r="J12" s="37"/>
      <c r="O12" s="44">
        <f>I12*0.21</f>
        <v>0</v>
      </c>
      <c r="P12">
        <v>3</v>
      </c>
    </row>
    <row r="13">
      <c r="A13" s="37" t="s">
        <v>224</v>
      </c>
      <c r="B13" s="45"/>
      <c r="C13" s="46"/>
      <c r="D13" s="46"/>
      <c r="E13" s="47" t="s">
        <v>221</v>
      </c>
      <c r="F13" s="46"/>
      <c r="G13" s="46"/>
      <c r="H13" s="46"/>
      <c r="I13" s="46"/>
      <c r="J13" s="48"/>
    </row>
    <row r="14" ht="45">
      <c r="A14" s="37" t="s">
        <v>225</v>
      </c>
      <c r="B14" s="45"/>
      <c r="C14" s="46"/>
      <c r="D14" s="46"/>
      <c r="E14" s="49" t="s">
        <v>2133</v>
      </c>
      <c r="F14" s="46"/>
      <c r="G14" s="46"/>
      <c r="H14" s="46"/>
      <c r="I14" s="46"/>
      <c r="J14" s="48"/>
    </row>
    <row r="15" ht="60">
      <c r="A15" s="37" t="s">
        <v>227</v>
      </c>
      <c r="B15" s="45"/>
      <c r="C15" s="46"/>
      <c r="D15" s="46"/>
      <c r="E15" s="39" t="s">
        <v>1968</v>
      </c>
      <c r="F15" s="46"/>
      <c r="G15" s="46"/>
      <c r="H15" s="46"/>
      <c r="I15" s="46"/>
      <c r="J15" s="48"/>
    </row>
    <row r="16">
      <c r="A16" s="37" t="s">
        <v>219</v>
      </c>
      <c r="B16" s="37">
        <v>2</v>
      </c>
      <c r="C16" s="38" t="s">
        <v>1969</v>
      </c>
      <c r="D16" s="37" t="s">
        <v>221</v>
      </c>
      <c r="E16" s="39" t="s">
        <v>1970</v>
      </c>
      <c r="F16" s="40" t="s">
        <v>223</v>
      </c>
      <c r="G16" s="41">
        <v>68.5</v>
      </c>
      <c r="H16" s="42">
        <v>0</v>
      </c>
      <c r="I16" s="43">
        <f>ROUND(G16*H16,P4)</f>
        <v>0</v>
      </c>
      <c r="J16" s="37"/>
      <c r="O16" s="44">
        <f>I16*0.21</f>
        <v>0</v>
      </c>
      <c r="P16">
        <v>3</v>
      </c>
    </row>
    <row r="17">
      <c r="A17" s="37" t="s">
        <v>224</v>
      </c>
      <c r="B17" s="45"/>
      <c r="C17" s="46"/>
      <c r="D17" s="46"/>
      <c r="E17" s="47" t="s">
        <v>221</v>
      </c>
      <c r="F17" s="46"/>
      <c r="G17" s="46"/>
      <c r="H17" s="46"/>
      <c r="I17" s="46"/>
      <c r="J17" s="48"/>
    </row>
    <row r="18" ht="45">
      <c r="A18" s="37" t="s">
        <v>225</v>
      </c>
      <c r="B18" s="45"/>
      <c r="C18" s="46"/>
      <c r="D18" s="46"/>
      <c r="E18" s="49" t="s">
        <v>2134</v>
      </c>
      <c r="F18" s="46"/>
      <c r="G18" s="46"/>
      <c r="H18" s="46"/>
      <c r="I18" s="46"/>
      <c r="J18" s="48"/>
    </row>
    <row r="19" ht="409.5">
      <c r="A19" s="37" t="s">
        <v>227</v>
      </c>
      <c r="B19" s="45"/>
      <c r="C19" s="46"/>
      <c r="D19" s="46"/>
      <c r="E19" s="39" t="s">
        <v>1971</v>
      </c>
      <c r="F19" s="46"/>
      <c r="G19" s="46"/>
      <c r="H19" s="46"/>
      <c r="I19" s="46"/>
      <c r="J19" s="48"/>
    </row>
    <row r="20">
      <c r="A20" s="37" t="s">
        <v>219</v>
      </c>
      <c r="B20" s="37">
        <v>3</v>
      </c>
      <c r="C20" s="38" t="s">
        <v>1972</v>
      </c>
      <c r="D20" s="37" t="s">
        <v>221</v>
      </c>
      <c r="E20" s="39" t="s">
        <v>1973</v>
      </c>
      <c r="F20" s="40" t="s">
        <v>223</v>
      </c>
      <c r="G20" s="41">
        <v>150</v>
      </c>
      <c r="H20" s="42">
        <v>0</v>
      </c>
      <c r="I20" s="43">
        <f>ROUND(G20*H20,P4)</f>
        <v>0</v>
      </c>
      <c r="J20" s="37"/>
      <c r="O20" s="44">
        <f>I20*0.21</f>
        <v>0</v>
      </c>
      <c r="P20">
        <v>3</v>
      </c>
    </row>
    <row r="21">
      <c r="A21" s="37" t="s">
        <v>224</v>
      </c>
      <c r="B21" s="45"/>
      <c r="C21" s="46"/>
      <c r="D21" s="46"/>
      <c r="E21" s="47" t="s">
        <v>221</v>
      </c>
      <c r="F21" s="46"/>
      <c r="G21" s="46"/>
      <c r="H21" s="46"/>
      <c r="I21" s="46"/>
      <c r="J21" s="48"/>
    </row>
    <row r="22" ht="45">
      <c r="A22" s="37" t="s">
        <v>225</v>
      </c>
      <c r="B22" s="45"/>
      <c r="C22" s="46"/>
      <c r="D22" s="46"/>
      <c r="E22" s="49" t="s">
        <v>2135</v>
      </c>
      <c r="F22" s="46"/>
      <c r="G22" s="46"/>
      <c r="H22" s="46"/>
      <c r="I22" s="46"/>
      <c r="J22" s="48"/>
    </row>
    <row r="23" ht="409.5">
      <c r="A23" s="37" t="s">
        <v>227</v>
      </c>
      <c r="B23" s="45"/>
      <c r="C23" s="46"/>
      <c r="D23" s="46"/>
      <c r="E23" s="39" t="s">
        <v>1971</v>
      </c>
      <c r="F23" s="46"/>
      <c r="G23" s="46"/>
      <c r="H23" s="46"/>
      <c r="I23" s="46"/>
      <c r="J23" s="48"/>
    </row>
    <row r="24">
      <c r="A24" s="37" t="s">
        <v>219</v>
      </c>
      <c r="B24" s="37">
        <v>4</v>
      </c>
      <c r="C24" s="38" t="s">
        <v>1893</v>
      </c>
      <c r="D24" s="37" t="s">
        <v>221</v>
      </c>
      <c r="E24" s="39" t="s">
        <v>1894</v>
      </c>
      <c r="F24" s="40" t="s">
        <v>234</v>
      </c>
      <c r="G24" s="41">
        <v>259</v>
      </c>
      <c r="H24" s="42">
        <v>0</v>
      </c>
      <c r="I24" s="43">
        <f>ROUND(G24*H24,P4)</f>
        <v>0</v>
      </c>
      <c r="J24" s="37"/>
      <c r="O24" s="44">
        <f>I24*0.21</f>
        <v>0</v>
      </c>
      <c r="P24">
        <v>3</v>
      </c>
    </row>
    <row r="25">
      <c r="A25" s="37" t="s">
        <v>224</v>
      </c>
      <c r="B25" s="45"/>
      <c r="C25" s="46"/>
      <c r="D25" s="46"/>
      <c r="E25" s="47" t="s">
        <v>221</v>
      </c>
      <c r="F25" s="46"/>
      <c r="G25" s="46"/>
      <c r="H25" s="46"/>
      <c r="I25" s="46"/>
      <c r="J25" s="48"/>
    </row>
    <row r="26" ht="45">
      <c r="A26" s="37" t="s">
        <v>225</v>
      </c>
      <c r="B26" s="45"/>
      <c r="C26" s="46"/>
      <c r="D26" s="46"/>
      <c r="E26" s="49" t="s">
        <v>2136</v>
      </c>
      <c r="F26" s="46"/>
      <c r="G26" s="46"/>
      <c r="H26" s="46"/>
      <c r="I26" s="46"/>
      <c r="J26" s="48"/>
    </row>
    <row r="27" ht="90">
      <c r="A27" s="37" t="s">
        <v>227</v>
      </c>
      <c r="B27" s="45"/>
      <c r="C27" s="46"/>
      <c r="D27" s="46"/>
      <c r="E27" s="39" t="s">
        <v>236</v>
      </c>
      <c r="F27" s="46"/>
      <c r="G27" s="46"/>
      <c r="H27" s="46"/>
      <c r="I27" s="46"/>
      <c r="J27" s="48"/>
    </row>
    <row r="28">
      <c r="A28" s="37" t="s">
        <v>219</v>
      </c>
      <c r="B28" s="37">
        <v>5</v>
      </c>
      <c r="C28" s="38" t="s">
        <v>237</v>
      </c>
      <c r="D28" s="37" t="s">
        <v>221</v>
      </c>
      <c r="E28" s="39" t="s">
        <v>238</v>
      </c>
      <c r="F28" s="40" t="s">
        <v>223</v>
      </c>
      <c r="G28" s="41">
        <v>184</v>
      </c>
      <c r="H28" s="42">
        <v>0</v>
      </c>
      <c r="I28" s="43">
        <f>ROUND(G28*H28,P4)</f>
        <v>0</v>
      </c>
      <c r="J28" s="37"/>
      <c r="O28" s="44">
        <f>I28*0.21</f>
        <v>0</v>
      </c>
      <c r="P28">
        <v>3</v>
      </c>
    </row>
    <row r="29">
      <c r="A29" s="37" t="s">
        <v>224</v>
      </c>
      <c r="B29" s="45"/>
      <c r="C29" s="46"/>
      <c r="D29" s="46"/>
      <c r="E29" s="47" t="s">
        <v>221</v>
      </c>
      <c r="F29" s="46"/>
      <c r="G29" s="46"/>
      <c r="H29" s="46"/>
      <c r="I29" s="46"/>
      <c r="J29" s="48"/>
    </row>
    <row r="30" ht="45">
      <c r="A30" s="37" t="s">
        <v>225</v>
      </c>
      <c r="B30" s="45"/>
      <c r="C30" s="46"/>
      <c r="D30" s="46"/>
      <c r="E30" s="49" t="s">
        <v>2137</v>
      </c>
      <c r="F30" s="46"/>
      <c r="G30" s="46"/>
      <c r="H30" s="46"/>
      <c r="I30" s="46"/>
      <c r="J30" s="48"/>
    </row>
    <row r="31" ht="330">
      <c r="A31" s="37" t="s">
        <v>227</v>
      </c>
      <c r="B31" s="45"/>
      <c r="C31" s="46"/>
      <c r="D31" s="46"/>
      <c r="E31" s="39" t="s">
        <v>240</v>
      </c>
      <c r="F31" s="46"/>
      <c r="G31" s="46"/>
      <c r="H31" s="46"/>
      <c r="I31" s="46"/>
      <c r="J31" s="48"/>
    </row>
    <row r="32">
      <c r="A32" s="37" t="s">
        <v>219</v>
      </c>
      <c r="B32" s="37">
        <v>6</v>
      </c>
      <c r="C32" s="38" t="s">
        <v>1832</v>
      </c>
      <c r="D32" s="37" t="s">
        <v>221</v>
      </c>
      <c r="E32" s="39" t="s">
        <v>1833</v>
      </c>
      <c r="F32" s="40" t="s">
        <v>805</v>
      </c>
      <c r="G32" s="41">
        <v>590</v>
      </c>
      <c r="H32" s="42">
        <v>0</v>
      </c>
      <c r="I32" s="43">
        <f>ROUND(G32*H32,P4)</f>
        <v>0</v>
      </c>
      <c r="J32" s="37"/>
      <c r="O32" s="44">
        <f>I32*0.21</f>
        <v>0</v>
      </c>
      <c r="P32">
        <v>3</v>
      </c>
    </row>
    <row r="33">
      <c r="A33" s="37" t="s">
        <v>224</v>
      </c>
      <c r="B33" s="45"/>
      <c r="C33" s="46"/>
      <c r="D33" s="46"/>
      <c r="E33" s="47" t="s">
        <v>221</v>
      </c>
      <c r="F33" s="46"/>
      <c r="G33" s="46"/>
      <c r="H33" s="46"/>
      <c r="I33" s="46"/>
      <c r="J33" s="48"/>
    </row>
    <row r="34" ht="45">
      <c r="A34" s="37" t="s">
        <v>225</v>
      </c>
      <c r="B34" s="45"/>
      <c r="C34" s="46"/>
      <c r="D34" s="46"/>
      <c r="E34" s="49" t="s">
        <v>2133</v>
      </c>
      <c r="F34" s="46"/>
      <c r="G34" s="46"/>
      <c r="H34" s="46"/>
      <c r="I34" s="46"/>
      <c r="J34" s="48"/>
    </row>
    <row r="35" ht="75">
      <c r="A35" s="37" t="s">
        <v>227</v>
      </c>
      <c r="B35" s="45"/>
      <c r="C35" s="46"/>
      <c r="D35" s="46"/>
      <c r="E35" s="39" t="s">
        <v>1940</v>
      </c>
      <c r="F35" s="46"/>
      <c r="G35" s="46"/>
      <c r="H35" s="46"/>
      <c r="I35" s="46"/>
      <c r="J35" s="48"/>
    </row>
    <row r="36">
      <c r="A36" s="31" t="s">
        <v>216</v>
      </c>
      <c r="B36" s="32"/>
      <c r="C36" s="33" t="s">
        <v>1234</v>
      </c>
      <c r="D36" s="34"/>
      <c r="E36" s="31" t="s">
        <v>1617</v>
      </c>
      <c r="F36" s="34"/>
      <c r="G36" s="34"/>
      <c r="H36" s="34"/>
      <c r="I36" s="35">
        <f>SUMIFS(I37:I40,A37:A40,"P")</f>
        <v>0</v>
      </c>
      <c r="J36" s="36"/>
    </row>
    <row r="37">
      <c r="A37" s="37" t="s">
        <v>219</v>
      </c>
      <c r="B37" s="37">
        <v>7</v>
      </c>
      <c r="C37" s="38" t="s">
        <v>2138</v>
      </c>
      <c r="D37" s="37" t="s">
        <v>221</v>
      </c>
      <c r="E37" s="39" t="s">
        <v>2139</v>
      </c>
      <c r="F37" s="40" t="s">
        <v>223</v>
      </c>
      <c r="G37" s="41">
        <v>1.8</v>
      </c>
      <c r="H37" s="42">
        <v>0</v>
      </c>
      <c r="I37" s="43">
        <f>ROUND(G37*H37,P4)</f>
        <v>0</v>
      </c>
      <c r="J37" s="37"/>
      <c r="O37" s="44">
        <f>I37*0.21</f>
        <v>0</v>
      </c>
      <c r="P37">
        <v>3</v>
      </c>
    </row>
    <row r="38">
      <c r="A38" s="37" t="s">
        <v>224</v>
      </c>
      <c r="B38" s="45"/>
      <c r="C38" s="46"/>
      <c r="D38" s="46"/>
      <c r="E38" s="47" t="s">
        <v>221</v>
      </c>
      <c r="F38" s="46"/>
      <c r="G38" s="46"/>
      <c r="H38" s="46"/>
      <c r="I38" s="46"/>
      <c r="J38" s="48"/>
    </row>
    <row r="39" ht="45">
      <c r="A39" s="37" t="s">
        <v>225</v>
      </c>
      <c r="B39" s="45"/>
      <c r="C39" s="46"/>
      <c r="D39" s="46"/>
      <c r="E39" s="49" t="s">
        <v>2140</v>
      </c>
      <c r="F39" s="46"/>
      <c r="G39" s="46"/>
      <c r="H39" s="46"/>
      <c r="I39" s="46"/>
      <c r="J39" s="48"/>
    </row>
    <row r="40" ht="409.5">
      <c r="A40" s="37" t="s">
        <v>227</v>
      </c>
      <c r="B40" s="45"/>
      <c r="C40" s="46"/>
      <c r="D40" s="46"/>
      <c r="E40" s="39" t="s">
        <v>1696</v>
      </c>
      <c r="F40" s="46"/>
      <c r="G40" s="46"/>
      <c r="H40" s="46"/>
      <c r="I40" s="46"/>
      <c r="J40" s="48"/>
    </row>
    <row r="41">
      <c r="A41" s="31" t="s">
        <v>216</v>
      </c>
      <c r="B41" s="32"/>
      <c r="C41" s="33" t="s">
        <v>1244</v>
      </c>
      <c r="D41" s="34"/>
      <c r="E41" s="31" t="s">
        <v>1245</v>
      </c>
      <c r="F41" s="34"/>
      <c r="G41" s="34"/>
      <c r="H41" s="34"/>
      <c r="I41" s="35">
        <f>SUMIFS(I42:I45,A42:A45,"P")</f>
        <v>0</v>
      </c>
      <c r="J41" s="36"/>
    </row>
    <row r="42">
      <c r="A42" s="37" t="s">
        <v>219</v>
      </c>
      <c r="B42" s="37">
        <v>8</v>
      </c>
      <c r="C42" s="38" t="s">
        <v>1261</v>
      </c>
      <c r="D42" s="37" t="s">
        <v>221</v>
      </c>
      <c r="E42" s="39" t="s">
        <v>1262</v>
      </c>
      <c r="F42" s="40" t="s">
        <v>223</v>
      </c>
      <c r="G42" s="41">
        <v>24</v>
      </c>
      <c r="H42" s="42">
        <v>0</v>
      </c>
      <c r="I42" s="43">
        <f>ROUND(G42*H42,P4)</f>
        <v>0</v>
      </c>
      <c r="J42" s="37"/>
      <c r="O42" s="44">
        <f>I42*0.21</f>
        <v>0</v>
      </c>
      <c r="P42">
        <v>3</v>
      </c>
    </row>
    <row r="43">
      <c r="A43" s="37" t="s">
        <v>224</v>
      </c>
      <c r="B43" s="45"/>
      <c r="C43" s="46"/>
      <c r="D43" s="46"/>
      <c r="E43" s="47" t="s">
        <v>221</v>
      </c>
      <c r="F43" s="46"/>
      <c r="G43" s="46"/>
      <c r="H43" s="46"/>
      <c r="I43" s="46"/>
      <c r="J43" s="48"/>
    </row>
    <row r="44" ht="45">
      <c r="A44" s="37" t="s">
        <v>225</v>
      </c>
      <c r="B44" s="45"/>
      <c r="C44" s="46"/>
      <c r="D44" s="46"/>
      <c r="E44" s="49" t="s">
        <v>2079</v>
      </c>
      <c r="F44" s="46"/>
      <c r="G44" s="46"/>
      <c r="H44" s="46"/>
      <c r="I44" s="46"/>
      <c r="J44" s="48"/>
    </row>
    <row r="45" ht="105">
      <c r="A45" s="37" t="s">
        <v>227</v>
      </c>
      <c r="B45" s="45"/>
      <c r="C45" s="46"/>
      <c r="D45" s="46"/>
      <c r="E45" s="39" t="s">
        <v>1974</v>
      </c>
      <c r="F45" s="46"/>
      <c r="G45" s="46"/>
      <c r="H45" s="46"/>
      <c r="I45" s="46"/>
      <c r="J45" s="48"/>
    </row>
    <row r="46">
      <c r="A46" s="31" t="s">
        <v>216</v>
      </c>
      <c r="B46" s="32"/>
      <c r="C46" s="33" t="s">
        <v>958</v>
      </c>
      <c r="D46" s="34"/>
      <c r="E46" s="31" t="s">
        <v>1975</v>
      </c>
      <c r="F46" s="34"/>
      <c r="G46" s="34"/>
      <c r="H46" s="34"/>
      <c r="I46" s="35">
        <f>SUMIFS(I47:I98,A47:A98,"P")</f>
        <v>0</v>
      </c>
      <c r="J46" s="36"/>
    </row>
    <row r="47" ht="30">
      <c r="A47" s="37" t="s">
        <v>219</v>
      </c>
      <c r="B47" s="37">
        <v>9</v>
      </c>
      <c r="C47" s="38" t="s">
        <v>1976</v>
      </c>
      <c r="D47" s="37" t="s">
        <v>221</v>
      </c>
      <c r="E47" s="39" t="s">
        <v>1977</v>
      </c>
      <c r="F47" s="40" t="s">
        <v>245</v>
      </c>
      <c r="G47" s="41">
        <v>36</v>
      </c>
      <c r="H47" s="42">
        <v>0</v>
      </c>
      <c r="I47" s="43">
        <f>ROUND(G47*H47,P4)</f>
        <v>0</v>
      </c>
      <c r="J47" s="37"/>
      <c r="O47" s="44">
        <f>I47*0.21</f>
        <v>0</v>
      </c>
      <c r="P47">
        <v>3</v>
      </c>
    </row>
    <row r="48">
      <c r="A48" s="37" t="s">
        <v>224</v>
      </c>
      <c r="B48" s="45"/>
      <c r="C48" s="46"/>
      <c r="D48" s="46"/>
      <c r="E48" s="47" t="s">
        <v>221</v>
      </c>
      <c r="F48" s="46"/>
      <c r="G48" s="46"/>
      <c r="H48" s="46"/>
      <c r="I48" s="46"/>
      <c r="J48" s="48"/>
    </row>
    <row r="49" ht="45">
      <c r="A49" s="37" t="s">
        <v>225</v>
      </c>
      <c r="B49" s="45"/>
      <c r="C49" s="46"/>
      <c r="D49" s="46"/>
      <c r="E49" s="49" t="s">
        <v>2141</v>
      </c>
      <c r="F49" s="46"/>
      <c r="G49" s="46"/>
      <c r="H49" s="46"/>
      <c r="I49" s="46"/>
      <c r="J49" s="48"/>
    </row>
    <row r="50" ht="90">
      <c r="A50" s="37" t="s">
        <v>227</v>
      </c>
      <c r="B50" s="45"/>
      <c r="C50" s="46"/>
      <c r="D50" s="46"/>
      <c r="E50" s="39" t="s">
        <v>246</v>
      </c>
      <c r="F50" s="46"/>
      <c r="G50" s="46"/>
      <c r="H50" s="46"/>
      <c r="I50" s="46"/>
      <c r="J50" s="48"/>
    </row>
    <row r="51">
      <c r="A51" s="37" t="s">
        <v>219</v>
      </c>
      <c r="B51" s="37">
        <v>10</v>
      </c>
      <c r="C51" s="38" t="s">
        <v>243</v>
      </c>
      <c r="D51" s="37" t="s">
        <v>221</v>
      </c>
      <c r="E51" s="39" t="s">
        <v>244</v>
      </c>
      <c r="F51" s="40" t="s">
        <v>245</v>
      </c>
      <c r="G51" s="41">
        <v>8</v>
      </c>
      <c r="H51" s="42">
        <v>0</v>
      </c>
      <c r="I51" s="43">
        <f>ROUND(G51*H51,P4)</f>
        <v>0</v>
      </c>
      <c r="J51" s="37"/>
      <c r="O51" s="44">
        <f>I51*0.21</f>
        <v>0</v>
      </c>
      <c r="P51">
        <v>3</v>
      </c>
    </row>
    <row r="52">
      <c r="A52" s="37" t="s">
        <v>224</v>
      </c>
      <c r="B52" s="45"/>
      <c r="C52" s="46"/>
      <c r="D52" s="46"/>
      <c r="E52" s="47" t="s">
        <v>221</v>
      </c>
      <c r="F52" s="46"/>
      <c r="G52" s="46"/>
      <c r="H52" s="46"/>
      <c r="I52" s="46"/>
      <c r="J52" s="48"/>
    </row>
    <row r="53" ht="45">
      <c r="A53" s="37" t="s">
        <v>225</v>
      </c>
      <c r="B53" s="45"/>
      <c r="C53" s="46"/>
      <c r="D53" s="46"/>
      <c r="E53" s="49" t="s">
        <v>2086</v>
      </c>
      <c r="F53" s="46"/>
      <c r="G53" s="46"/>
      <c r="H53" s="46"/>
      <c r="I53" s="46"/>
      <c r="J53" s="48"/>
    </row>
    <row r="54" ht="90">
      <c r="A54" s="37" t="s">
        <v>227</v>
      </c>
      <c r="B54" s="45"/>
      <c r="C54" s="46"/>
      <c r="D54" s="46"/>
      <c r="E54" s="39" t="s">
        <v>246</v>
      </c>
      <c r="F54" s="46"/>
      <c r="G54" s="46"/>
      <c r="H54" s="46"/>
      <c r="I54" s="46"/>
      <c r="J54" s="48"/>
    </row>
    <row r="55">
      <c r="A55" s="37" t="s">
        <v>219</v>
      </c>
      <c r="B55" s="37">
        <v>11</v>
      </c>
      <c r="C55" s="38" t="s">
        <v>1978</v>
      </c>
      <c r="D55" s="37" t="s">
        <v>221</v>
      </c>
      <c r="E55" s="39" t="s">
        <v>1979</v>
      </c>
      <c r="F55" s="40" t="s">
        <v>234</v>
      </c>
      <c r="G55" s="41">
        <v>928</v>
      </c>
      <c r="H55" s="42">
        <v>0</v>
      </c>
      <c r="I55" s="43">
        <f>ROUND(G55*H55,P4)</f>
        <v>0</v>
      </c>
      <c r="J55" s="37"/>
      <c r="O55" s="44">
        <f>I55*0.21</f>
        <v>0</v>
      </c>
      <c r="P55">
        <v>3</v>
      </c>
    </row>
    <row r="56">
      <c r="A56" s="37" t="s">
        <v>224</v>
      </c>
      <c r="B56" s="45"/>
      <c r="C56" s="46"/>
      <c r="D56" s="46"/>
      <c r="E56" s="47" t="s">
        <v>221</v>
      </c>
      <c r="F56" s="46"/>
      <c r="G56" s="46"/>
      <c r="H56" s="46"/>
      <c r="I56" s="46"/>
      <c r="J56" s="48"/>
    </row>
    <row r="57" ht="45">
      <c r="A57" s="37" t="s">
        <v>225</v>
      </c>
      <c r="B57" s="45"/>
      <c r="C57" s="46"/>
      <c r="D57" s="46"/>
      <c r="E57" s="49" t="s">
        <v>2142</v>
      </c>
      <c r="F57" s="46"/>
      <c r="G57" s="46"/>
      <c r="H57" s="46"/>
      <c r="I57" s="46"/>
      <c r="J57" s="48"/>
    </row>
    <row r="58" ht="90">
      <c r="A58" s="37" t="s">
        <v>227</v>
      </c>
      <c r="B58" s="45"/>
      <c r="C58" s="46"/>
      <c r="D58" s="46"/>
      <c r="E58" s="39" t="s">
        <v>250</v>
      </c>
      <c r="F58" s="46"/>
      <c r="G58" s="46"/>
      <c r="H58" s="46"/>
      <c r="I58" s="46"/>
      <c r="J58" s="48"/>
    </row>
    <row r="59">
      <c r="A59" s="37" t="s">
        <v>219</v>
      </c>
      <c r="B59" s="37">
        <v>12</v>
      </c>
      <c r="C59" s="38" t="s">
        <v>1980</v>
      </c>
      <c r="D59" s="37" t="s">
        <v>221</v>
      </c>
      <c r="E59" s="39" t="s">
        <v>1981</v>
      </c>
      <c r="F59" s="40" t="s">
        <v>234</v>
      </c>
      <c r="G59" s="41">
        <v>374</v>
      </c>
      <c r="H59" s="42">
        <v>0</v>
      </c>
      <c r="I59" s="43">
        <f>ROUND(G59*H59,P4)</f>
        <v>0</v>
      </c>
      <c r="J59" s="37"/>
      <c r="O59" s="44">
        <f>I59*0.21</f>
        <v>0</v>
      </c>
      <c r="P59">
        <v>3</v>
      </c>
    </row>
    <row r="60">
      <c r="A60" s="37" t="s">
        <v>224</v>
      </c>
      <c r="B60" s="45"/>
      <c r="C60" s="46"/>
      <c r="D60" s="46"/>
      <c r="E60" s="47" t="s">
        <v>221</v>
      </c>
      <c r="F60" s="46"/>
      <c r="G60" s="46"/>
      <c r="H60" s="46"/>
      <c r="I60" s="46"/>
      <c r="J60" s="48"/>
    </row>
    <row r="61" ht="45">
      <c r="A61" s="37" t="s">
        <v>225</v>
      </c>
      <c r="B61" s="45"/>
      <c r="C61" s="46"/>
      <c r="D61" s="46"/>
      <c r="E61" s="49" t="s">
        <v>2046</v>
      </c>
      <c r="F61" s="46"/>
      <c r="G61" s="46"/>
      <c r="H61" s="46"/>
      <c r="I61" s="46"/>
      <c r="J61" s="48"/>
    </row>
    <row r="62" ht="90">
      <c r="A62" s="37" t="s">
        <v>227</v>
      </c>
      <c r="B62" s="45"/>
      <c r="C62" s="46"/>
      <c r="D62" s="46"/>
      <c r="E62" s="39" t="s">
        <v>250</v>
      </c>
      <c r="F62" s="46"/>
      <c r="G62" s="46"/>
      <c r="H62" s="46"/>
      <c r="I62" s="46"/>
      <c r="J62" s="48"/>
    </row>
    <row r="63">
      <c r="A63" s="37" t="s">
        <v>219</v>
      </c>
      <c r="B63" s="37">
        <v>13</v>
      </c>
      <c r="C63" s="38" t="s">
        <v>2143</v>
      </c>
      <c r="D63" s="37" t="s">
        <v>221</v>
      </c>
      <c r="E63" s="39" t="s">
        <v>2144</v>
      </c>
      <c r="F63" s="40" t="s">
        <v>234</v>
      </c>
      <c r="G63" s="41">
        <v>3</v>
      </c>
      <c r="H63" s="42">
        <v>0</v>
      </c>
      <c r="I63" s="43">
        <f>ROUND(G63*H63,P4)</f>
        <v>0</v>
      </c>
      <c r="J63" s="37"/>
      <c r="O63" s="44">
        <f>I63*0.21</f>
        <v>0</v>
      </c>
      <c r="P63">
        <v>3</v>
      </c>
    </row>
    <row r="64">
      <c r="A64" s="37" t="s">
        <v>224</v>
      </c>
      <c r="B64" s="45"/>
      <c r="C64" s="46"/>
      <c r="D64" s="46"/>
      <c r="E64" s="47" t="s">
        <v>221</v>
      </c>
      <c r="F64" s="46"/>
      <c r="G64" s="46"/>
      <c r="H64" s="46"/>
      <c r="I64" s="46"/>
      <c r="J64" s="48"/>
    </row>
    <row r="65" ht="45">
      <c r="A65" s="37" t="s">
        <v>225</v>
      </c>
      <c r="B65" s="45"/>
      <c r="C65" s="46"/>
      <c r="D65" s="46"/>
      <c r="E65" s="49" t="s">
        <v>2145</v>
      </c>
      <c r="F65" s="46"/>
      <c r="G65" s="46"/>
      <c r="H65" s="46"/>
      <c r="I65" s="46"/>
      <c r="J65" s="48"/>
    </row>
    <row r="66" ht="90">
      <c r="A66" s="37" t="s">
        <v>227</v>
      </c>
      <c r="B66" s="45"/>
      <c r="C66" s="46"/>
      <c r="D66" s="46"/>
      <c r="E66" s="39" t="s">
        <v>250</v>
      </c>
      <c r="F66" s="46"/>
      <c r="G66" s="46"/>
      <c r="H66" s="46"/>
      <c r="I66" s="46"/>
      <c r="J66" s="48"/>
    </row>
    <row r="67">
      <c r="A67" s="37" t="s">
        <v>219</v>
      </c>
      <c r="B67" s="37">
        <v>14</v>
      </c>
      <c r="C67" s="38" t="s">
        <v>2146</v>
      </c>
      <c r="D67" s="37" t="s">
        <v>221</v>
      </c>
      <c r="E67" s="39" t="s">
        <v>2147</v>
      </c>
      <c r="F67" s="40" t="s">
        <v>234</v>
      </c>
      <c r="G67" s="41">
        <v>150</v>
      </c>
      <c r="H67" s="42">
        <v>0</v>
      </c>
      <c r="I67" s="43">
        <f>ROUND(G67*H67,P4)</f>
        <v>0</v>
      </c>
      <c r="J67" s="37"/>
      <c r="O67" s="44">
        <f>I67*0.21</f>
        <v>0</v>
      </c>
      <c r="P67">
        <v>3</v>
      </c>
    </row>
    <row r="68">
      <c r="A68" s="37" t="s">
        <v>224</v>
      </c>
      <c r="B68" s="45"/>
      <c r="C68" s="46"/>
      <c r="D68" s="46"/>
      <c r="E68" s="47" t="s">
        <v>221</v>
      </c>
      <c r="F68" s="46"/>
      <c r="G68" s="46"/>
      <c r="H68" s="46"/>
      <c r="I68" s="46"/>
      <c r="J68" s="48"/>
    </row>
    <row r="69" ht="45">
      <c r="A69" s="37" t="s">
        <v>225</v>
      </c>
      <c r="B69" s="45"/>
      <c r="C69" s="46"/>
      <c r="D69" s="46"/>
      <c r="E69" s="49" t="s">
        <v>2135</v>
      </c>
      <c r="F69" s="46"/>
      <c r="G69" s="46"/>
      <c r="H69" s="46"/>
      <c r="I69" s="46"/>
      <c r="J69" s="48"/>
    </row>
    <row r="70" ht="90">
      <c r="A70" s="37" t="s">
        <v>227</v>
      </c>
      <c r="B70" s="45"/>
      <c r="C70" s="46"/>
      <c r="D70" s="46"/>
      <c r="E70" s="39" t="s">
        <v>250</v>
      </c>
      <c r="F70" s="46"/>
      <c r="G70" s="46"/>
      <c r="H70" s="46"/>
      <c r="I70" s="46"/>
      <c r="J70" s="48"/>
    </row>
    <row r="71">
      <c r="A71" s="37" t="s">
        <v>219</v>
      </c>
      <c r="B71" s="37">
        <v>15</v>
      </c>
      <c r="C71" s="38" t="s">
        <v>2148</v>
      </c>
      <c r="D71" s="37" t="s">
        <v>221</v>
      </c>
      <c r="E71" s="39" t="s">
        <v>2149</v>
      </c>
      <c r="F71" s="40" t="s">
        <v>234</v>
      </c>
      <c r="G71" s="41">
        <v>569</v>
      </c>
      <c r="H71" s="42">
        <v>0</v>
      </c>
      <c r="I71" s="43">
        <f>ROUND(G71*H71,P4)</f>
        <v>0</v>
      </c>
      <c r="J71" s="37"/>
      <c r="O71" s="44">
        <f>I71*0.21</f>
        <v>0</v>
      </c>
      <c r="P71">
        <v>3</v>
      </c>
    </row>
    <row r="72">
      <c r="A72" s="37" t="s">
        <v>224</v>
      </c>
      <c r="B72" s="45"/>
      <c r="C72" s="46"/>
      <c r="D72" s="46"/>
      <c r="E72" s="47" t="s">
        <v>221</v>
      </c>
      <c r="F72" s="46"/>
      <c r="G72" s="46"/>
      <c r="H72" s="46"/>
      <c r="I72" s="46"/>
      <c r="J72" s="48"/>
    </row>
    <row r="73" ht="45">
      <c r="A73" s="37" t="s">
        <v>225</v>
      </c>
      <c r="B73" s="45"/>
      <c r="C73" s="46"/>
      <c r="D73" s="46"/>
      <c r="E73" s="49" t="s">
        <v>2150</v>
      </c>
      <c r="F73" s="46"/>
      <c r="G73" s="46"/>
      <c r="H73" s="46"/>
      <c r="I73" s="46"/>
      <c r="J73" s="48"/>
    </row>
    <row r="74" ht="105">
      <c r="A74" s="37" t="s">
        <v>227</v>
      </c>
      <c r="B74" s="45"/>
      <c r="C74" s="46"/>
      <c r="D74" s="46"/>
      <c r="E74" s="39" t="s">
        <v>532</v>
      </c>
      <c r="F74" s="46"/>
      <c r="G74" s="46"/>
      <c r="H74" s="46"/>
      <c r="I74" s="46"/>
      <c r="J74" s="48"/>
    </row>
    <row r="75">
      <c r="A75" s="37" t="s">
        <v>219</v>
      </c>
      <c r="B75" s="37">
        <v>16</v>
      </c>
      <c r="C75" s="38" t="s">
        <v>530</v>
      </c>
      <c r="D75" s="37" t="s">
        <v>221</v>
      </c>
      <c r="E75" s="39" t="s">
        <v>531</v>
      </c>
      <c r="F75" s="40" t="s">
        <v>234</v>
      </c>
      <c r="G75" s="41">
        <v>3</v>
      </c>
      <c r="H75" s="42">
        <v>0</v>
      </c>
      <c r="I75" s="43">
        <f>ROUND(G75*H75,P4)</f>
        <v>0</v>
      </c>
      <c r="J75" s="37"/>
      <c r="O75" s="44">
        <f>I75*0.21</f>
        <v>0</v>
      </c>
      <c r="P75">
        <v>3</v>
      </c>
    </row>
    <row r="76">
      <c r="A76" s="37" t="s">
        <v>224</v>
      </c>
      <c r="B76" s="45"/>
      <c r="C76" s="46"/>
      <c r="D76" s="46"/>
      <c r="E76" s="47" t="s">
        <v>221</v>
      </c>
      <c r="F76" s="46"/>
      <c r="G76" s="46"/>
      <c r="H76" s="46"/>
      <c r="I76" s="46"/>
      <c r="J76" s="48"/>
    </row>
    <row r="77" ht="45">
      <c r="A77" s="37" t="s">
        <v>225</v>
      </c>
      <c r="B77" s="45"/>
      <c r="C77" s="46"/>
      <c r="D77" s="46"/>
      <c r="E77" s="49" t="s">
        <v>2145</v>
      </c>
      <c r="F77" s="46"/>
      <c r="G77" s="46"/>
      <c r="H77" s="46"/>
      <c r="I77" s="46"/>
      <c r="J77" s="48"/>
    </row>
    <row r="78" ht="105">
      <c r="A78" s="37" t="s">
        <v>227</v>
      </c>
      <c r="B78" s="45"/>
      <c r="C78" s="46"/>
      <c r="D78" s="46"/>
      <c r="E78" s="39" t="s">
        <v>532</v>
      </c>
      <c r="F78" s="46"/>
      <c r="G78" s="46"/>
      <c r="H78" s="46"/>
      <c r="I78" s="46"/>
      <c r="J78" s="48"/>
    </row>
    <row r="79">
      <c r="A79" s="37" t="s">
        <v>219</v>
      </c>
      <c r="B79" s="37">
        <v>17</v>
      </c>
      <c r="C79" s="38" t="s">
        <v>1984</v>
      </c>
      <c r="D79" s="37" t="s">
        <v>221</v>
      </c>
      <c r="E79" s="39" t="s">
        <v>1985</v>
      </c>
      <c r="F79" s="40" t="s">
        <v>245</v>
      </c>
      <c r="G79" s="41">
        <v>14</v>
      </c>
      <c r="H79" s="42">
        <v>0</v>
      </c>
      <c r="I79" s="43">
        <f>ROUND(G79*H79,P4)</f>
        <v>0</v>
      </c>
      <c r="J79" s="37"/>
      <c r="O79" s="44">
        <f>I79*0.21</f>
        <v>0</v>
      </c>
      <c r="P79">
        <v>3</v>
      </c>
    </row>
    <row r="80">
      <c r="A80" s="37" t="s">
        <v>224</v>
      </c>
      <c r="B80" s="45"/>
      <c r="C80" s="46"/>
      <c r="D80" s="46"/>
      <c r="E80" s="47" t="s">
        <v>221</v>
      </c>
      <c r="F80" s="46"/>
      <c r="G80" s="46"/>
      <c r="H80" s="46"/>
      <c r="I80" s="46"/>
      <c r="J80" s="48"/>
    </row>
    <row r="81" ht="45">
      <c r="A81" s="37" t="s">
        <v>225</v>
      </c>
      <c r="B81" s="45"/>
      <c r="C81" s="46"/>
      <c r="D81" s="46"/>
      <c r="E81" s="49" t="s">
        <v>2151</v>
      </c>
      <c r="F81" s="46"/>
      <c r="G81" s="46"/>
      <c r="H81" s="46"/>
      <c r="I81" s="46"/>
      <c r="J81" s="48"/>
    </row>
    <row r="82" ht="135">
      <c r="A82" s="37" t="s">
        <v>227</v>
      </c>
      <c r="B82" s="45"/>
      <c r="C82" s="46"/>
      <c r="D82" s="46"/>
      <c r="E82" s="39" t="s">
        <v>1986</v>
      </c>
      <c r="F82" s="46"/>
      <c r="G82" s="46"/>
      <c r="H82" s="46"/>
      <c r="I82" s="46"/>
      <c r="J82" s="48"/>
    </row>
    <row r="83">
      <c r="A83" s="37" t="s">
        <v>219</v>
      </c>
      <c r="B83" s="37">
        <v>18</v>
      </c>
      <c r="C83" s="38" t="s">
        <v>1987</v>
      </c>
      <c r="D83" s="37" t="s">
        <v>221</v>
      </c>
      <c r="E83" s="39" t="s">
        <v>1988</v>
      </c>
      <c r="F83" s="40" t="s">
        <v>245</v>
      </c>
      <c r="G83" s="41">
        <v>30</v>
      </c>
      <c r="H83" s="42">
        <v>0</v>
      </c>
      <c r="I83" s="43">
        <f>ROUND(G83*H83,P4)</f>
        <v>0</v>
      </c>
      <c r="J83" s="37"/>
      <c r="O83" s="44">
        <f>I83*0.21</f>
        <v>0</v>
      </c>
      <c r="P83">
        <v>3</v>
      </c>
    </row>
    <row r="84">
      <c r="A84" s="37" t="s">
        <v>224</v>
      </c>
      <c r="B84" s="45"/>
      <c r="C84" s="46"/>
      <c r="D84" s="46"/>
      <c r="E84" s="47" t="s">
        <v>221</v>
      </c>
      <c r="F84" s="46"/>
      <c r="G84" s="46"/>
      <c r="H84" s="46"/>
      <c r="I84" s="46"/>
      <c r="J84" s="48"/>
    </row>
    <row r="85" ht="45">
      <c r="A85" s="37" t="s">
        <v>225</v>
      </c>
      <c r="B85" s="45"/>
      <c r="C85" s="46"/>
      <c r="D85" s="46"/>
      <c r="E85" s="49" t="s">
        <v>2032</v>
      </c>
      <c r="F85" s="46"/>
      <c r="G85" s="46"/>
      <c r="H85" s="46"/>
      <c r="I85" s="46"/>
      <c r="J85" s="48"/>
    </row>
    <row r="86" ht="135">
      <c r="A86" s="37" t="s">
        <v>227</v>
      </c>
      <c r="B86" s="45"/>
      <c r="C86" s="46"/>
      <c r="D86" s="46"/>
      <c r="E86" s="39" t="s">
        <v>1986</v>
      </c>
      <c r="F86" s="46"/>
      <c r="G86" s="46"/>
      <c r="H86" s="46"/>
      <c r="I86" s="46"/>
      <c r="J86" s="48"/>
    </row>
    <row r="87" ht="30">
      <c r="A87" s="37" t="s">
        <v>219</v>
      </c>
      <c r="B87" s="37">
        <v>19</v>
      </c>
      <c r="C87" s="38" t="s">
        <v>1899</v>
      </c>
      <c r="D87" s="37" t="s">
        <v>221</v>
      </c>
      <c r="E87" s="39" t="s">
        <v>1900</v>
      </c>
      <c r="F87" s="40" t="s">
        <v>245</v>
      </c>
      <c r="G87" s="41">
        <v>20</v>
      </c>
      <c r="H87" s="42">
        <v>0</v>
      </c>
      <c r="I87" s="43">
        <f>ROUND(G87*H87,P4)</f>
        <v>0</v>
      </c>
      <c r="J87" s="37"/>
      <c r="O87" s="44">
        <f>I87*0.21</f>
        <v>0</v>
      </c>
      <c r="P87">
        <v>3</v>
      </c>
    </row>
    <row r="88">
      <c r="A88" s="37" t="s">
        <v>224</v>
      </c>
      <c r="B88" s="45"/>
      <c r="C88" s="46"/>
      <c r="D88" s="46"/>
      <c r="E88" s="47" t="s">
        <v>221</v>
      </c>
      <c r="F88" s="46"/>
      <c r="G88" s="46"/>
      <c r="H88" s="46"/>
      <c r="I88" s="46"/>
      <c r="J88" s="48"/>
    </row>
    <row r="89" ht="45">
      <c r="A89" s="37" t="s">
        <v>225</v>
      </c>
      <c r="B89" s="45"/>
      <c r="C89" s="46"/>
      <c r="D89" s="46"/>
      <c r="E89" s="49" t="s">
        <v>2044</v>
      </c>
      <c r="F89" s="46"/>
      <c r="G89" s="46"/>
      <c r="H89" s="46"/>
      <c r="I89" s="46"/>
      <c r="J89" s="48"/>
    </row>
    <row r="90" ht="120">
      <c r="A90" s="37" t="s">
        <v>227</v>
      </c>
      <c r="B90" s="45"/>
      <c r="C90" s="46"/>
      <c r="D90" s="46"/>
      <c r="E90" s="39" t="s">
        <v>1944</v>
      </c>
      <c r="F90" s="46"/>
      <c r="G90" s="46"/>
      <c r="H90" s="46"/>
      <c r="I90" s="46"/>
      <c r="J90" s="48"/>
    </row>
    <row r="91">
      <c r="A91" s="37" t="s">
        <v>219</v>
      </c>
      <c r="B91" s="37">
        <v>20</v>
      </c>
      <c r="C91" s="38" t="s">
        <v>1925</v>
      </c>
      <c r="D91" s="37" t="s">
        <v>221</v>
      </c>
      <c r="E91" s="39" t="s">
        <v>1926</v>
      </c>
      <c r="F91" s="40" t="s">
        <v>234</v>
      </c>
      <c r="G91" s="41">
        <v>1302</v>
      </c>
      <c r="H91" s="42">
        <v>0</v>
      </c>
      <c r="I91" s="43">
        <f>ROUND(G91*H91,P4)</f>
        <v>0</v>
      </c>
      <c r="J91" s="37"/>
      <c r="O91" s="44">
        <f>I91*0.21</f>
        <v>0</v>
      </c>
      <c r="P91">
        <v>3</v>
      </c>
    </row>
    <row r="92">
      <c r="A92" s="37" t="s">
        <v>224</v>
      </c>
      <c r="B92" s="45"/>
      <c r="C92" s="46"/>
      <c r="D92" s="46"/>
      <c r="E92" s="47" t="s">
        <v>221</v>
      </c>
      <c r="F92" s="46"/>
      <c r="G92" s="46"/>
      <c r="H92" s="46"/>
      <c r="I92" s="46"/>
      <c r="J92" s="48"/>
    </row>
    <row r="93" ht="45">
      <c r="A93" s="37" t="s">
        <v>225</v>
      </c>
      <c r="B93" s="45"/>
      <c r="C93" s="46"/>
      <c r="D93" s="46"/>
      <c r="E93" s="49" t="s">
        <v>2152</v>
      </c>
      <c r="F93" s="46"/>
      <c r="G93" s="46"/>
      <c r="H93" s="46"/>
      <c r="I93" s="46"/>
      <c r="J93" s="48"/>
    </row>
    <row r="94" ht="105">
      <c r="A94" s="37" t="s">
        <v>227</v>
      </c>
      <c r="B94" s="45"/>
      <c r="C94" s="46"/>
      <c r="D94" s="46"/>
      <c r="E94" s="39" t="s">
        <v>1946</v>
      </c>
      <c r="F94" s="46"/>
      <c r="G94" s="46"/>
      <c r="H94" s="46"/>
      <c r="I94" s="46"/>
      <c r="J94" s="48"/>
    </row>
    <row r="95">
      <c r="A95" s="37" t="s">
        <v>219</v>
      </c>
      <c r="B95" s="37">
        <v>21</v>
      </c>
      <c r="C95" s="38" t="s">
        <v>2055</v>
      </c>
      <c r="D95" s="37" t="s">
        <v>221</v>
      </c>
      <c r="E95" s="39" t="s">
        <v>2056</v>
      </c>
      <c r="F95" s="40" t="s">
        <v>234</v>
      </c>
      <c r="G95" s="41">
        <v>620</v>
      </c>
      <c r="H95" s="42">
        <v>0</v>
      </c>
      <c r="I95" s="43">
        <f>ROUND(G95*H95,P4)</f>
        <v>0</v>
      </c>
      <c r="J95" s="37"/>
      <c r="O95" s="44">
        <f>I95*0.21</f>
        <v>0</v>
      </c>
      <c r="P95">
        <v>3</v>
      </c>
    </row>
    <row r="96">
      <c r="A96" s="37" t="s">
        <v>224</v>
      </c>
      <c r="B96" s="45"/>
      <c r="C96" s="46"/>
      <c r="D96" s="46"/>
      <c r="E96" s="47" t="s">
        <v>221</v>
      </c>
      <c r="F96" s="46"/>
      <c r="G96" s="46"/>
      <c r="H96" s="46"/>
      <c r="I96" s="46"/>
      <c r="J96" s="48"/>
    </row>
    <row r="97" ht="45">
      <c r="A97" s="37" t="s">
        <v>225</v>
      </c>
      <c r="B97" s="45"/>
      <c r="C97" s="46"/>
      <c r="D97" s="46"/>
      <c r="E97" s="49" t="s">
        <v>2153</v>
      </c>
      <c r="F97" s="46"/>
      <c r="G97" s="46"/>
      <c r="H97" s="46"/>
      <c r="I97" s="46"/>
      <c r="J97" s="48"/>
    </row>
    <row r="98" ht="150">
      <c r="A98" s="37" t="s">
        <v>227</v>
      </c>
      <c r="B98" s="45"/>
      <c r="C98" s="46"/>
      <c r="D98" s="46"/>
      <c r="E98" s="39" t="s">
        <v>2058</v>
      </c>
      <c r="F98" s="46"/>
      <c r="G98" s="46"/>
      <c r="H98" s="46"/>
      <c r="I98" s="46"/>
      <c r="J98" s="48"/>
    </row>
    <row r="99">
      <c r="A99" s="31" t="s">
        <v>216</v>
      </c>
      <c r="B99" s="32"/>
      <c r="C99" s="33" t="s">
        <v>1989</v>
      </c>
      <c r="D99" s="34"/>
      <c r="E99" s="31" t="s">
        <v>1990</v>
      </c>
      <c r="F99" s="34"/>
      <c r="G99" s="34"/>
      <c r="H99" s="34"/>
      <c r="I99" s="35">
        <f>SUMIFS(I100:I123,A100:A123,"P")</f>
        <v>0</v>
      </c>
      <c r="J99" s="36"/>
    </row>
    <row r="100">
      <c r="A100" s="37" t="s">
        <v>219</v>
      </c>
      <c r="B100" s="37">
        <v>22</v>
      </c>
      <c r="C100" s="38" t="s">
        <v>1991</v>
      </c>
      <c r="D100" s="37" t="s">
        <v>221</v>
      </c>
      <c r="E100" s="39" t="s">
        <v>1992</v>
      </c>
      <c r="F100" s="40" t="s">
        <v>234</v>
      </c>
      <c r="G100" s="41">
        <v>222</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ht="45">
      <c r="A102" s="37" t="s">
        <v>225</v>
      </c>
      <c r="B102" s="45"/>
      <c r="C102" s="46"/>
      <c r="D102" s="46"/>
      <c r="E102" s="49" t="s">
        <v>2154</v>
      </c>
      <c r="F102" s="46"/>
      <c r="G102" s="46"/>
      <c r="H102" s="46"/>
      <c r="I102" s="46"/>
      <c r="J102" s="48"/>
    </row>
    <row r="103" ht="150">
      <c r="A103" s="37" t="s">
        <v>227</v>
      </c>
      <c r="B103" s="45"/>
      <c r="C103" s="46"/>
      <c r="D103" s="46"/>
      <c r="E103" s="39" t="s">
        <v>1993</v>
      </c>
      <c r="F103" s="46"/>
      <c r="G103" s="46"/>
      <c r="H103" s="46"/>
      <c r="I103" s="46"/>
      <c r="J103" s="48"/>
    </row>
    <row r="104">
      <c r="A104" s="37" t="s">
        <v>219</v>
      </c>
      <c r="B104" s="37">
        <v>23</v>
      </c>
      <c r="C104" s="38" t="s">
        <v>2155</v>
      </c>
      <c r="D104" s="37" t="s">
        <v>221</v>
      </c>
      <c r="E104" s="39" t="s">
        <v>2156</v>
      </c>
      <c r="F104" s="40" t="s">
        <v>245</v>
      </c>
      <c r="G104" s="41">
        <v>10</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ht="45">
      <c r="A106" s="37" t="s">
        <v>225</v>
      </c>
      <c r="B106" s="45"/>
      <c r="C106" s="46"/>
      <c r="D106" s="46"/>
      <c r="E106" s="49" t="s">
        <v>2067</v>
      </c>
      <c r="F106" s="46"/>
      <c r="G106" s="46"/>
      <c r="H106" s="46"/>
      <c r="I106" s="46"/>
      <c r="J106" s="48"/>
    </row>
    <row r="107" ht="90">
      <c r="A107" s="37" t="s">
        <v>227</v>
      </c>
      <c r="B107" s="45"/>
      <c r="C107" s="46"/>
      <c r="D107" s="46"/>
      <c r="E107" s="39" t="s">
        <v>2157</v>
      </c>
      <c r="F107" s="46"/>
      <c r="G107" s="46"/>
      <c r="H107" s="46"/>
      <c r="I107" s="46"/>
      <c r="J107" s="48"/>
    </row>
    <row r="108">
      <c r="A108" s="37" t="s">
        <v>219</v>
      </c>
      <c r="B108" s="37">
        <v>24</v>
      </c>
      <c r="C108" s="38" t="s">
        <v>2158</v>
      </c>
      <c r="D108" s="37" t="s">
        <v>221</v>
      </c>
      <c r="E108" s="39" t="s">
        <v>2159</v>
      </c>
      <c r="F108" s="40" t="s">
        <v>245</v>
      </c>
      <c r="G108" s="41">
        <v>8</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ht="45">
      <c r="A110" s="37" t="s">
        <v>225</v>
      </c>
      <c r="B110" s="45"/>
      <c r="C110" s="46"/>
      <c r="D110" s="46"/>
      <c r="E110" s="49" t="s">
        <v>2086</v>
      </c>
      <c r="F110" s="46"/>
      <c r="G110" s="46"/>
      <c r="H110" s="46"/>
      <c r="I110" s="46"/>
      <c r="J110" s="48"/>
    </row>
    <row r="111" ht="105">
      <c r="A111" s="37" t="s">
        <v>227</v>
      </c>
      <c r="B111" s="45"/>
      <c r="C111" s="46"/>
      <c r="D111" s="46"/>
      <c r="E111" s="39" t="s">
        <v>2160</v>
      </c>
      <c r="F111" s="46"/>
      <c r="G111" s="46"/>
      <c r="H111" s="46"/>
      <c r="I111" s="46"/>
      <c r="J111" s="48"/>
    </row>
    <row r="112">
      <c r="A112" s="37" t="s">
        <v>219</v>
      </c>
      <c r="B112" s="37">
        <v>25</v>
      </c>
      <c r="C112" s="38" t="s">
        <v>1994</v>
      </c>
      <c r="D112" s="37" t="s">
        <v>221</v>
      </c>
      <c r="E112" s="39" t="s">
        <v>1995</v>
      </c>
      <c r="F112" s="40" t="s">
        <v>245</v>
      </c>
      <c r="G112" s="41">
        <v>16</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ht="45">
      <c r="A114" s="37" t="s">
        <v>225</v>
      </c>
      <c r="B114" s="45"/>
      <c r="C114" s="46"/>
      <c r="D114" s="46"/>
      <c r="E114" s="49" t="s">
        <v>2161</v>
      </c>
      <c r="F114" s="46"/>
      <c r="G114" s="46"/>
      <c r="H114" s="46"/>
      <c r="I114" s="46"/>
      <c r="J114" s="48"/>
    </row>
    <row r="115" ht="120">
      <c r="A115" s="37" t="s">
        <v>227</v>
      </c>
      <c r="B115" s="45"/>
      <c r="C115" s="46"/>
      <c r="D115" s="46"/>
      <c r="E115" s="39" t="s">
        <v>1996</v>
      </c>
      <c r="F115" s="46"/>
      <c r="G115" s="46"/>
      <c r="H115" s="46"/>
      <c r="I115" s="46"/>
      <c r="J115" s="48"/>
    </row>
    <row r="116">
      <c r="A116" s="37" t="s">
        <v>219</v>
      </c>
      <c r="B116" s="37">
        <v>26</v>
      </c>
      <c r="C116" s="38" t="s">
        <v>1997</v>
      </c>
      <c r="D116" s="37" t="s">
        <v>221</v>
      </c>
      <c r="E116" s="39" t="s">
        <v>1998</v>
      </c>
      <c r="F116" s="40" t="s">
        <v>245</v>
      </c>
      <c r="G116" s="41">
        <v>10</v>
      </c>
      <c r="H116" s="42">
        <v>0</v>
      </c>
      <c r="I116" s="43">
        <f>ROUND(G116*H116,P4)</f>
        <v>0</v>
      </c>
      <c r="J116" s="37"/>
      <c r="O116" s="44">
        <f>I116*0.21</f>
        <v>0</v>
      </c>
      <c r="P116">
        <v>3</v>
      </c>
    </row>
    <row r="117">
      <c r="A117" s="37" t="s">
        <v>224</v>
      </c>
      <c r="B117" s="45"/>
      <c r="C117" s="46"/>
      <c r="D117" s="46"/>
      <c r="E117" s="47" t="s">
        <v>221</v>
      </c>
      <c r="F117" s="46"/>
      <c r="G117" s="46"/>
      <c r="H117" s="46"/>
      <c r="I117" s="46"/>
      <c r="J117" s="48"/>
    </row>
    <row r="118" ht="45">
      <c r="A118" s="37" t="s">
        <v>225</v>
      </c>
      <c r="B118" s="45"/>
      <c r="C118" s="46"/>
      <c r="D118" s="46"/>
      <c r="E118" s="49" t="s">
        <v>2067</v>
      </c>
      <c r="F118" s="46"/>
      <c r="G118" s="46"/>
      <c r="H118" s="46"/>
      <c r="I118" s="46"/>
      <c r="J118" s="48"/>
    </row>
    <row r="119" ht="120">
      <c r="A119" s="37" t="s">
        <v>227</v>
      </c>
      <c r="B119" s="45"/>
      <c r="C119" s="46"/>
      <c r="D119" s="46"/>
      <c r="E119" s="39" t="s">
        <v>1999</v>
      </c>
      <c r="F119" s="46"/>
      <c r="G119" s="46"/>
      <c r="H119" s="46"/>
      <c r="I119" s="46"/>
      <c r="J119" s="48"/>
    </row>
    <row r="120">
      <c r="A120" s="37" t="s">
        <v>219</v>
      </c>
      <c r="B120" s="37">
        <v>27</v>
      </c>
      <c r="C120" s="38" t="s">
        <v>2162</v>
      </c>
      <c r="D120" s="37" t="s">
        <v>221</v>
      </c>
      <c r="E120" s="39" t="s">
        <v>2163</v>
      </c>
      <c r="F120" s="40" t="s">
        <v>234</v>
      </c>
      <c r="G120" s="41">
        <v>21</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ht="45">
      <c r="A122" s="37" t="s">
        <v>225</v>
      </c>
      <c r="B122" s="45"/>
      <c r="C122" s="46"/>
      <c r="D122" s="46"/>
      <c r="E122" s="49" t="s">
        <v>2164</v>
      </c>
      <c r="F122" s="46"/>
      <c r="G122" s="46"/>
      <c r="H122" s="46"/>
      <c r="I122" s="46"/>
      <c r="J122" s="48"/>
    </row>
    <row r="123" ht="120">
      <c r="A123" s="37" t="s">
        <v>227</v>
      </c>
      <c r="B123" s="45"/>
      <c r="C123" s="46"/>
      <c r="D123" s="46"/>
      <c r="E123" s="39" t="s">
        <v>2165</v>
      </c>
      <c r="F123" s="46"/>
      <c r="G123" s="46"/>
      <c r="H123" s="46"/>
      <c r="I123" s="46"/>
      <c r="J123" s="48"/>
    </row>
    <row r="124">
      <c r="A124" s="31" t="s">
        <v>216</v>
      </c>
      <c r="B124" s="32"/>
      <c r="C124" s="33" t="s">
        <v>2000</v>
      </c>
      <c r="D124" s="34"/>
      <c r="E124" s="31" t="s">
        <v>2001</v>
      </c>
      <c r="F124" s="34"/>
      <c r="G124" s="34"/>
      <c r="H124" s="34"/>
      <c r="I124" s="35">
        <f>SUMIFS(I125:I156,A125:A156,"P")</f>
        <v>0</v>
      </c>
      <c r="J124" s="36"/>
    </row>
    <row r="125">
      <c r="A125" s="37" t="s">
        <v>219</v>
      </c>
      <c r="B125" s="37">
        <v>28</v>
      </c>
      <c r="C125" s="38" t="s">
        <v>622</v>
      </c>
      <c r="D125" s="37" t="s">
        <v>221</v>
      </c>
      <c r="E125" s="39" t="s">
        <v>623</v>
      </c>
      <c r="F125" s="40" t="s">
        <v>234</v>
      </c>
      <c r="G125" s="41">
        <v>143</v>
      </c>
      <c r="H125" s="42">
        <v>0</v>
      </c>
      <c r="I125" s="43">
        <f>ROUND(G125*H125,P4)</f>
        <v>0</v>
      </c>
      <c r="J125" s="37"/>
      <c r="O125" s="44">
        <f>I125*0.21</f>
        <v>0</v>
      </c>
      <c r="P125">
        <v>3</v>
      </c>
    </row>
    <row r="126">
      <c r="A126" s="37" t="s">
        <v>224</v>
      </c>
      <c r="B126" s="45"/>
      <c r="C126" s="46"/>
      <c r="D126" s="46"/>
      <c r="E126" s="47" t="s">
        <v>221</v>
      </c>
      <c r="F126" s="46"/>
      <c r="G126" s="46"/>
      <c r="H126" s="46"/>
      <c r="I126" s="46"/>
      <c r="J126" s="48"/>
    </row>
    <row r="127" ht="45">
      <c r="A127" s="37" t="s">
        <v>225</v>
      </c>
      <c r="B127" s="45"/>
      <c r="C127" s="46"/>
      <c r="D127" s="46"/>
      <c r="E127" s="49" t="s">
        <v>2166</v>
      </c>
      <c r="F127" s="46"/>
      <c r="G127" s="46"/>
      <c r="H127" s="46"/>
      <c r="I127" s="46"/>
      <c r="J127" s="48"/>
    </row>
    <row r="128" ht="105">
      <c r="A128" s="37" t="s">
        <v>227</v>
      </c>
      <c r="B128" s="45"/>
      <c r="C128" s="46"/>
      <c r="D128" s="46"/>
      <c r="E128" s="39" t="s">
        <v>621</v>
      </c>
      <c r="F128" s="46"/>
      <c r="G128" s="46"/>
      <c r="H128" s="46"/>
      <c r="I128" s="46"/>
      <c r="J128" s="48"/>
    </row>
    <row r="129">
      <c r="A129" s="37" t="s">
        <v>219</v>
      </c>
      <c r="B129" s="37">
        <v>29</v>
      </c>
      <c r="C129" s="38" t="s">
        <v>2167</v>
      </c>
      <c r="D129" s="37" t="s">
        <v>221</v>
      </c>
      <c r="E129" s="39" t="s">
        <v>2168</v>
      </c>
      <c r="F129" s="40" t="s">
        <v>234</v>
      </c>
      <c r="G129" s="41">
        <v>202</v>
      </c>
      <c r="H129" s="42">
        <v>0</v>
      </c>
      <c r="I129" s="43">
        <f>ROUND(G129*H129,P4)</f>
        <v>0</v>
      </c>
      <c r="J129" s="37"/>
      <c r="O129" s="44">
        <f>I129*0.21</f>
        <v>0</v>
      </c>
      <c r="P129">
        <v>3</v>
      </c>
    </row>
    <row r="130">
      <c r="A130" s="37" t="s">
        <v>224</v>
      </c>
      <c r="B130" s="45"/>
      <c r="C130" s="46"/>
      <c r="D130" s="46"/>
      <c r="E130" s="47" t="s">
        <v>221</v>
      </c>
      <c r="F130" s="46"/>
      <c r="G130" s="46"/>
      <c r="H130" s="46"/>
      <c r="I130" s="46"/>
      <c r="J130" s="48"/>
    </row>
    <row r="131" ht="45">
      <c r="A131" s="37" t="s">
        <v>225</v>
      </c>
      <c r="B131" s="45"/>
      <c r="C131" s="46"/>
      <c r="D131" s="46"/>
      <c r="E131" s="49" t="s">
        <v>2169</v>
      </c>
      <c r="F131" s="46"/>
      <c r="G131" s="46"/>
      <c r="H131" s="46"/>
      <c r="I131" s="46"/>
      <c r="J131" s="48"/>
    </row>
    <row r="132" ht="105">
      <c r="A132" s="37" t="s">
        <v>227</v>
      </c>
      <c r="B132" s="45"/>
      <c r="C132" s="46"/>
      <c r="D132" s="46"/>
      <c r="E132" s="39" t="s">
        <v>621</v>
      </c>
      <c r="F132" s="46"/>
      <c r="G132" s="46"/>
      <c r="H132" s="46"/>
      <c r="I132" s="46"/>
      <c r="J132" s="48"/>
    </row>
    <row r="133">
      <c r="A133" s="37" t="s">
        <v>219</v>
      </c>
      <c r="B133" s="37">
        <v>30</v>
      </c>
      <c r="C133" s="38" t="s">
        <v>2002</v>
      </c>
      <c r="D133" s="37" t="s">
        <v>221</v>
      </c>
      <c r="E133" s="39" t="s">
        <v>2003</v>
      </c>
      <c r="F133" s="40" t="s">
        <v>234</v>
      </c>
      <c r="G133" s="41">
        <v>684</v>
      </c>
      <c r="H133" s="42">
        <v>0</v>
      </c>
      <c r="I133" s="43">
        <f>ROUND(G133*H133,P4)</f>
        <v>0</v>
      </c>
      <c r="J133" s="37"/>
      <c r="O133" s="44">
        <f>I133*0.21</f>
        <v>0</v>
      </c>
      <c r="P133">
        <v>3</v>
      </c>
    </row>
    <row r="134">
      <c r="A134" s="37" t="s">
        <v>224</v>
      </c>
      <c r="B134" s="45"/>
      <c r="C134" s="46"/>
      <c r="D134" s="46"/>
      <c r="E134" s="47" t="s">
        <v>221</v>
      </c>
      <c r="F134" s="46"/>
      <c r="G134" s="46"/>
      <c r="H134" s="46"/>
      <c r="I134" s="46"/>
      <c r="J134" s="48"/>
    </row>
    <row r="135" ht="45">
      <c r="A135" s="37" t="s">
        <v>225</v>
      </c>
      <c r="B135" s="45"/>
      <c r="C135" s="46"/>
      <c r="D135" s="46"/>
      <c r="E135" s="49" t="s">
        <v>2170</v>
      </c>
      <c r="F135" s="46"/>
      <c r="G135" s="46"/>
      <c r="H135" s="46"/>
      <c r="I135" s="46"/>
      <c r="J135" s="48"/>
    </row>
    <row r="136" ht="105">
      <c r="A136" s="37" t="s">
        <v>227</v>
      </c>
      <c r="B136" s="45"/>
      <c r="C136" s="46"/>
      <c r="D136" s="46"/>
      <c r="E136" s="39" t="s">
        <v>621</v>
      </c>
      <c r="F136" s="46"/>
      <c r="G136" s="46"/>
      <c r="H136" s="46"/>
      <c r="I136" s="46"/>
      <c r="J136" s="48"/>
    </row>
    <row r="137">
      <c r="A137" s="37" t="s">
        <v>219</v>
      </c>
      <c r="B137" s="37">
        <v>31</v>
      </c>
      <c r="C137" s="38" t="s">
        <v>2171</v>
      </c>
      <c r="D137" s="37" t="s">
        <v>221</v>
      </c>
      <c r="E137" s="39" t="s">
        <v>2172</v>
      </c>
      <c r="F137" s="40" t="s">
        <v>234</v>
      </c>
      <c r="G137" s="41">
        <v>150</v>
      </c>
      <c r="H137" s="42">
        <v>0</v>
      </c>
      <c r="I137" s="43">
        <f>ROUND(G137*H137,P4)</f>
        <v>0</v>
      </c>
      <c r="J137" s="37"/>
      <c r="O137" s="44">
        <f>I137*0.21</f>
        <v>0</v>
      </c>
      <c r="P137">
        <v>3</v>
      </c>
    </row>
    <row r="138">
      <c r="A138" s="37" t="s">
        <v>224</v>
      </c>
      <c r="B138" s="45"/>
      <c r="C138" s="46"/>
      <c r="D138" s="46"/>
      <c r="E138" s="47" t="s">
        <v>221</v>
      </c>
      <c r="F138" s="46"/>
      <c r="G138" s="46"/>
      <c r="H138" s="46"/>
      <c r="I138" s="46"/>
      <c r="J138" s="48"/>
    </row>
    <row r="139" ht="45">
      <c r="A139" s="37" t="s">
        <v>225</v>
      </c>
      <c r="B139" s="45"/>
      <c r="C139" s="46"/>
      <c r="D139" s="46"/>
      <c r="E139" s="49" t="s">
        <v>2135</v>
      </c>
      <c r="F139" s="46"/>
      <c r="G139" s="46"/>
      <c r="H139" s="46"/>
      <c r="I139" s="46"/>
      <c r="J139" s="48"/>
    </row>
    <row r="140" ht="105">
      <c r="A140" s="37" t="s">
        <v>227</v>
      </c>
      <c r="B140" s="45"/>
      <c r="C140" s="46"/>
      <c r="D140" s="46"/>
      <c r="E140" s="39" t="s">
        <v>621</v>
      </c>
      <c r="F140" s="46"/>
      <c r="G140" s="46"/>
      <c r="H140" s="46"/>
      <c r="I140" s="46"/>
      <c r="J140" s="48"/>
    </row>
    <row r="141" ht="30">
      <c r="A141" s="37" t="s">
        <v>219</v>
      </c>
      <c r="B141" s="37">
        <v>32</v>
      </c>
      <c r="C141" s="38" t="s">
        <v>2173</v>
      </c>
      <c r="D141" s="37" t="s">
        <v>221</v>
      </c>
      <c r="E141" s="39" t="s">
        <v>2174</v>
      </c>
      <c r="F141" s="40" t="s">
        <v>245</v>
      </c>
      <c r="G141" s="41">
        <v>34</v>
      </c>
      <c r="H141" s="42">
        <v>0</v>
      </c>
      <c r="I141" s="43">
        <f>ROUND(G141*H141,P4)</f>
        <v>0</v>
      </c>
      <c r="J141" s="37"/>
      <c r="O141" s="44">
        <f>I141*0.21</f>
        <v>0</v>
      </c>
      <c r="P141">
        <v>3</v>
      </c>
    </row>
    <row r="142">
      <c r="A142" s="37" t="s">
        <v>224</v>
      </c>
      <c r="B142" s="45"/>
      <c r="C142" s="46"/>
      <c r="D142" s="46"/>
      <c r="E142" s="47" t="s">
        <v>221</v>
      </c>
      <c r="F142" s="46"/>
      <c r="G142" s="46"/>
      <c r="H142" s="46"/>
      <c r="I142" s="46"/>
      <c r="J142" s="48"/>
    </row>
    <row r="143" ht="45">
      <c r="A143" s="37" t="s">
        <v>225</v>
      </c>
      <c r="B143" s="45"/>
      <c r="C143" s="46"/>
      <c r="D143" s="46"/>
      <c r="E143" s="49" t="s">
        <v>2175</v>
      </c>
      <c r="F143" s="46"/>
      <c r="G143" s="46"/>
      <c r="H143" s="46"/>
      <c r="I143" s="46"/>
      <c r="J143" s="48"/>
    </row>
    <row r="144" ht="120">
      <c r="A144" s="37" t="s">
        <v>227</v>
      </c>
      <c r="B144" s="45"/>
      <c r="C144" s="46"/>
      <c r="D144" s="46"/>
      <c r="E144" s="39" t="s">
        <v>2006</v>
      </c>
      <c r="F144" s="46"/>
      <c r="G144" s="46"/>
      <c r="H144" s="46"/>
      <c r="I144" s="46"/>
      <c r="J144" s="48"/>
    </row>
    <row r="145" ht="30">
      <c r="A145" s="37" t="s">
        <v>219</v>
      </c>
      <c r="B145" s="37">
        <v>33</v>
      </c>
      <c r="C145" s="38" t="s">
        <v>2004</v>
      </c>
      <c r="D145" s="37" t="s">
        <v>221</v>
      </c>
      <c r="E145" s="39" t="s">
        <v>2005</v>
      </c>
      <c r="F145" s="40" t="s">
        <v>245</v>
      </c>
      <c r="G145" s="41">
        <v>24</v>
      </c>
      <c r="H145" s="42">
        <v>0</v>
      </c>
      <c r="I145" s="43">
        <f>ROUND(G145*H145,P4)</f>
        <v>0</v>
      </c>
      <c r="J145" s="37"/>
      <c r="O145" s="44">
        <f>I145*0.21</f>
        <v>0</v>
      </c>
      <c r="P145">
        <v>3</v>
      </c>
    </row>
    <row r="146">
      <c r="A146" s="37" t="s">
        <v>224</v>
      </c>
      <c r="B146" s="45"/>
      <c r="C146" s="46"/>
      <c r="D146" s="46"/>
      <c r="E146" s="47" t="s">
        <v>221</v>
      </c>
      <c r="F146" s="46"/>
      <c r="G146" s="46"/>
      <c r="H146" s="46"/>
      <c r="I146" s="46"/>
      <c r="J146" s="48"/>
    </row>
    <row r="147" ht="45">
      <c r="A147" s="37" t="s">
        <v>225</v>
      </c>
      <c r="B147" s="45"/>
      <c r="C147" s="46"/>
      <c r="D147" s="46"/>
      <c r="E147" s="49" t="s">
        <v>2079</v>
      </c>
      <c r="F147" s="46"/>
      <c r="G147" s="46"/>
      <c r="H147" s="46"/>
      <c r="I147" s="46"/>
      <c r="J147" s="48"/>
    </row>
    <row r="148" ht="120">
      <c r="A148" s="37" t="s">
        <v>227</v>
      </c>
      <c r="B148" s="45"/>
      <c r="C148" s="46"/>
      <c r="D148" s="46"/>
      <c r="E148" s="39" t="s">
        <v>2006</v>
      </c>
      <c r="F148" s="46"/>
      <c r="G148" s="46"/>
      <c r="H148" s="46"/>
      <c r="I148" s="46"/>
      <c r="J148" s="48"/>
    </row>
    <row r="149">
      <c r="A149" s="37" t="s">
        <v>219</v>
      </c>
      <c r="B149" s="37">
        <v>34</v>
      </c>
      <c r="C149" s="38" t="s">
        <v>2007</v>
      </c>
      <c r="D149" s="37" t="s">
        <v>221</v>
      </c>
      <c r="E149" s="39" t="s">
        <v>2008</v>
      </c>
      <c r="F149" s="40" t="s">
        <v>234</v>
      </c>
      <c r="G149" s="41">
        <v>1179</v>
      </c>
      <c r="H149" s="42">
        <v>0</v>
      </c>
      <c r="I149" s="43">
        <f>ROUND(G149*H149,P4)</f>
        <v>0</v>
      </c>
      <c r="J149" s="37"/>
      <c r="O149" s="44">
        <f>I149*0.21</f>
        <v>0</v>
      </c>
      <c r="P149">
        <v>3</v>
      </c>
    </row>
    <row r="150">
      <c r="A150" s="37" t="s">
        <v>224</v>
      </c>
      <c r="B150" s="45"/>
      <c r="C150" s="46"/>
      <c r="D150" s="46"/>
      <c r="E150" s="47" t="s">
        <v>221</v>
      </c>
      <c r="F150" s="46"/>
      <c r="G150" s="46"/>
      <c r="H150" s="46"/>
      <c r="I150" s="46"/>
      <c r="J150" s="48"/>
    </row>
    <row r="151" ht="45">
      <c r="A151" s="37" t="s">
        <v>225</v>
      </c>
      <c r="B151" s="45"/>
      <c r="C151" s="46"/>
      <c r="D151" s="46"/>
      <c r="E151" s="49" t="s">
        <v>2176</v>
      </c>
      <c r="F151" s="46"/>
      <c r="G151" s="46"/>
      <c r="H151" s="46"/>
      <c r="I151" s="46"/>
      <c r="J151" s="48"/>
    </row>
    <row r="152" ht="90">
      <c r="A152" s="37" t="s">
        <v>227</v>
      </c>
      <c r="B152" s="45"/>
      <c r="C152" s="46"/>
      <c r="D152" s="46"/>
      <c r="E152" s="39" t="s">
        <v>2009</v>
      </c>
      <c r="F152" s="46"/>
      <c r="G152" s="46"/>
      <c r="H152" s="46"/>
      <c r="I152" s="46"/>
      <c r="J152" s="48"/>
    </row>
    <row r="153">
      <c r="A153" s="37" t="s">
        <v>219</v>
      </c>
      <c r="B153" s="37">
        <v>35</v>
      </c>
      <c r="C153" s="38" t="s">
        <v>2068</v>
      </c>
      <c r="D153" s="37" t="s">
        <v>221</v>
      </c>
      <c r="E153" s="39" t="s">
        <v>2069</v>
      </c>
      <c r="F153" s="40" t="s">
        <v>234</v>
      </c>
      <c r="G153" s="41">
        <v>620</v>
      </c>
      <c r="H153" s="42">
        <v>0</v>
      </c>
      <c r="I153" s="43">
        <f>ROUND(G153*H153,P4)</f>
        <v>0</v>
      </c>
      <c r="J153" s="37"/>
      <c r="O153" s="44">
        <f>I153*0.21</f>
        <v>0</v>
      </c>
      <c r="P153">
        <v>3</v>
      </c>
    </row>
    <row r="154">
      <c r="A154" s="37" t="s">
        <v>224</v>
      </c>
      <c r="B154" s="45"/>
      <c r="C154" s="46"/>
      <c r="D154" s="46"/>
      <c r="E154" s="47" t="s">
        <v>221</v>
      </c>
      <c r="F154" s="46"/>
      <c r="G154" s="46"/>
      <c r="H154" s="46"/>
      <c r="I154" s="46"/>
      <c r="J154" s="48"/>
    </row>
    <row r="155" ht="45">
      <c r="A155" s="37" t="s">
        <v>225</v>
      </c>
      <c r="B155" s="45"/>
      <c r="C155" s="46"/>
      <c r="D155" s="46"/>
      <c r="E155" s="49" t="s">
        <v>2153</v>
      </c>
      <c r="F155" s="46"/>
      <c r="G155" s="46"/>
      <c r="H155" s="46"/>
      <c r="I155" s="46"/>
      <c r="J155" s="48"/>
    </row>
    <row r="156" ht="135">
      <c r="A156" s="37" t="s">
        <v>227</v>
      </c>
      <c r="B156" s="45"/>
      <c r="C156" s="46"/>
      <c r="D156" s="46"/>
      <c r="E156" s="39" t="s">
        <v>2070</v>
      </c>
      <c r="F156" s="46"/>
      <c r="G156" s="46"/>
      <c r="H156" s="46"/>
      <c r="I156" s="46"/>
      <c r="J156" s="48"/>
    </row>
    <row r="157">
      <c r="A157" s="31" t="s">
        <v>216</v>
      </c>
      <c r="B157" s="32"/>
      <c r="C157" s="33" t="s">
        <v>2010</v>
      </c>
      <c r="D157" s="34"/>
      <c r="E157" s="31" t="s">
        <v>2011</v>
      </c>
      <c r="F157" s="34"/>
      <c r="G157" s="34"/>
      <c r="H157" s="34"/>
      <c r="I157" s="35">
        <f>SUMIFS(I158:I213,A158:A213,"P")</f>
        <v>0</v>
      </c>
      <c r="J157" s="36"/>
    </row>
    <row r="158" ht="30">
      <c r="A158" s="37" t="s">
        <v>219</v>
      </c>
      <c r="B158" s="37">
        <v>36</v>
      </c>
      <c r="C158" s="38" t="s">
        <v>2177</v>
      </c>
      <c r="D158" s="37" t="s">
        <v>221</v>
      </c>
      <c r="E158" s="39" t="s">
        <v>2178</v>
      </c>
      <c r="F158" s="40" t="s">
        <v>245</v>
      </c>
      <c r="G158" s="41">
        <v>2</v>
      </c>
      <c r="H158" s="42">
        <v>0</v>
      </c>
      <c r="I158" s="43">
        <f>ROUND(G158*H158,P4)</f>
        <v>0</v>
      </c>
      <c r="J158" s="37"/>
      <c r="O158" s="44">
        <f>I158*0.21</f>
        <v>0</v>
      </c>
      <c r="P158">
        <v>3</v>
      </c>
    </row>
    <row r="159">
      <c r="A159" s="37" t="s">
        <v>224</v>
      </c>
      <c r="B159" s="45"/>
      <c r="C159" s="46"/>
      <c r="D159" s="46"/>
      <c r="E159" s="47" t="s">
        <v>221</v>
      </c>
      <c r="F159" s="46"/>
      <c r="G159" s="46"/>
      <c r="H159" s="46"/>
      <c r="I159" s="46"/>
      <c r="J159" s="48"/>
    </row>
    <row r="160" ht="45">
      <c r="A160" s="37" t="s">
        <v>225</v>
      </c>
      <c r="B160" s="45"/>
      <c r="C160" s="46"/>
      <c r="D160" s="46"/>
      <c r="E160" s="49" t="s">
        <v>2088</v>
      </c>
      <c r="F160" s="46"/>
      <c r="G160" s="46"/>
      <c r="H160" s="46"/>
      <c r="I160" s="46"/>
      <c r="J160" s="48"/>
    </row>
    <row r="161" ht="135">
      <c r="A161" s="37" t="s">
        <v>227</v>
      </c>
      <c r="B161" s="45"/>
      <c r="C161" s="46"/>
      <c r="D161" s="46"/>
      <c r="E161" s="39" t="s">
        <v>2106</v>
      </c>
      <c r="F161" s="46"/>
      <c r="G161" s="46"/>
      <c r="H161" s="46"/>
      <c r="I161" s="46"/>
      <c r="J161" s="48"/>
    </row>
    <row r="162" ht="30">
      <c r="A162" s="37" t="s">
        <v>219</v>
      </c>
      <c r="B162" s="37">
        <v>37</v>
      </c>
      <c r="C162" s="38" t="s">
        <v>2179</v>
      </c>
      <c r="D162" s="37" t="s">
        <v>221</v>
      </c>
      <c r="E162" s="39" t="s">
        <v>2180</v>
      </c>
      <c r="F162" s="40" t="s">
        <v>245</v>
      </c>
      <c r="G162" s="41">
        <v>1</v>
      </c>
      <c r="H162" s="42">
        <v>0</v>
      </c>
      <c r="I162" s="43">
        <f>ROUND(G162*H162,P4)</f>
        <v>0</v>
      </c>
      <c r="J162" s="37"/>
      <c r="O162" s="44">
        <f>I162*0.21</f>
        <v>0</v>
      </c>
      <c r="P162">
        <v>3</v>
      </c>
    </row>
    <row r="163">
      <c r="A163" s="37" t="s">
        <v>224</v>
      </c>
      <c r="B163" s="45"/>
      <c r="C163" s="46"/>
      <c r="D163" s="46"/>
      <c r="E163" s="47" t="s">
        <v>221</v>
      </c>
      <c r="F163" s="46"/>
      <c r="G163" s="46"/>
      <c r="H163" s="46"/>
      <c r="I163" s="46"/>
      <c r="J163" s="48"/>
    </row>
    <row r="164" ht="45">
      <c r="A164" s="37" t="s">
        <v>225</v>
      </c>
      <c r="B164" s="45"/>
      <c r="C164" s="46"/>
      <c r="D164" s="46"/>
      <c r="E164" s="49" t="s">
        <v>2071</v>
      </c>
      <c r="F164" s="46"/>
      <c r="G164" s="46"/>
      <c r="H164" s="46"/>
      <c r="I164" s="46"/>
      <c r="J164" s="48"/>
    </row>
    <row r="165" ht="120">
      <c r="A165" s="37" t="s">
        <v>227</v>
      </c>
      <c r="B165" s="45"/>
      <c r="C165" s="46"/>
      <c r="D165" s="46"/>
      <c r="E165" s="39" t="s">
        <v>2181</v>
      </c>
      <c r="F165" s="46"/>
      <c r="G165" s="46"/>
      <c r="H165" s="46"/>
      <c r="I165" s="46"/>
      <c r="J165" s="48"/>
    </row>
    <row r="166" ht="30">
      <c r="A166" s="37" t="s">
        <v>219</v>
      </c>
      <c r="B166" s="37">
        <v>38</v>
      </c>
      <c r="C166" s="38" t="s">
        <v>2182</v>
      </c>
      <c r="D166" s="37" t="s">
        <v>221</v>
      </c>
      <c r="E166" s="39" t="s">
        <v>2183</v>
      </c>
      <c r="F166" s="40" t="s">
        <v>245</v>
      </c>
      <c r="G166" s="41">
        <v>6</v>
      </c>
      <c r="H166" s="42">
        <v>0</v>
      </c>
      <c r="I166" s="43">
        <f>ROUND(G166*H166,P4)</f>
        <v>0</v>
      </c>
      <c r="J166" s="37"/>
      <c r="O166" s="44">
        <f>I166*0.21</f>
        <v>0</v>
      </c>
      <c r="P166">
        <v>3</v>
      </c>
    </row>
    <row r="167">
      <c r="A167" s="37" t="s">
        <v>224</v>
      </c>
      <c r="B167" s="45"/>
      <c r="C167" s="46"/>
      <c r="D167" s="46"/>
      <c r="E167" s="47" t="s">
        <v>221</v>
      </c>
      <c r="F167" s="46"/>
      <c r="G167" s="46"/>
      <c r="H167" s="46"/>
      <c r="I167" s="46"/>
      <c r="J167" s="48"/>
    </row>
    <row r="168" ht="45">
      <c r="A168" s="37" t="s">
        <v>225</v>
      </c>
      <c r="B168" s="45"/>
      <c r="C168" s="46"/>
      <c r="D168" s="46"/>
      <c r="E168" s="49" t="s">
        <v>2053</v>
      </c>
      <c r="F168" s="46"/>
      <c r="G168" s="46"/>
      <c r="H168" s="46"/>
      <c r="I168" s="46"/>
      <c r="J168" s="48"/>
    </row>
    <row r="169" ht="120">
      <c r="A169" s="37" t="s">
        <v>227</v>
      </c>
      <c r="B169" s="45"/>
      <c r="C169" s="46"/>
      <c r="D169" s="46"/>
      <c r="E169" s="39" t="s">
        <v>2181</v>
      </c>
      <c r="F169" s="46"/>
      <c r="G169" s="46"/>
      <c r="H169" s="46"/>
      <c r="I169" s="46"/>
      <c r="J169" s="48"/>
    </row>
    <row r="170" ht="30">
      <c r="A170" s="37" t="s">
        <v>219</v>
      </c>
      <c r="B170" s="37">
        <v>39</v>
      </c>
      <c r="C170" s="38" t="s">
        <v>2184</v>
      </c>
      <c r="D170" s="37" t="s">
        <v>221</v>
      </c>
      <c r="E170" s="39" t="s">
        <v>2185</v>
      </c>
      <c r="F170" s="40" t="s">
        <v>245</v>
      </c>
      <c r="G170" s="41">
        <v>2</v>
      </c>
      <c r="H170" s="42">
        <v>0</v>
      </c>
      <c r="I170" s="43">
        <f>ROUND(G170*H170,P4)</f>
        <v>0</v>
      </c>
      <c r="J170" s="37"/>
      <c r="O170" s="44">
        <f>I170*0.21</f>
        <v>0</v>
      </c>
      <c r="P170">
        <v>3</v>
      </c>
    </row>
    <row r="171">
      <c r="A171" s="37" t="s">
        <v>224</v>
      </c>
      <c r="B171" s="45"/>
      <c r="C171" s="46"/>
      <c r="D171" s="46"/>
      <c r="E171" s="47" t="s">
        <v>221</v>
      </c>
      <c r="F171" s="46"/>
      <c r="G171" s="46"/>
      <c r="H171" s="46"/>
      <c r="I171" s="46"/>
      <c r="J171" s="48"/>
    </row>
    <row r="172" ht="45">
      <c r="A172" s="37" t="s">
        <v>225</v>
      </c>
      <c r="B172" s="45"/>
      <c r="C172" s="46"/>
      <c r="D172" s="46"/>
      <c r="E172" s="49" t="s">
        <v>2088</v>
      </c>
      <c r="F172" s="46"/>
      <c r="G172" s="46"/>
      <c r="H172" s="46"/>
      <c r="I172" s="46"/>
      <c r="J172" s="48"/>
    </row>
    <row r="173" ht="120">
      <c r="A173" s="37" t="s">
        <v>227</v>
      </c>
      <c r="B173" s="45"/>
      <c r="C173" s="46"/>
      <c r="D173" s="46"/>
      <c r="E173" s="39" t="s">
        <v>2181</v>
      </c>
      <c r="F173" s="46"/>
      <c r="G173" s="46"/>
      <c r="H173" s="46"/>
      <c r="I173" s="46"/>
      <c r="J173" s="48"/>
    </row>
    <row r="174" ht="30">
      <c r="A174" s="37" t="s">
        <v>219</v>
      </c>
      <c r="B174" s="37">
        <v>40</v>
      </c>
      <c r="C174" s="38" t="s">
        <v>2186</v>
      </c>
      <c r="D174" s="37" t="s">
        <v>221</v>
      </c>
      <c r="E174" s="39" t="s">
        <v>2187</v>
      </c>
      <c r="F174" s="40" t="s">
        <v>245</v>
      </c>
      <c r="G174" s="41">
        <v>1</v>
      </c>
      <c r="H174" s="42">
        <v>0</v>
      </c>
      <c r="I174" s="43">
        <f>ROUND(G174*H174,P4)</f>
        <v>0</v>
      </c>
      <c r="J174" s="37"/>
      <c r="O174" s="44">
        <f>I174*0.21</f>
        <v>0</v>
      </c>
      <c r="P174">
        <v>3</v>
      </c>
    </row>
    <row r="175">
      <c r="A175" s="37" t="s">
        <v>224</v>
      </c>
      <c r="B175" s="45"/>
      <c r="C175" s="46"/>
      <c r="D175" s="46"/>
      <c r="E175" s="47" t="s">
        <v>221</v>
      </c>
      <c r="F175" s="46"/>
      <c r="G175" s="46"/>
      <c r="H175" s="46"/>
      <c r="I175" s="46"/>
      <c r="J175" s="48"/>
    </row>
    <row r="176" ht="45">
      <c r="A176" s="37" t="s">
        <v>225</v>
      </c>
      <c r="B176" s="45"/>
      <c r="C176" s="46"/>
      <c r="D176" s="46"/>
      <c r="E176" s="49" t="s">
        <v>2071</v>
      </c>
      <c r="F176" s="46"/>
      <c r="G176" s="46"/>
      <c r="H176" s="46"/>
      <c r="I176" s="46"/>
      <c r="J176" s="48"/>
    </row>
    <row r="177" ht="105">
      <c r="A177" s="37" t="s">
        <v>227</v>
      </c>
      <c r="B177" s="45"/>
      <c r="C177" s="46"/>
      <c r="D177" s="46"/>
      <c r="E177" s="39" t="s">
        <v>2188</v>
      </c>
      <c r="F177" s="46"/>
      <c r="G177" s="46"/>
      <c r="H177" s="46"/>
      <c r="I177" s="46"/>
      <c r="J177" s="48"/>
    </row>
    <row r="178">
      <c r="A178" s="37" t="s">
        <v>219</v>
      </c>
      <c r="B178" s="37">
        <v>41</v>
      </c>
      <c r="C178" s="38" t="s">
        <v>2189</v>
      </c>
      <c r="D178" s="37" t="s">
        <v>221</v>
      </c>
      <c r="E178" s="39" t="s">
        <v>2190</v>
      </c>
      <c r="F178" s="40" t="s">
        <v>245</v>
      </c>
      <c r="G178" s="41">
        <v>3</v>
      </c>
      <c r="H178" s="42">
        <v>0</v>
      </c>
      <c r="I178" s="43">
        <f>ROUND(G178*H178,P4)</f>
        <v>0</v>
      </c>
      <c r="J178" s="37"/>
      <c r="O178" s="44">
        <f>I178*0.21</f>
        <v>0</v>
      </c>
      <c r="P178">
        <v>3</v>
      </c>
    </row>
    <row r="179">
      <c r="A179" s="37" t="s">
        <v>224</v>
      </c>
      <c r="B179" s="45"/>
      <c r="C179" s="46"/>
      <c r="D179" s="46"/>
      <c r="E179" s="47" t="s">
        <v>221</v>
      </c>
      <c r="F179" s="46"/>
      <c r="G179" s="46"/>
      <c r="H179" s="46"/>
      <c r="I179" s="46"/>
      <c r="J179" s="48"/>
    </row>
    <row r="180" ht="45">
      <c r="A180" s="37" t="s">
        <v>225</v>
      </c>
      <c r="B180" s="45"/>
      <c r="C180" s="46"/>
      <c r="D180" s="46"/>
      <c r="E180" s="49" t="s">
        <v>2145</v>
      </c>
      <c r="F180" s="46"/>
      <c r="G180" s="46"/>
      <c r="H180" s="46"/>
      <c r="I180" s="46"/>
      <c r="J180" s="48"/>
    </row>
    <row r="181" ht="135">
      <c r="A181" s="37" t="s">
        <v>227</v>
      </c>
      <c r="B181" s="45"/>
      <c r="C181" s="46"/>
      <c r="D181" s="46"/>
      <c r="E181" s="39" t="s">
        <v>2114</v>
      </c>
      <c r="F181" s="46"/>
      <c r="G181" s="46"/>
      <c r="H181" s="46"/>
      <c r="I181" s="46"/>
      <c r="J181" s="48"/>
    </row>
    <row r="182">
      <c r="A182" s="37" t="s">
        <v>219</v>
      </c>
      <c r="B182" s="37">
        <v>42</v>
      </c>
      <c r="C182" s="38" t="s">
        <v>2191</v>
      </c>
      <c r="D182" s="37" t="s">
        <v>221</v>
      </c>
      <c r="E182" s="39" t="s">
        <v>2192</v>
      </c>
      <c r="F182" s="40" t="s">
        <v>245</v>
      </c>
      <c r="G182" s="41">
        <v>11</v>
      </c>
      <c r="H182" s="42">
        <v>0</v>
      </c>
      <c r="I182" s="43">
        <f>ROUND(G182*H182,P4)</f>
        <v>0</v>
      </c>
      <c r="J182" s="37"/>
      <c r="O182" s="44">
        <f>I182*0.21</f>
        <v>0</v>
      </c>
      <c r="P182">
        <v>3</v>
      </c>
    </row>
    <row r="183">
      <c r="A183" s="37" t="s">
        <v>224</v>
      </c>
      <c r="B183" s="45"/>
      <c r="C183" s="46"/>
      <c r="D183" s="46"/>
      <c r="E183" s="47" t="s">
        <v>221</v>
      </c>
      <c r="F183" s="46"/>
      <c r="G183" s="46"/>
      <c r="H183" s="46"/>
      <c r="I183" s="46"/>
      <c r="J183" s="48"/>
    </row>
    <row r="184" ht="45">
      <c r="A184" s="37" t="s">
        <v>225</v>
      </c>
      <c r="B184" s="45"/>
      <c r="C184" s="46"/>
      <c r="D184" s="46"/>
      <c r="E184" s="49" t="s">
        <v>2193</v>
      </c>
      <c r="F184" s="46"/>
      <c r="G184" s="46"/>
      <c r="H184" s="46"/>
      <c r="I184" s="46"/>
      <c r="J184" s="48"/>
    </row>
    <row r="185" ht="135">
      <c r="A185" s="37" t="s">
        <v>227</v>
      </c>
      <c r="B185" s="45"/>
      <c r="C185" s="46"/>
      <c r="D185" s="46"/>
      <c r="E185" s="39" t="s">
        <v>2114</v>
      </c>
      <c r="F185" s="46"/>
      <c r="G185" s="46"/>
      <c r="H185" s="46"/>
      <c r="I185" s="46"/>
      <c r="J185" s="48"/>
    </row>
    <row r="186" ht="30">
      <c r="A186" s="37" t="s">
        <v>219</v>
      </c>
      <c r="B186" s="37">
        <v>43</v>
      </c>
      <c r="C186" s="38" t="s">
        <v>2194</v>
      </c>
      <c r="D186" s="37" t="s">
        <v>221</v>
      </c>
      <c r="E186" s="39" t="s">
        <v>2195</v>
      </c>
      <c r="F186" s="40" t="s">
        <v>245</v>
      </c>
      <c r="G186" s="41">
        <v>6</v>
      </c>
      <c r="H186" s="42">
        <v>0</v>
      </c>
      <c r="I186" s="43">
        <f>ROUND(G186*H186,P4)</f>
        <v>0</v>
      </c>
      <c r="J186" s="37"/>
      <c r="O186" s="44">
        <f>I186*0.21</f>
        <v>0</v>
      </c>
      <c r="P186">
        <v>3</v>
      </c>
    </row>
    <row r="187">
      <c r="A187" s="37" t="s">
        <v>224</v>
      </c>
      <c r="B187" s="45"/>
      <c r="C187" s="46"/>
      <c r="D187" s="46"/>
      <c r="E187" s="47" t="s">
        <v>221</v>
      </c>
      <c r="F187" s="46"/>
      <c r="G187" s="46"/>
      <c r="H187" s="46"/>
      <c r="I187" s="46"/>
      <c r="J187" s="48"/>
    </row>
    <row r="188" ht="45">
      <c r="A188" s="37" t="s">
        <v>225</v>
      </c>
      <c r="B188" s="45"/>
      <c r="C188" s="46"/>
      <c r="D188" s="46"/>
      <c r="E188" s="49" t="s">
        <v>2053</v>
      </c>
      <c r="F188" s="46"/>
      <c r="G188" s="46"/>
      <c r="H188" s="46"/>
      <c r="I188" s="46"/>
      <c r="J188" s="48"/>
    </row>
    <row r="189" ht="135">
      <c r="A189" s="37" t="s">
        <v>227</v>
      </c>
      <c r="B189" s="45"/>
      <c r="C189" s="46"/>
      <c r="D189" s="46"/>
      <c r="E189" s="39" t="s">
        <v>2106</v>
      </c>
      <c r="F189" s="46"/>
      <c r="G189" s="46"/>
      <c r="H189" s="46"/>
      <c r="I189" s="46"/>
      <c r="J189" s="48"/>
    </row>
    <row r="190" ht="30">
      <c r="A190" s="37" t="s">
        <v>219</v>
      </c>
      <c r="B190" s="37">
        <v>44</v>
      </c>
      <c r="C190" s="38" t="s">
        <v>2196</v>
      </c>
      <c r="D190" s="37" t="s">
        <v>221</v>
      </c>
      <c r="E190" s="39" t="s">
        <v>2197</v>
      </c>
      <c r="F190" s="40" t="s">
        <v>245</v>
      </c>
      <c r="G190" s="41">
        <v>152</v>
      </c>
      <c r="H190" s="42">
        <v>0</v>
      </c>
      <c r="I190" s="43">
        <f>ROUND(G190*H190,P4)</f>
        <v>0</v>
      </c>
      <c r="J190" s="37"/>
      <c r="O190" s="44">
        <f>I190*0.21</f>
        <v>0</v>
      </c>
      <c r="P190">
        <v>3</v>
      </c>
    </row>
    <row r="191">
      <c r="A191" s="37" t="s">
        <v>224</v>
      </c>
      <c r="B191" s="45"/>
      <c r="C191" s="46"/>
      <c r="D191" s="46"/>
      <c r="E191" s="47" t="s">
        <v>221</v>
      </c>
      <c r="F191" s="46"/>
      <c r="G191" s="46"/>
      <c r="H191" s="46"/>
      <c r="I191" s="46"/>
      <c r="J191" s="48"/>
    </row>
    <row r="192" ht="45">
      <c r="A192" s="37" t="s">
        <v>225</v>
      </c>
      <c r="B192" s="45"/>
      <c r="C192" s="46"/>
      <c r="D192" s="46"/>
      <c r="E192" s="49" t="s">
        <v>2198</v>
      </c>
      <c r="F192" s="46"/>
      <c r="G192" s="46"/>
      <c r="H192" s="46"/>
      <c r="I192" s="46"/>
      <c r="J192" s="48"/>
    </row>
    <row r="193" ht="105">
      <c r="A193" s="37" t="s">
        <v>227</v>
      </c>
      <c r="B193" s="45"/>
      <c r="C193" s="46"/>
      <c r="D193" s="46"/>
      <c r="E193" s="39" t="s">
        <v>2199</v>
      </c>
      <c r="F193" s="46"/>
      <c r="G193" s="46"/>
      <c r="H193" s="46"/>
      <c r="I193" s="46"/>
      <c r="J193" s="48"/>
    </row>
    <row r="194" ht="30">
      <c r="A194" s="37" t="s">
        <v>219</v>
      </c>
      <c r="B194" s="37">
        <v>45</v>
      </c>
      <c r="C194" s="38" t="s">
        <v>2200</v>
      </c>
      <c r="D194" s="37" t="s">
        <v>221</v>
      </c>
      <c r="E194" s="39" t="s">
        <v>2201</v>
      </c>
      <c r="F194" s="40" t="s">
        <v>245</v>
      </c>
      <c r="G194" s="41">
        <v>4</v>
      </c>
      <c r="H194" s="42">
        <v>0</v>
      </c>
      <c r="I194" s="43">
        <f>ROUND(G194*H194,P4)</f>
        <v>0</v>
      </c>
      <c r="J194" s="37"/>
      <c r="O194" s="44">
        <f>I194*0.21</f>
        <v>0</v>
      </c>
      <c r="P194">
        <v>3</v>
      </c>
    </row>
    <row r="195">
      <c r="A195" s="37" t="s">
        <v>224</v>
      </c>
      <c r="B195" s="45"/>
      <c r="C195" s="46"/>
      <c r="D195" s="46"/>
      <c r="E195" s="47" t="s">
        <v>221</v>
      </c>
      <c r="F195" s="46"/>
      <c r="G195" s="46"/>
      <c r="H195" s="46"/>
      <c r="I195" s="46"/>
      <c r="J195" s="48"/>
    </row>
    <row r="196" ht="45">
      <c r="A196" s="37" t="s">
        <v>225</v>
      </c>
      <c r="B196" s="45"/>
      <c r="C196" s="46"/>
      <c r="D196" s="46"/>
      <c r="E196" s="49" t="s">
        <v>2045</v>
      </c>
      <c r="F196" s="46"/>
      <c r="G196" s="46"/>
      <c r="H196" s="46"/>
      <c r="I196" s="46"/>
      <c r="J196" s="48"/>
    </row>
    <row r="197" ht="105">
      <c r="A197" s="37" t="s">
        <v>227</v>
      </c>
      <c r="B197" s="45"/>
      <c r="C197" s="46"/>
      <c r="D197" s="46"/>
      <c r="E197" s="39" t="s">
        <v>2199</v>
      </c>
      <c r="F197" s="46"/>
      <c r="G197" s="46"/>
      <c r="H197" s="46"/>
      <c r="I197" s="46"/>
      <c r="J197" s="48"/>
    </row>
    <row r="198" ht="30">
      <c r="A198" s="37" t="s">
        <v>219</v>
      </c>
      <c r="B198" s="37">
        <v>46</v>
      </c>
      <c r="C198" s="38" t="s">
        <v>2202</v>
      </c>
      <c r="D198" s="37" t="s">
        <v>221</v>
      </c>
      <c r="E198" s="39" t="s">
        <v>2203</v>
      </c>
      <c r="F198" s="40" t="s">
        <v>245</v>
      </c>
      <c r="G198" s="41">
        <v>2</v>
      </c>
      <c r="H198" s="42">
        <v>0</v>
      </c>
      <c r="I198" s="43">
        <f>ROUND(G198*H198,P4)</f>
        <v>0</v>
      </c>
      <c r="J198" s="37"/>
      <c r="O198" s="44">
        <f>I198*0.21</f>
        <v>0</v>
      </c>
      <c r="P198">
        <v>3</v>
      </c>
    </row>
    <row r="199">
      <c r="A199" s="37" t="s">
        <v>224</v>
      </c>
      <c r="B199" s="45"/>
      <c r="C199" s="46"/>
      <c r="D199" s="46"/>
      <c r="E199" s="47" t="s">
        <v>221</v>
      </c>
      <c r="F199" s="46"/>
      <c r="G199" s="46"/>
      <c r="H199" s="46"/>
      <c r="I199" s="46"/>
      <c r="J199" s="48"/>
    </row>
    <row r="200" ht="45">
      <c r="A200" s="37" t="s">
        <v>225</v>
      </c>
      <c r="B200" s="45"/>
      <c r="C200" s="46"/>
      <c r="D200" s="46"/>
      <c r="E200" s="49" t="s">
        <v>2088</v>
      </c>
      <c r="F200" s="46"/>
      <c r="G200" s="46"/>
      <c r="H200" s="46"/>
      <c r="I200" s="46"/>
      <c r="J200" s="48"/>
    </row>
    <row r="201" ht="105">
      <c r="A201" s="37" t="s">
        <v>227</v>
      </c>
      <c r="B201" s="45"/>
      <c r="C201" s="46"/>
      <c r="D201" s="46"/>
      <c r="E201" s="39" t="s">
        <v>2199</v>
      </c>
      <c r="F201" s="46"/>
      <c r="G201" s="46"/>
      <c r="H201" s="46"/>
      <c r="I201" s="46"/>
      <c r="J201" s="48"/>
    </row>
    <row r="202" ht="30">
      <c r="A202" s="37" t="s">
        <v>219</v>
      </c>
      <c r="B202" s="37">
        <v>47</v>
      </c>
      <c r="C202" s="38" t="s">
        <v>2204</v>
      </c>
      <c r="D202" s="37" t="s">
        <v>221</v>
      </c>
      <c r="E202" s="39" t="s">
        <v>2205</v>
      </c>
      <c r="F202" s="40" t="s">
        <v>245</v>
      </c>
      <c r="G202" s="41">
        <v>8</v>
      </c>
      <c r="H202" s="42">
        <v>0</v>
      </c>
      <c r="I202" s="43">
        <f>ROUND(G202*H202,P4)</f>
        <v>0</v>
      </c>
      <c r="J202" s="37"/>
      <c r="O202" s="44">
        <f>I202*0.21</f>
        <v>0</v>
      </c>
      <c r="P202">
        <v>3</v>
      </c>
    </row>
    <row r="203">
      <c r="A203" s="37" t="s">
        <v>224</v>
      </c>
      <c r="B203" s="45"/>
      <c r="C203" s="46"/>
      <c r="D203" s="46"/>
      <c r="E203" s="47" t="s">
        <v>221</v>
      </c>
      <c r="F203" s="46"/>
      <c r="G203" s="46"/>
      <c r="H203" s="46"/>
      <c r="I203" s="46"/>
      <c r="J203" s="48"/>
    </row>
    <row r="204" ht="45">
      <c r="A204" s="37" t="s">
        <v>225</v>
      </c>
      <c r="B204" s="45"/>
      <c r="C204" s="46"/>
      <c r="D204" s="46"/>
      <c r="E204" s="49" t="s">
        <v>2086</v>
      </c>
      <c r="F204" s="46"/>
      <c r="G204" s="46"/>
      <c r="H204" s="46"/>
      <c r="I204" s="46"/>
      <c r="J204" s="48"/>
    </row>
    <row r="205" ht="105">
      <c r="A205" s="37" t="s">
        <v>227</v>
      </c>
      <c r="B205" s="45"/>
      <c r="C205" s="46"/>
      <c r="D205" s="46"/>
      <c r="E205" s="39" t="s">
        <v>2199</v>
      </c>
      <c r="F205" s="46"/>
      <c r="G205" s="46"/>
      <c r="H205" s="46"/>
      <c r="I205" s="46"/>
      <c r="J205" s="48"/>
    </row>
    <row r="206" ht="30">
      <c r="A206" s="37" t="s">
        <v>219</v>
      </c>
      <c r="B206" s="37">
        <v>48</v>
      </c>
      <c r="C206" s="38" t="s">
        <v>2206</v>
      </c>
      <c r="D206" s="37" t="s">
        <v>221</v>
      </c>
      <c r="E206" s="39" t="s">
        <v>2207</v>
      </c>
      <c r="F206" s="40" t="s">
        <v>245</v>
      </c>
      <c r="G206" s="41">
        <v>166</v>
      </c>
      <c r="H206" s="42">
        <v>0</v>
      </c>
      <c r="I206" s="43">
        <f>ROUND(G206*H206,P4)</f>
        <v>0</v>
      </c>
      <c r="J206" s="37"/>
      <c r="O206" s="44">
        <f>I206*0.21</f>
        <v>0</v>
      </c>
      <c r="P206">
        <v>3</v>
      </c>
    </row>
    <row r="207">
      <c r="A207" s="37" t="s">
        <v>224</v>
      </c>
      <c r="B207" s="45"/>
      <c r="C207" s="46"/>
      <c r="D207" s="46"/>
      <c r="E207" s="47" t="s">
        <v>221</v>
      </c>
      <c r="F207" s="46"/>
      <c r="G207" s="46"/>
      <c r="H207" s="46"/>
      <c r="I207" s="46"/>
      <c r="J207" s="48"/>
    </row>
    <row r="208" ht="45">
      <c r="A208" s="37" t="s">
        <v>225</v>
      </c>
      <c r="B208" s="45"/>
      <c r="C208" s="46"/>
      <c r="D208" s="46"/>
      <c r="E208" s="49" t="s">
        <v>2208</v>
      </c>
      <c r="F208" s="46"/>
      <c r="G208" s="46"/>
      <c r="H208" s="46"/>
      <c r="I208" s="46"/>
      <c r="J208" s="48"/>
    </row>
    <row r="209" ht="105">
      <c r="A209" s="37" t="s">
        <v>227</v>
      </c>
      <c r="B209" s="45"/>
      <c r="C209" s="46"/>
      <c r="D209" s="46"/>
      <c r="E209" s="39" t="s">
        <v>2209</v>
      </c>
      <c r="F209" s="46"/>
      <c r="G209" s="46"/>
      <c r="H209" s="46"/>
      <c r="I209" s="46"/>
      <c r="J209" s="48"/>
    </row>
    <row r="210" ht="30">
      <c r="A210" s="37" t="s">
        <v>219</v>
      </c>
      <c r="B210" s="37">
        <v>49</v>
      </c>
      <c r="C210" s="38" t="s">
        <v>2210</v>
      </c>
      <c r="D210" s="37" t="s">
        <v>221</v>
      </c>
      <c r="E210" s="39" t="s">
        <v>2211</v>
      </c>
      <c r="F210" s="40" t="s">
        <v>245</v>
      </c>
      <c r="G210" s="41">
        <v>1</v>
      </c>
      <c r="H210" s="42">
        <v>0</v>
      </c>
      <c r="I210" s="43">
        <f>ROUND(G210*H210,P4)</f>
        <v>0</v>
      </c>
      <c r="J210" s="37"/>
      <c r="O210" s="44">
        <f>I210*0.21</f>
        <v>0</v>
      </c>
      <c r="P210">
        <v>3</v>
      </c>
    </row>
    <row r="211">
      <c r="A211" s="37" t="s">
        <v>224</v>
      </c>
      <c r="B211" s="45"/>
      <c r="C211" s="46"/>
      <c r="D211" s="46"/>
      <c r="E211" s="47" t="s">
        <v>221</v>
      </c>
      <c r="F211" s="46"/>
      <c r="G211" s="46"/>
      <c r="H211" s="46"/>
      <c r="I211" s="46"/>
      <c r="J211" s="48"/>
    </row>
    <row r="212" ht="45">
      <c r="A212" s="37" t="s">
        <v>225</v>
      </c>
      <c r="B212" s="45"/>
      <c r="C212" s="46"/>
      <c r="D212" s="46"/>
      <c r="E212" s="49" t="s">
        <v>2071</v>
      </c>
      <c r="F212" s="46"/>
      <c r="G212" s="46"/>
      <c r="H212" s="46"/>
      <c r="I212" s="46"/>
      <c r="J212" s="48"/>
    </row>
    <row r="213" ht="120">
      <c r="A213" s="37" t="s">
        <v>227</v>
      </c>
      <c r="B213" s="45"/>
      <c r="C213" s="46"/>
      <c r="D213" s="46"/>
      <c r="E213" s="39" t="s">
        <v>2212</v>
      </c>
      <c r="F213" s="46"/>
      <c r="G213" s="46"/>
      <c r="H213" s="46"/>
      <c r="I213" s="46"/>
      <c r="J213" s="48"/>
    </row>
    <row r="214">
      <c r="A214" s="31" t="s">
        <v>216</v>
      </c>
      <c r="B214" s="32"/>
      <c r="C214" s="33" t="s">
        <v>2115</v>
      </c>
      <c r="D214" s="34"/>
      <c r="E214" s="31" t="s">
        <v>2116</v>
      </c>
      <c r="F214" s="34"/>
      <c r="G214" s="34"/>
      <c r="H214" s="34"/>
      <c r="I214" s="35">
        <f>SUMIFS(I215:I218,A215:A218,"P")</f>
        <v>0</v>
      </c>
      <c r="J214" s="36"/>
    </row>
    <row r="215">
      <c r="A215" s="37" t="s">
        <v>219</v>
      </c>
      <c r="B215" s="37">
        <v>50</v>
      </c>
      <c r="C215" s="38" t="s">
        <v>2213</v>
      </c>
      <c r="D215" s="37" t="s">
        <v>221</v>
      </c>
      <c r="E215" s="39" t="s">
        <v>2214</v>
      </c>
      <c r="F215" s="40" t="s">
        <v>245</v>
      </c>
      <c r="G215" s="41">
        <v>1</v>
      </c>
      <c r="H215" s="42">
        <v>0</v>
      </c>
      <c r="I215" s="43">
        <f>ROUND(G215*H215,P4)</f>
        <v>0</v>
      </c>
      <c r="J215" s="37"/>
      <c r="O215" s="44">
        <f>I215*0.21</f>
        <v>0</v>
      </c>
      <c r="P215">
        <v>3</v>
      </c>
    </row>
    <row r="216">
      <c r="A216" s="37" t="s">
        <v>224</v>
      </c>
      <c r="B216" s="45"/>
      <c r="C216" s="46"/>
      <c r="D216" s="46"/>
      <c r="E216" s="47" t="s">
        <v>221</v>
      </c>
      <c r="F216" s="46"/>
      <c r="G216" s="46"/>
      <c r="H216" s="46"/>
      <c r="I216" s="46"/>
      <c r="J216" s="48"/>
    </row>
    <row r="217" ht="45">
      <c r="A217" s="37" t="s">
        <v>225</v>
      </c>
      <c r="B217" s="45"/>
      <c r="C217" s="46"/>
      <c r="D217" s="46"/>
      <c r="E217" s="49" t="s">
        <v>2071</v>
      </c>
      <c r="F217" s="46"/>
      <c r="G217" s="46"/>
      <c r="H217" s="46"/>
      <c r="I217" s="46"/>
      <c r="J217" s="48"/>
    </row>
    <row r="218" ht="120">
      <c r="A218" s="37" t="s">
        <v>227</v>
      </c>
      <c r="B218" s="45"/>
      <c r="C218" s="46"/>
      <c r="D218" s="46"/>
      <c r="E218" s="39" t="s">
        <v>626</v>
      </c>
      <c r="F218" s="46"/>
      <c r="G218" s="46"/>
      <c r="H218" s="46"/>
      <c r="I218" s="46"/>
      <c r="J218" s="48"/>
    </row>
    <row r="219">
      <c r="A219" s="31" t="s">
        <v>216</v>
      </c>
      <c r="B219" s="32"/>
      <c r="C219" s="33" t="s">
        <v>785</v>
      </c>
      <c r="D219" s="34"/>
      <c r="E219" s="31" t="s">
        <v>2015</v>
      </c>
      <c r="F219" s="34"/>
      <c r="G219" s="34"/>
      <c r="H219" s="34"/>
      <c r="I219" s="35">
        <f>SUMIFS(I220:I263,A220:A263,"P")</f>
        <v>0</v>
      </c>
      <c r="J219" s="36"/>
    </row>
    <row r="220">
      <c r="A220" s="37" t="s">
        <v>219</v>
      </c>
      <c r="B220" s="37">
        <v>51</v>
      </c>
      <c r="C220" s="38" t="s">
        <v>2016</v>
      </c>
      <c r="D220" s="37" t="s">
        <v>221</v>
      </c>
      <c r="E220" s="39" t="s">
        <v>2017</v>
      </c>
      <c r="F220" s="40" t="s">
        <v>245</v>
      </c>
      <c r="G220" s="41">
        <v>2</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ht="45">
      <c r="A222" s="37" t="s">
        <v>225</v>
      </c>
      <c r="B222" s="45"/>
      <c r="C222" s="46"/>
      <c r="D222" s="46"/>
      <c r="E222" s="49" t="s">
        <v>2088</v>
      </c>
      <c r="F222" s="46"/>
      <c r="G222" s="46"/>
      <c r="H222" s="46"/>
      <c r="I222" s="46"/>
      <c r="J222" s="48"/>
    </row>
    <row r="223" ht="105">
      <c r="A223" s="37" t="s">
        <v>227</v>
      </c>
      <c r="B223" s="45"/>
      <c r="C223" s="46"/>
      <c r="D223" s="46"/>
      <c r="E223" s="39" t="s">
        <v>2018</v>
      </c>
      <c r="F223" s="46"/>
      <c r="G223" s="46"/>
      <c r="H223" s="46"/>
      <c r="I223" s="46"/>
      <c r="J223" s="48"/>
    </row>
    <row r="224" ht="30">
      <c r="A224" s="37" t="s">
        <v>219</v>
      </c>
      <c r="B224" s="37">
        <v>52</v>
      </c>
      <c r="C224" s="38" t="s">
        <v>787</v>
      </c>
      <c r="D224" s="37" t="s">
        <v>221</v>
      </c>
      <c r="E224" s="39" t="s">
        <v>788</v>
      </c>
      <c r="F224" s="40" t="s">
        <v>245</v>
      </c>
      <c r="G224" s="41">
        <v>1</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ht="45">
      <c r="A226" s="37" t="s">
        <v>225</v>
      </c>
      <c r="B226" s="45"/>
      <c r="C226" s="46"/>
      <c r="D226" s="46"/>
      <c r="E226" s="49" t="s">
        <v>2071</v>
      </c>
      <c r="F226" s="46"/>
      <c r="G226" s="46"/>
      <c r="H226" s="46"/>
      <c r="I226" s="46"/>
      <c r="J226" s="48"/>
    </row>
    <row r="227" ht="135">
      <c r="A227" s="37" t="s">
        <v>227</v>
      </c>
      <c r="B227" s="45"/>
      <c r="C227" s="46"/>
      <c r="D227" s="46"/>
      <c r="E227" s="39" t="s">
        <v>2021</v>
      </c>
      <c r="F227" s="46"/>
      <c r="G227" s="46"/>
      <c r="H227" s="46"/>
      <c r="I227" s="46"/>
      <c r="J227" s="48"/>
    </row>
    <row r="228" ht="45">
      <c r="A228" s="37" t="s">
        <v>219</v>
      </c>
      <c r="B228" s="37">
        <v>53</v>
      </c>
      <c r="C228" s="38" t="s">
        <v>2072</v>
      </c>
      <c r="D228" s="37" t="s">
        <v>221</v>
      </c>
      <c r="E228" s="39" t="s">
        <v>2073</v>
      </c>
      <c r="F228" s="40" t="s">
        <v>245</v>
      </c>
      <c r="G228" s="41">
        <v>14</v>
      </c>
      <c r="H228" s="42">
        <v>0</v>
      </c>
      <c r="I228" s="43">
        <f>ROUND(G228*H228,P4)</f>
        <v>0</v>
      </c>
      <c r="J228" s="37"/>
      <c r="O228" s="44">
        <f>I228*0.21</f>
        <v>0</v>
      </c>
      <c r="P228">
        <v>3</v>
      </c>
    </row>
    <row r="229">
      <c r="A229" s="37" t="s">
        <v>224</v>
      </c>
      <c r="B229" s="45"/>
      <c r="C229" s="46"/>
      <c r="D229" s="46"/>
      <c r="E229" s="47" t="s">
        <v>221</v>
      </c>
      <c r="F229" s="46"/>
      <c r="G229" s="46"/>
      <c r="H229" s="46"/>
      <c r="I229" s="46"/>
      <c r="J229" s="48"/>
    </row>
    <row r="230" ht="45">
      <c r="A230" s="37" t="s">
        <v>225</v>
      </c>
      <c r="B230" s="45"/>
      <c r="C230" s="46"/>
      <c r="D230" s="46"/>
      <c r="E230" s="49" t="s">
        <v>2151</v>
      </c>
      <c r="F230" s="46"/>
      <c r="G230" s="46"/>
      <c r="H230" s="46"/>
      <c r="I230" s="46"/>
      <c r="J230" s="48"/>
    </row>
    <row r="231" ht="135">
      <c r="A231" s="37" t="s">
        <v>227</v>
      </c>
      <c r="B231" s="45"/>
      <c r="C231" s="46"/>
      <c r="D231" s="46"/>
      <c r="E231" s="39" t="s">
        <v>2021</v>
      </c>
      <c r="F231" s="46"/>
      <c r="G231" s="46"/>
      <c r="H231" s="46"/>
      <c r="I231" s="46"/>
      <c r="J231" s="48"/>
    </row>
    <row r="232" ht="30">
      <c r="A232" s="37" t="s">
        <v>219</v>
      </c>
      <c r="B232" s="37">
        <v>54</v>
      </c>
      <c r="C232" s="38" t="s">
        <v>789</v>
      </c>
      <c r="D232" s="37" t="s">
        <v>221</v>
      </c>
      <c r="E232" s="39" t="s">
        <v>790</v>
      </c>
      <c r="F232" s="40" t="s">
        <v>245</v>
      </c>
      <c r="G232" s="41">
        <v>1</v>
      </c>
      <c r="H232" s="42">
        <v>0</v>
      </c>
      <c r="I232" s="43">
        <f>ROUND(G232*H232,P4)</f>
        <v>0</v>
      </c>
      <c r="J232" s="37"/>
      <c r="O232" s="44">
        <f>I232*0.21</f>
        <v>0</v>
      </c>
      <c r="P232">
        <v>3</v>
      </c>
    </row>
    <row r="233">
      <c r="A233" s="37" t="s">
        <v>224</v>
      </c>
      <c r="B233" s="45"/>
      <c r="C233" s="46"/>
      <c r="D233" s="46"/>
      <c r="E233" s="47" t="s">
        <v>221</v>
      </c>
      <c r="F233" s="46"/>
      <c r="G233" s="46"/>
      <c r="H233" s="46"/>
      <c r="I233" s="46"/>
      <c r="J233" s="48"/>
    </row>
    <row r="234" ht="45">
      <c r="A234" s="37" t="s">
        <v>225</v>
      </c>
      <c r="B234" s="45"/>
      <c r="C234" s="46"/>
      <c r="D234" s="46"/>
      <c r="E234" s="49" t="s">
        <v>2071</v>
      </c>
      <c r="F234" s="46"/>
      <c r="G234" s="46"/>
      <c r="H234" s="46"/>
      <c r="I234" s="46"/>
      <c r="J234" s="48"/>
    </row>
    <row r="235" ht="105">
      <c r="A235" s="37" t="s">
        <v>227</v>
      </c>
      <c r="B235" s="45"/>
      <c r="C235" s="46"/>
      <c r="D235" s="46"/>
      <c r="E235" s="39" t="s">
        <v>2022</v>
      </c>
      <c r="F235" s="46"/>
      <c r="G235" s="46"/>
      <c r="H235" s="46"/>
      <c r="I235" s="46"/>
      <c r="J235" s="48"/>
    </row>
    <row r="236">
      <c r="A236" s="37" t="s">
        <v>219</v>
      </c>
      <c r="B236" s="37">
        <v>55</v>
      </c>
      <c r="C236" s="38" t="s">
        <v>2215</v>
      </c>
      <c r="D236" s="37" t="s">
        <v>221</v>
      </c>
      <c r="E236" s="39" t="s">
        <v>2216</v>
      </c>
      <c r="F236" s="40" t="s">
        <v>245</v>
      </c>
      <c r="G236" s="41">
        <v>4</v>
      </c>
      <c r="H236" s="42">
        <v>0</v>
      </c>
      <c r="I236" s="43">
        <f>ROUND(G236*H236,P4)</f>
        <v>0</v>
      </c>
      <c r="J236" s="37"/>
      <c r="O236" s="44">
        <f>I236*0.21</f>
        <v>0</v>
      </c>
      <c r="P236">
        <v>3</v>
      </c>
    </row>
    <row r="237">
      <c r="A237" s="37" t="s">
        <v>224</v>
      </c>
      <c r="B237" s="45"/>
      <c r="C237" s="46"/>
      <c r="D237" s="46"/>
      <c r="E237" s="47" t="s">
        <v>221</v>
      </c>
      <c r="F237" s="46"/>
      <c r="G237" s="46"/>
      <c r="H237" s="46"/>
      <c r="I237" s="46"/>
      <c r="J237" s="48"/>
    </row>
    <row r="238" ht="45">
      <c r="A238" s="37" t="s">
        <v>225</v>
      </c>
      <c r="B238" s="45"/>
      <c r="C238" s="46"/>
      <c r="D238" s="46"/>
      <c r="E238" s="49" t="s">
        <v>2045</v>
      </c>
      <c r="F238" s="46"/>
      <c r="G238" s="46"/>
      <c r="H238" s="46"/>
      <c r="I238" s="46"/>
      <c r="J238" s="48"/>
    </row>
    <row r="239" ht="105">
      <c r="A239" s="37" t="s">
        <v>227</v>
      </c>
      <c r="B239" s="45"/>
      <c r="C239" s="46"/>
      <c r="D239" s="46"/>
      <c r="E239" s="39" t="s">
        <v>2217</v>
      </c>
      <c r="F239" s="46"/>
      <c r="G239" s="46"/>
      <c r="H239" s="46"/>
      <c r="I239" s="46"/>
      <c r="J239" s="48"/>
    </row>
    <row r="240">
      <c r="A240" s="37" t="s">
        <v>219</v>
      </c>
      <c r="B240" s="37">
        <v>56</v>
      </c>
      <c r="C240" s="38" t="s">
        <v>2023</v>
      </c>
      <c r="D240" s="37" t="s">
        <v>221</v>
      </c>
      <c r="E240" s="39" t="s">
        <v>2024</v>
      </c>
      <c r="F240" s="40" t="s">
        <v>245</v>
      </c>
      <c r="G240" s="41">
        <v>22</v>
      </c>
      <c r="H240" s="42">
        <v>0</v>
      </c>
      <c r="I240" s="43">
        <f>ROUND(G240*H240,P4)</f>
        <v>0</v>
      </c>
      <c r="J240" s="37"/>
      <c r="O240" s="44">
        <f>I240*0.21</f>
        <v>0</v>
      </c>
      <c r="P240">
        <v>3</v>
      </c>
    </row>
    <row r="241">
      <c r="A241" s="37" t="s">
        <v>224</v>
      </c>
      <c r="B241" s="45"/>
      <c r="C241" s="46"/>
      <c r="D241" s="46"/>
      <c r="E241" s="47" t="s">
        <v>221</v>
      </c>
      <c r="F241" s="46"/>
      <c r="G241" s="46"/>
      <c r="H241" s="46"/>
      <c r="I241" s="46"/>
      <c r="J241" s="48"/>
    </row>
    <row r="242" ht="45">
      <c r="A242" s="37" t="s">
        <v>225</v>
      </c>
      <c r="B242" s="45"/>
      <c r="C242" s="46"/>
      <c r="D242" s="46"/>
      <c r="E242" s="49" t="s">
        <v>2218</v>
      </c>
      <c r="F242" s="46"/>
      <c r="G242" s="46"/>
      <c r="H242" s="46"/>
      <c r="I242" s="46"/>
      <c r="J242" s="48"/>
    </row>
    <row r="243" ht="90">
      <c r="A243" s="37" t="s">
        <v>227</v>
      </c>
      <c r="B243" s="45"/>
      <c r="C243" s="46"/>
      <c r="D243" s="46"/>
      <c r="E243" s="39" t="s">
        <v>2025</v>
      </c>
      <c r="F243" s="46"/>
      <c r="G243" s="46"/>
      <c r="H243" s="46"/>
      <c r="I243" s="46"/>
      <c r="J243" s="48"/>
    </row>
    <row r="244" ht="30">
      <c r="A244" s="37" t="s">
        <v>219</v>
      </c>
      <c r="B244" s="37">
        <v>57</v>
      </c>
      <c r="C244" s="38" t="s">
        <v>2219</v>
      </c>
      <c r="D244" s="37" t="s">
        <v>221</v>
      </c>
      <c r="E244" s="39" t="s">
        <v>2220</v>
      </c>
      <c r="F244" s="40" t="s">
        <v>245</v>
      </c>
      <c r="G244" s="41">
        <v>2</v>
      </c>
      <c r="H244" s="42">
        <v>0</v>
      </c>
      <c r="I244" s="43">
        <f>ROUND(G244*H244,P4)</f>
        <v>0</v>
      </c>
      <c r="J244" s="37"/>
      <c r="O244" s="44">
        <f>I244*0.21</f>
        <v>0</v>
      </c>
      <c r="P244">
        <v>3</v>
      </c>
    </row>
    <row r="245">
      <c r="A245" s="37" t="s">
        <v>224</v>
      </c>
      <c r="B245" s="45"/>
      <c r="C245" s="46"/>
      <c r="D245" s="46"/>
      <c r="E245" s="47" t="s">
        <v>221</v>
      </c>
      <c r="F245" s="46"/>
      <c r="G245" s="46"/>
      <c r="H245" s="46"/>
      <c r="I245" s="46"/>
      <c r="J245" s="48"/>
    </row>
    <row r="246" ht="45">
      <c r="A246" s="37" t="s">
        <v>225</v>
      </c>
      <c r="B246" s="45"/>
      <c r="C246" s="46"/>
      <c r="D246" s="46"/>
      <c r="E246" s="49" t="s">
        <v>2088</v>
      </c>
      <c r="F246" s="46"/>
      <c r="G246" s="46"/>
      <c r="H246" s="46"/>
      <c r="I246" s="46"/>
      <c r="J246" s="48"/>
    </row>
    <row r="247" ht="105">
      <c r="A247" s="37" t="s">
        <v>227</v>
      </c>
      <c r="B247" s="45"/>
      <c r="C247" s="46"/>
      <c r="D247" s="46"/>
      <c r="E247" s="39" t="s">
        <v>2217</v>
      </c>
      <c r="F247" s="46"/>
      <c r="G247" s="46"/>
      <c r="H247" s="46"/>
      <c r="I247" s="46"/>
      <c r="J247" s="48"/>
    </row>
    <row r="248">
      <c r="A248" s="37" t="s">
        <v>219</v>
      </c>
      <c r="B248" s="37">
        <v>58</v>
      </c>
      <c r="C248" s="38" t="s">
        <v>791</v>
      </c>
      <c r="D248" s="37" t="s">
        <v>221</v>
      </c>
      <c r="E248" s="39" t="s">
        <v>792</v>
      </c>
      <c r="F248" s="40" t="s">
        <v>394</v>
      </c>
      <c r="G248" s="41">
        <v>36</v>
      </c>
      <c r="H248" s="42">
        <v>0</v>
      </c>
      <c r="I248" s="43">
        <f>ROUND(G248*H248,P4)</f>
        <v>0</v>
      </c>
      <c r="J248" s="37"/>
      <c r="O248" s="44">
        <f>I248*0.21</f>
        <v>0</v>
      </c>
      <c r="P248">
        <v>3</v>
      </c>
    </row>
    <row r="249">
      <c r="A249" s="37" t="s">
        <v>224</v>
      </c>
      <c r="B249" s="45"/>
      <c r="C249" s="46"/>
      <c r="D249" s="46"/>
      <c r="E249" s="47" t="s">
        <v>221</v>
      </c>
      <c r="F249" s="46"/>
      <c r="G249" s="46"/>
      <c r="H249" s="46"/>
      <c r="I249" s="46"/>
      <c r="J249" s="48"/>
    </row>
    <row r="250" ht="45">
      <c r="A250" s="37" t="s">
        <v>225</v>
      </c>
      <c r="B250" s="45"/>
      <c r="C250" s="46"/>
      <c r="D250" s="46"/>
      <c r="E250" s="49" t="s">
        <v>2141</v>
      </c>
      <c r="F250" s="46"/>
      <c r="G250" s="46"/>
      <c r="H250" s="46"/>
      <c r="I250" s="46"/>
      <c r="J250" s="48"/>
    </row>
    <row r="251" ht="120">
      <c r="A251" s="37" t="s">
        <v>227</v>
      </c>
      <c r="B251" s="45"/>
      <c r="C251" s="46"/>
      <c r="D251" s="46"/>
      <c r="E251" s="39" t="s">
        <v>2026</v>
      </c>
      <c r="F251" s="46"/>
      <c r="G251" s="46"/>
      <c r="H251" s="46"/>
      <c r="I251" s="46"/>
      <c r="J251" s="48"/>
    </row>
    <row r="252">
      <c r="A252" s="37" t="s">
        <v>219</v>
      </c>
      <c r="B252" s="37">
        <v>59</v>
      </c>
      <c r="C252" s="38" t="s">
        <v>794</v>
      </c>
      <c r="D252" s="37" t="s">
        <v>221</v>
      </c>
      <c r="E252" s="39" t="s">
        <v>795</v>
      </c>
      <c r="F252" s="40" t="s">
        <v>394</v>
      </c>
      <c r="G252" s="41">
        <v>24</v>
      </c>
      <c r="H252" s="42">
        <v>0</v>
      </c>
      <c r="I252" s="43">
        <f>ROUND(G252*H252,P4)</f>
        <v>0</v>
      </c>
      <c r="J252" s="37"/>
      <c r="O252" s="44">
        <f>I252*0.21</f>
        <v>0</v>
      </c>
      <c r="P252">
        <v>3</v>
      </c>
    </row>
    <row r="253">
      <c r="A253" s="37" t="s">
        <v>224</v>
      </c>
      <c r="B253" s="45"/>
      <c r="C253" s="46"/>
      <c r="D253" s="46"/>
      <c r="E253" s="47" t="s">
        <v>221</v>
      </c>
      <c r="F253" s="46"/>
      <c r="G253" s="46"/>
      <c r="H253" s="46"/>
      <c r="I253" s="46"/>
      <c r="J253" s="48"/>
    </row>
    <row r="254" ht="45">
      <c r="A254" s="37" t="s">
        <v>225</v>
      </c>
      <c r="B254" s="45"/>
      <c r="C254" s="46"/>
      <c r="D254" s="46"/>
      <c r="E254" s="49" t="s">
        <v>2079</v>
      </c>
      <c r="F254" s="46"/>
      <c r="G254" s="46"/>
      <c r="H254" s="46"/>
      <c r="I254" s="46"/>
      <c r="J254" s="48"/>
    </row>
    <row r="255" ht="120">
      <c r="A255" s="37" t="s">
        <v>227</v>
      </c>
      <c r="B255" s="45"/>
      <c r="C255" s="46"/>
      <c r="D255" s="46"/>
      <c r="E255" s="39" t="s">
        <v>2221</v>
      </c>
      <c r="F255" s="46"/>
      <c r="G255" s="46"/>
      <c r="H255" s="46"/>
      <c r="I255" s="46"/>
      <c r="J255" s="48"/>
    </row>
    <row r="256">
      <c r="A256" s="37" t="s">
        <v>219</v>
      </c>
      <c r="B256" s="37">
        <v>60</v>
      </c>
      <c r="C256" s="38" t="s">
        <v>469</v>
      </c>
      <c r="D256" s="37" t="s">
        <v>221</v>
      </c>
      <c r="E256" s="39" t="s">
        <v>470</v>
      </c>
      <c r="F256" s="40" t="s">
        <v>394</v>
      </c>
      <c r="G256" s="41">
        <v>12</v>
      </c>
      <c r="H256" s="42">
        <v>0</v>
      </c>
      <c r="I256" s="43">
        <f>ROUND(G256*H256,P4)</f>
        <v>0</v>
      </c>
      <c r="J256" s="37"/>
      <c r="O256" s="44">
        <f>I256*0.21</f>
        <v>0</v>
      </c>
      <c r="P256">
        <v>3</v>
      </c>
    </row>
    <row r="257">
      <c r="A257" s="37" t="s">
        <v>224</v>
      </c>
      <c r="B257" s="45"/>
      <c r="C257" s="46"/>
      <c r="D257" s="46"/>
      <c r="E257" s="47" t="s">
        <v>221</v>
      </c>
      <c r="F257" s="46"/>
      <c r="G257" s="46"/>
      <c r="H257" s="46"/>
      <c r="I257" s="46"/>
      <c r="J257" s="48"/>
    </row>
    <row r="258" ht="45">
      <c r="A258" s="37" t="s">
        <v>225</v>
      </c>
      <c r="B258" s="45"/>
      <c r="C258" s="46"/>
      <c r="D258" s="46"/>
      <c r="E258" s="49" t="s">
        <v>2076</v>
      </c>
      <c r="F258" s="46"/>
      <c r="G258" s="46"/>
      <c r="H258" s="46"/>
      <c r="I258" s="46"/>
      <c r="J258" s="48"/>
    </row>
    <row r="259" ht="105">
      <c r="A259" s="37" t="s">
        <v>227</v>
      </c>
      <c r="B259" s="45"/>
      <c r="C259" s="46"/>
      <c r="D259" s="46"/>
      <c r="E259" s="39" t="s">
        <v>2120</v>
      </c>
      <c r="F259" s="46"/>
      <c r="G259" s="46"/>
      <c r="H259" s="46"/>
      <c r="I259" s="46"/>
      <c r="J259" s="48"/>
    </row>
    <row r="260">
      <c r="A260" s="37" t="s">
        <v>219</v>
      </c>
      <c r="B260" s="37">
        <v>61</v>
      </c>
      <c r="C260" s="38" t="s">
        <v>2077</v>
      </c>
      <c r="D260" s="37" t="s">
        <v>221</v>
      </c>
      <c r="E260" s="39" t="s">
        <v>2078</v>
      </c>
      <c r="F260" s="40" t="s">
        <v>394</v>
      </c>
      <c r="G260" s="41">
        <v>42</v>
      </c>
      <c r="H260" s="42">
        <v>0</v>
      </c>
      <c r="I260" s="43">
        <f>ROUND(G260*H260,P4)</f>
        <v>0</v>
      </c>
      <c r="J260" s="37"/>
      <c r="O260" s="44">
        <f>I260*0.21</f>
        <v>0</v>
      </c>
      <c r="P260">
        <v>3</v>
      </c>
    </row>
    <row r="261">
      <c r="A261" s="37" t="s">
        <v>224</v>
      </c>
      <c r="B261" s="45"/>
      <c r="C261" s="46"/>
      <c r="D261" s="46"/>
      <c r="E261" s="47" t="s">
        <v>221</v>
      </c>
      <c r="F261" s="46"/>
      <c r="G261" s="46"/>
      <c r="H261" s="46"/>
      <c r="I261" s="46"/>
      <c r="J261" s="48"/>
    </row>
    <row r="262" ht="45">
      <c r="A262" s="37" t="s">
        <v>225</v>
      </c>
      <c r="B262" s="45"/>
      <c r="C262" s="46"/>
      <c r="D262" s="46"/>
      <c r="E262" s="49" t="s">
        <v>2222</v>
      </c>
      <c r="F262" s="46"/>
      <c r="G262" s="46"/>
      <c r="H262" s="46"/>
      <c r="I262" s="46"/>
      <c r="J262" s="48"/>
    </row>
    <row r="263" ht="105">
      <c r="A263" s="37" t="s">
        <v>227</v>
      </c>
      <c r="B263" s="45"/>
      <c r="C263" s="46"/>
      <c r="D263" s="46"/>
      <c r="E263" s="39" t="s">
        <v>2080</v>
      </c>
      <c r="F263" s="46"/>
      <c r="G263" s="46"/>
      <c r="H263" s="46"/>
      <c r="I263" s="46"/>
      <c r="J263" s="48"/>
    </row>
    <row r="264">
      <c r="A264" s="31" t="s">
        <v>216</v>
      </c>
      <c r="B264" s="32"/>
      <c r="C264" s="33" t="s">
        <v>2223</v>
      </c>
      <c r="D264" s="34"/>
      <c r="E264" s="31" t="s">
        <v>2224</v>
      </c>
      <c r="F264" s="34"/>
      <c r="G264" s="34"/>
      <c r="H264" s="34"/>
      <c r="I264" s="35">
        <f>SUMIFS(I265:I268,A265:A268,"P")</f>
        <v>0</v>
      </c>
      <c r="J264" s="36"/>
    </row>
    <row r="265">
      <c r="A265" s="37" t="s">
        <v>219</v>
      </c>
      <c r="B265" s="37">
        <v>62</v>
      </c>
      <c r="C265" s="38" t="s">
        <v>2225</v>
      </c>
      <c r="D265" s="37" t="s">
        <v>221</v>
      </c>
      <c r="E265" s="39" t="s">
        <v>2226</v>
      </c>
      <c r="F265" s="40" t="s">
        <v>245</v>
      </c>
      <c r="G265" s="41">
        <v>90</v>
      </c>
      <c r="H265" s="42">
        <v>0</v>
      </c>
      <c r="I265" s="43">
        <f>ROUND(G265*H265,P4)</f>
        <v>0</v>
      </c>
      <c r="J265" s="37"/>
      <c r="O265" s="44">
        <f>I265*0.21</f>
        <v>0</v>
      </c>
      <c r="P265">
        <v>3</v>
      </c>
    </row>
    <row r="266">
      <c r="A266" s="37" t="s">
        <v>224</v>
      </c>
      <c r="B266" s="45"/>
      <c r="C266" s="46"/>
      <c r="D266" s="46"/>
      <c r="E266" s="47" t="s">
        <v>221</v>
      </c>
      <c r="F266" s="46"/>
      <c r="G266" s="46"/>
      <c r="H266" s="46"/>
      <c r="I266" s="46"/>
      <c r="J266" s="48"/>
    </row>
    <row r="267" ht="45">
      <c r="A267" s="37" t="s">
        <v>225</v>
      </c>
      <c r="B267" s="45"/>
      <c r="C267" s="46"/>
      <c r="D267" s="46"/>
      <c r="E267" s="49" t="s">
        <v>2227</v>
      </c>
      <c r="F267" s="46"/>
      <c r="G267" s="46"/>
      <c r="H267" s="46"/>
      <c r="I267" s="46"/>
      <c r="J267" s="48"/>
    </row>
    <row r="268" ht="120">
      <c r="A268" s="37" t="s">
        <v>227</v>
      </c>
      <c r="B268" s="45"/>
      <c r="C268" s="46"/>
      <c r="D268" s="46"/>
      <c r="E268" s="39" t="s">
        <v>2228</v>
      </c>
      <c r="F268" s="46"/>
      <c r="G268" s="46"/>
      <c r="H268" s="46"/>
      <c r="I268" s="46"/>
      <c r="J268" s="48"/>
    </row>
    <row r="269">
      <c r="A269" s="31" t="s">
        <v>216</v>
      </c>
      <c r="B269" s="32"/>
      <c r="C269" s="33" t="s">
        <v>2121</v>
      </c>
      <c r="D269" s="34"/>
      <c r="E269" s="31" t="s">
        <v>2122</v>
      </c>
      <c r="F269" s="34"/>
      <c r="G269" s="34"/>
      <c r="H269" s="34"/>
      <c r="I269" s="35">
        <f>SUMIFS(I270:I277,A270:A277,"P")</f>
        <v>0</v>
      </c>
      <c r="J269" s="36"/>
    </row>
    <row r="270">
      <c r="A270" s="37" t="s">
        <v>219</v>
      </c>
      <c r="B270" s="37">
        <v>63</v>
      </c>
      <c r="C270" s="38" t="s">
        <v>566</v>
      </c>
      <c r="D270" s="37" t="s">
        <v>221</v>
      </c>
      <c r="E270" s="39" t="s">
        <v>567</v>
      </c>
      <c r="F270" s="40" t="s">
        <v>234</v>
      </c>
      <c r="G270" s="41">
        <v>21</v>
      </c>
      <c r="H270" s="42">
        <v>0</v>
      </c>
      <c r="I270" s="43">
        <f>ROUND(G270*H270,P4)</f>
        <v>0</v>
      </c>
      <c r="J270" s="37"/>
      <c r="O270" s="44">
        <f>I270*0.21</f>
        <v>0</v>
      </c>
      <c r="P270">
        <v>3</v>
      </c>
    </row>
    <row r="271">
      <c r="A271" s="37" t="s">
        <v>224</v>
      </c>
      <c r="B271" s="45"/>
      <c r="C271" s="46"/>
      <c r="D271" s="46"/>
      <c r="E271" s="47" t="s">
        <v>221</v>
      </c>
      <c r="F271" s="46"/>
      <c r="G271" s="46"/>
      <c r="H271" s="46"/>
      <c r="I271" s="46"/>
      <c r="J271" s="48"/>
    </row>
    <row r="272" ht="45">
      <c r="A272" s="37" t="s">
        <v>225</v>
      </c>
      <c r="B272" s="45"/>
      <c r="C272" s="46"/>
      <c r="D272" s="46"/>
      <c r="E272" s="49" t="s">
        <v>2164</v>
      </c>
      <c r="F272" s="46"/>
      <c r="G272" s="46"/>
      <c r="H272" s="46"/>
      <c r="I272" s="46"/>
      <c r="J272" s="48"/>
    </row>
    <row r="273" ht="225">
      <c r="A273" s="37" t="s">
        <v>227</v>
      </c>
      <c r="B273" s="45"/>
      <c r="C273" s="46"/>
      <c r="D273" s="46"/>
      <c r="E273" s="39" t="s">
        <v>569</v>
      </c>
      <c r="F273" s="46"/>
      <c r="G273" s="46"/>
      <c r="H273" s="46"/>
      <c r="I273" s="46"/>
      <c r="J273" s="48"/>
    </row>
    <row r="274">
      <c r="A274" s="37" t="s">
        <v>219</v>
      </c>
      <c r="B274" s="37">
        <v>64</v>
      </c>
      <c r="C274" s="38" t="s">
        <v>570</v>
      </c>
      <c r="D274" s="37" t="s">
        <v>221</v>
      </c>
      <c r="E274" s="39" t="s">
        <v>571</v>
      </c>
      <c r="F274" s="40" t="s">
        <v>234</v>
      </c>
      <c r="G274" s="41">
        <v>21</v>
      </c>
      <c r="H274" s="42">
        <v>0</v>
      </c>
      <c r="I274" s="43">
        <f>ROUND(G274*H274,P4)</f>
        <v>0</v>
      </c>
      <c r="J274" s="37"/>
      <c r="O274" s="44">
        <f>I274*0.21</f>
        <v>0</v>
      </c>
      <c r="P274">
        <v>3</v>
      </c>
    </row>
    <row r="275">
      <c r="A275" s="37" t="s">
        <v>224</v>
      </c>
      <c r="B275" s="45"/>
      <c r="C275" s="46"/>
      <c r="D275" s="46"/>
      <c r="E275" s="47" t="s">
        <v>221</v>
      </c>
      <c r="F275" s="46"/>
      <c r="G275" s="46"/>
      <c r="H275" s="46"/>
      <c r="I275" s="46"/>
      <c r="J275" s="48"/>
    </row>
    <row r="276" ht="45">
      <c r="A276" s="37" t="s">
        <v>225</v>
      </c>
      <c r="B276" s="45"/>
      <c r="C276" s="46"/>
      <c r="D276" s="46"/>
      <c r="E276" s="49" t="s">
        <v>2164</v>
      </c>
      <c r="F276" s="46"/>
      <c r="G276" s="46"/>
      <c r="H276" s="46"/>
      <c r="I276" s="46"/>
      <c r="J276" s="48"/>
    </row>
    <row r="277" ht="150">
      <c r="A277" s="37" t="s">
        <v>227</v>
      </c>
      <c r="B277" s="45"/>
      <c r="C277" s="46"/>
      <c r="D277" s="46"/>
      <c r="E277" s="39" t="s">
        <v>572</v>
      </c>
      <c r="F277" s="46"/>
      <c r="G277" s="46"/>
      <c r="H277" s="46"/>
      <c r="I277" s="46"/>
      <c r="J277" s="48"/>
    </row>
    <row r="278">
      <c r="A278" s="31" t="s">
        <v>216</v>
      </c>
      <c r="B278" s="32"/>
      <c r="C278" s="33" t="s">
        <v>445</v>
      </c>
      <c r="D278" s="34"/>
      <c r="E278" s="31" t="s">
        <v>446</v>
      </c>
      <c r="F278" s="34"/>
      <c r="G278" s="34"/>
      <c r="H278" s="34"/>
      <c r="I278" s="35">
        <f>SUMIFS(I279:I282,A279:A282,"P")</f>
        <v>0</v>
      </c>
      <c r="J278" s="36"/>
    </row>
    <row r="279">
      <c r="A279" s="37" t="s">
        <v>219</v>
      </c>
      <c r="B279" s="37">
        <v>65</v>
      </c>
      <c r="C279" s="38" t="s">
        <v>2084</v>
      </c>
      <c r="D279" s="37" t="s">
        <v>221</v>
      </c>
      <c r="E279" s="39" t="s">
        <v>2085</v>
      </c>
      <c r="F279" s="40" t="s">
        <v>223</v>
      </c>
      <c r="G279" s="41">
        <v>12</v>
      </c>
      <c r="H279" s="42">
        <v>0</v>
      </c>
      <c r="I279" s="43">
        <f>ROUND(G279*H279,P4)</f>
        <v>0</v>
      </c>
      <c r="J279" s="37"/>
      <c r="O279" s="44">
        <f>I279*0.21</f>
        <v>0</v>
      </c>
      <c r="P279">
        <v>3</v>
      </c>
    </row>
    <row r="280">
      <c r="A280" s="37" t="s">
        <v>224</v>
      </c>
      <c r="B280" s="45"/>
      <c r="C280" s="46"/>
      <c r="D280" s="46"/>
      <c r="E280" s="47" t="s">
        <v>221</v>
      </c>
      <c r="F280" s="46"/>
      <c r="G280" s="46"/>
      <c r="H280" s="46"/>
      <c r="I280" s="46"/>
      <c r="J280" s="48"/>
    </row>
    <row r="281" ht="45">
      <c r="A281" s="37" t="s">
        <v>225</v>
      </c>
      <c r="B281" s="45"/>
      <c r="C281" s="46"/>
      <c r="D281" s="46"/>
      <c r="E281" s="49" t="s">
        <v>2076</v>
      </c>
      <c r="F281" s="46"/>
      <c r="G281" s="46"/>
      <c r="H281" s="46"/>
      <c r="I281" s="46"/>
      <c r="J281" s="48"/>
    </row>
    <row r="282" ht="409.5">
      <c r="A282" s="37" t="s">
        <v>227</v>
      </c>
      <c r="B282" s="45"/>
      <c r="C282" s="46"/>
      <c r="D282" s="46"/>
      <c r="E282" s="39" t="s">
        <v>2087</v>
      </c>
      <c r="F282" s="46"/>
      <c r="G282" s="46"/>
      <c r="H282" s="46"/>
      <c r="I282" s="46"/>
      <c r="J282" s="48"/>
    </row>
    <row r="283">
      <c r="A283" s="31" t="s">
        <v>216</v>
      </c>
      <c r="B283" s="32"/>
      <c r="C283" s="33" t="s">
        <v>1496</v>
      </c>
      <c r="D283" s="34"/>
      <c r="E283" s="31" t="s">
        <v>1791</v>
      </c>
      <c r="F283" s="34"/>
      <c r="G283" s="34"/>
      <c r="H283" s="34"/>
      <c r="I283" s="35">
        <f>SUMIFS(I284:I287,A284:A287,"P")</f>
        <v>0</v>
      </c>
      <c r="J283" s="36"/>
    </row>
    <row r="284">
      <c r="A284" s="37" t="s">
        <v>219</v>
      </c>
      <c r="B284" s="37">
        <v>66</v>
      </c>
      <c r="C284" s="38" t="s">
        <v>1340</v>
      </c>
      <c r="D284" s="37" t="s">
        <v>221</v>
      </c>
      <c r="E284" s="39" t="s">
        <v>1341</v>
      </c>
      <c r="F284" s="40" t="s">
        <v>223</v>
      </c>
      <c r="G284" s="41">
        <v>3</v>
      </c>
      <c r="H284" s="42">
        <v>0</v>
      </c>
      <c r="I284" s="43">
        <f>ROUND(G284*H284,P4)</f>
        <v>0</v>
      </c>
      <c r="J284" s="37"/>
      <c r="O284" s="44">
        <f>I284*0.21</f>
        <v>0</v>
      </c>
      <c r="P284">
        <v>3</v>
      </c>
    </row>
    <row r="285">
      <c r="A285" s="37" t="s">
        <v>224</v>
      </c>
      <c r="B285" s="45"/>
      <c r="C285" s="46"/>
      <c r="D285" s="46"/>
      <c r="E285" s="47" t="s">
        <v>221</v>
      </c>
      <c r="F285" s="46"/>
      <c r="G285" s="46"/>
      <c r="H285" s="46"/>
      <c r="I285" s="46"/>
      <c r="J285" s="48"/>
    </row>
    <row r="286" ht="45">
      <c r="A286" s="37" t="s">
        <v>225</v>
      </c>
      <c r="B286" s="45"/>
      <c r="C286" s="46"/>
      <c r="D286" s="46"/>
      <c r="E286" s="49" t="s">
        <v>2145</v>
      </c>
      <c r="F286" s="46"/>
      <c r="G286" s="46"/>
      <c r="H286" s="46"/>
      <c r="I286" s="46"/>
      <c r="J286" s="48"/>
    </row>
    <row r="287" ht="180">
      <c r="A287" s="37" t="s">
        <v>227</v>
      </c>
      <c r="B287" s="45"/>
      <c r="C287" s="46"/>
      <c r="D287" s="46"/>
      <c r="E287" s="39" t="s">
        <v>1339</v>
      </c>
      <c r="F287" s="46"/>
      <c r="G287" s="46"/>
      <c r="H287" s="46"/>
      <c r="I287" s="46"/>
      <c r="J287" s="48"/>
    </row>
    <row r="288">
      <c r="A288" s="31" t="s">
        <v>216</v>
      </c>
      <c r="B288" s="32"/>
      <c r="C288" s="33" t="s">
        <v>457</v>
      </c>
      <c r="D288" s="34"/>
      <c r="E288" s="31" t="s">
        <v>458</v>
      </c>
      <c r="F288" s="34"/>
      <c r="G288" s="34"/>
      <c r="H288" s="34"/>
      <c r="I288" s="35">
        <f>SUMIFS(I289:I308,A289:A308,"P")</f>
        <v>0</v>
      </c>
      <c r="J288" s="36"/>
    </row>
    <row r="289" ht="45">
      <c r="A289" s="37" t="s">
        <v>219</v>
      </c>
      <c r="B289" s="37">
        <v>67</v>
      </c>
      <c r="C289" s="38" t="s">
        <v>459</v>
      </c>
      <c r="D289" s="37" t="s">
        <v>460</v>
      </c>
      <c r="E289" s="39" t="s">
        <v>2127</v>
      </c>
      <c r="F289" s="40" t="s">
        <v>462</v>
      </c>
      <c r="G289" s="41">
        <v>64</v>
      </c>
      <c r="H289" s="42">
        <v>0</v>
      </c>
      <c r="I289" s="43">
        <f>ROUND(G289*H289,P4)</f>
        <v>0</v>
      </c>
      <c r="J289" s="37"/>
      <c r="O289" s="44">
        <f>I289*0.21</f>
        <v>0</v>
      </c>
      <c r="P289">
        <v>3</v>
      </c>
    </row>
    <row r="290">
      <c r="A290" s="37" t="s">
        <v>224</v>
      </c>
      <c r="B290" s="45"/>
      <c r="C290" s="46"/>
      <c r="D290" s="46"/>
      <c r="E290" s="39" t="s">
        <v>463</v>
      </c>
      <c r="F290" s="46"/>
      <c r="G290" s="46"/>
      <c r="H290" s="46"/>
      <c r="I290" s="46"/>
      <c r="J290" s="48"/>
    </row>
    <row r="291">
      <c r="A291" s="37" t="s">
        <v>225</v>
      </c>
      <c r="B291" s="45"/>
      <c r="C291" s="46"/>
      <c r="D291" s="46"/>
      <c r="E291" s="49" t="s">
        <v>2038</v>
      </c>
      <c r="F291" s="46"/>
      <c r="G291" s="46"/>
      <c r="H291" s="46"/>
      <c r="I291" s="46"/>
      <c r="J291" s="48"/>
    </row>
    <row r="292" ht="120">
      <c r="A292" s="37" t="s">
        <v>227</v>
      </c>
      <c r="B292" s="45"/>
      <c r="C292" s="46"/>
      <c r="D292" s="46"/>
      <c r="E292" s="39" t="s">
        <v>2229</v>
      </c>
      <c r="F292" s="46"/>
      <c r="G292" s="46"/>
      <c r="H292" s="46"/>
      <c r="I292" s="46"/>
      <c r="J292" s="48"/>
    </row>
    <row r="293" ht="60">
      <c r="A293" s="37" t="s">
        <v>219</v>
      </c>
      <c r="B293" s="37">
        <v>68</v>
      </c>
      <c r="C293" s="38" t="s">
        <v>1350</v>
      </c>
      <c r="D293" s="37" t="s">
        <v>1351</v>
      </c>
      <c r="E293" s="39" t="s">
        <v>1352</v>
      </c>
      <c r="F293" s="40" t="s">
        <v>462</v>
      </c>
      <c r="G293" s="41">
        <v>9</v>
      </c>
      <c r="H293" s="42">
        <v>0</v>
      </c>
      <c r="I293" s="43">
        <f>ROUND(G293*H293,P4)</f>
        <v>0</v>
      </c>
      <c r="J293" s="37"/>
      <c r="O293" s="44">
        <f>I293*0.21</f>
        <v>0</v>
      </c>
      <c r="P293">
        <v>3</v>
      </c>
    </row>
    <row r="294">
      <c r="A294" s="37" t="s">
        <v>224</v>
      </c>
      <c r="B294" s="45"/>
      <c r="C294" s="46"/>
      <c r="D294" s="46"/>
      <c r="E294" s="39" t="s">
        <v>463</v>
      </c>
      <c r="F294" s="46"/>
      <c r="G294" s="46"/>
      <c r="H294" s="46"/>
      <c r="I294" s="46"/>
      <c r="J294" s="48"/>
    </row>
    <row r="295">
      <c r="A295" s="37" t="s">
        <v>225</v>
      </c>
      <c r="B295" s="45"/>
      <c r="C295" s="46"/>
      <c r="D295" s="46"/>
      <c r="E295" s="49" t="s">
        <v>2038</v>
      </c>
      <c r="F295" s="46"/>
      <c r="G295" s="46"/>
      <c r="H295" s="46"/>
      <c r="I295" s="46"/>
      <c r="J295" s="48"/>
    </row>
    <row r="296" ht="135">
      <c r="A296" s="37" t="s">
        <v>227</v>
      </c>
      <c r="B296" s="45"/>
      <c r="C296" s="46"/>
      <c r="D296" s="46"/>
      <c r="E296" s="39" t="s">
        <v>2230</v>
      </c>
      <c r="F296" s="46"/>
      <c r="G296" s="46"/>
      <c r="H296" s="46"/>
      <c r="I296" s="46"/>
      <c r="J296" s="48"/>
    </row>
    <row r="297" ht="60">
      <c r="A297" s="37" t="s">
        <v>219</v>
      </c>
      <c r="B297" s="37">
        <v>69</v>
      </c>
      <c r="C297" s="38" t="s">
        <v>2231</v>
      </c>
      <c r="D297" s="37" t="s">
        <v>2232</v>
      </c>
      <c r="E297" s="39" t="s">
        <v>2233</v>
      </c>
      <c r="F297" s="40" t="s">
        <v>462</v>
      </c>
      <c r="G297" s="41">
        <v>0.40000000000000002</v>
      </c>
      <c r="H297" s="42">
        <v>0</v>
      </c>
      <c r="I297" s="43">
        <f>ROUND(G297*H297,P4)</f>
        <v>0</v>
      </c>
      <c r="J297" s="37"/>
      <c r="O297" s="44">
        <f>I297*0.21</f>
        <v>0</v>
      </c>
      <c r="P297">
        <v>3</v>
      </c>
    </row>
    <row r="298">
      <c r="A298" s="37" t="s">
        <v>224</v>
      </c>
      <c r="B298" s="45"/>
      <c r="C298" s="46"/>
      <c r="D298" s="46"/>
      <c r="E298" s="39" t="s">
        <v>463</v>
      </c>
      <c r="F298" s="46"/>
      <c r="G298" s="46"/>
      <c r="H298" s="46"/>
      <c r="I298" s="46"/>
      <c r="J298" s="48"/>
    </row>
    <row r="299">
      <c r="A299" s="37" t="s">
        <v>225</v>
      </c>
      <c r="B299" s="45"/>
      <c r="C299" s="46"/>
      <c r="D299" s="46"/>
      <c r="E299" s="49" t="s">
        <v>2038</v>
      </c>
      <c r="F299" s="46"/>
      <c r="G299" s="46"/>
      <c r="H299" s="46"/>
      <c r="I299" s="46"/>
      <c r="J299" s="48"/>
    </row>
    <row r="300" ht="120">
      <c r="A300" s="37" t="s">
        <v>227</v>
      </c>
      <c r="B300" s="45"/>
      <c r="C300" s="46"/>
      <c r="D300" s="46"/>
      <c r="E300" s="39" t="s">
        <v>2229</v>
      </c>
      <c r="F300" s="46"/>
      <c r="G300" s="46"/>
      <c r="H300" s="46"/>
      <c r="I300" s="46"/>
      <c r="J300" s="48"/>
    </row>
    <row r="301" ht="45">
      <c r="A301" s="37" t="s">
        <v>219</v>
      </c>
      <c r="B301" s="37">
        <v>70</v>
      </c>
      <c r="C301" s="38" t="s">
        <v>2092</v>
      </c>
      <c r="D301" s="37" t="s">
        <v>2093</v>
      </c>
      <c r="E301" s="39" t="s">
        <v>2094</v>
      </c>
      <c r="F301" s="40" t="s">
        <v>462</v>
      </c>
      <c r="G301" s="41">
        <v>0.69999999999999996</v>
      </c>
      <c r="H301" s="42">
        <v>0</v>
      </c>
      <c r="I301" s="43">
        <f>ROUND(G301*H301,P4)</f>
        <v>0</v>
      </c>
      <c r="J301" s="37"/>
      <c r="O301" s="44">
        <f>I301*0.21</f>
        <v>0</v>
      </c>
      <c r="P301">
        <v>3</v>
      </c>
    </row>
    <row r="302">
      <c r="A302" s="37" t="s">
        <v>224</v>
      </c>
      <c r="B302" s="45"/>
      <c r="C302" s="46"/>
      <c r="D302" s="46"/>
      <c r="E302" s="39" t="s">
        <v>463</v>
      </c>
      <c r="F302" s="46"/>
      <c r="G302" s="46"/>
      <c r="H302" s="46"/>
      <c r="I302" s="46"/>
      <c r="J302" s="48"/>
    </row>
    <row r="303">
      <c r="A303" s="37" t="s">
        <v>225</v>
      </c>
      <c r="B303" s="45"/>
      <c r="C303" s="46"/>
      <c r="D303" s="46"/>
      <c r="E303" s="49" t="s">
        <v>2038</v>
      </c>
      <c r="F303" s="46"/>
      <c r="G303" s="46"/>
      <c r="H303" s="46"/>
      <c r="I303" s="46"/>
      <c r="J303" s="48"/>
    </row>
    <row r="304" ht="120">
      <c r="A304" s="37" t="s">
        <v>227</v>
      </c>
      <c r="B304" s="45"/>
      <c r="C304" s="46"/>
      <c r="D304" s="46"/>
      <c r="E304" s="39" t="s">
        <v>2229</v>
      </c>
      <c r="F304" s="46"/>
      <c r="G304" s="46"/>
      <c r="H304" s="46"/>
      <c r="I304" s="46"/>
      <c r="J304" s="48"/>
    </row>
    <row r="305" ht="30">
      <c r="A305" s="37" t="s">
        <v>219</v>
      </c>
      <c r="B305" s="37">
        <v>71</v>
      </c>
      <c r="C305" s="38" t="s">
        <v>1153</v>
      </c>
      <c r="D305" s="37" t="s">
        <v>1154</v>
      </c>
      <c r="E305" s="39" t="s">
        <v>2234</v>
      </c>
      <c r="F305" s="40" t="s">
        <v>462</v>
      </c>
      <c r="G305" s="41">
        <v>0.29999999999999999</v>
      </c>
      <c r="H305" s="42">
        <v>0</v>
      </c>
      <c r="I305" s="43">
        <f>ROUND(G305*H305,P4)</f>
        <v>0</v>
      </c>
      <c r="J305" s="37"/>
      <c r="O305" s="44">
        <f>I305*0.21</f>
        <v>0</v>
      </c>
      <c r="P305">
        <v>3</v>
      </c>
    </row>
    <row r="306">
      <c r="A306" s="37" t="s">
        <v>224</v>
      </c>
      <c r="B306" s="45"/>
      <c r="C306" s="46"/>
      <c r="D306" s="46"/>
      <c r="E306" s="39" t="s">
        <v>463</v>
      </c>
      <c r="F306" s="46"/>
      <c r="G306" s="46"/>
      <c r="H306" s="46"/>
      <c r="I306" s="46"/>
      <c r="J306" s="48"/>
    </row>
    <row r="307">
      <c r="A307" s="37" t="s">
        <v>225</v>
      </c>
      <c r="B307" s="45"/>
      <c r="C307" s="46"/>
      <c r="D307" s="46"/>
      <c r="E307" s="49" t="s">
        <v>2038</v>
      </c>
      <c r="F307" s="46"/>
      <c r="G307" s="46"/>
      <c r="H307" s="46"/>
      <c r="I307" s="46"/>
      <c r="J307" s="48"/>
    </row>
    <row r="308" ht="135">
      <c r="A308" s="37" t="s">
        <v>227</v>
      </c>
      <c r="B308" s="50"/>
      <c r="C308" s="51"/>
      <c r="D308" s="51"/>
      <c r="E308" s="39" t="s">
        <v>2235</v>
      </c>
      <c r="F308" s="51"/>
      <c r="G308" s="51"/>
      <c r="H308" s="51"/>
      <c r="I308" s="51"/>
      <c r="J308" s="52"/>
    </row>
  </sheetData>
  <sheetProtection sheet="1" objects="1" scenarios="1" spinCount="100000" saltValue="FK1gWdzXG+PHhpt0Zjiec11VbfPrGJ5JObe29USc4erx/PYv6fIOFsfsqMlmM5HyaQHPmeIjtkqNzf8EG1v2hw==" hashValue="Z8GxfTuXNNTgJfcBpPrY3aPVuujONCyfHFUmum2EycqvhcxJlL60/CRRU+5qqTdMz9p18hOxp9lW460t9Je8Kw=="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2236</v>
      </c>
      <c r="I3" s="25">
        <f>SUMIFS(I11:I277,A11:A277,"SD")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1824</v>
      </c>
      <c r="D6" s="22"/>
      <c r="E6" s="23" t="s">
        <v>60</v>
      </c>
      <c r="F6" s="17"/>
      <c r="G6" s="17"/>
      <c r="H6" s="17"/>
      <c r="I6" s="17"/>
      <c r="J6" s="19"/>
    </row>
    <row r="7">
      <c r="A7" s="3" t="s">
        <v>203</v>
      </c>
      <c r="B7" s="20" t="s">
        <v>204</v>
      </c>
      <c r="C7" s="21" t="s">
        <v>2236</v>
      </c>
      <c r="D7" s="22"/>
      <c r="E7" s="23" t="s">
        <v>96</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SUMIFS(I12:I51,A12:A51,"P")</f>
        <v>0</v>
      </c>
      <c r="J11" s="36"/>
    </row>
    <row r="12" ht="30">
      <c r="A12" s="37" t="s">
        <v>219</v>
      </c>
      <c r="B12" s="37">
        <v>1</v>
      </c>
      <c r="C12" s="38" t="s">
        <v>2237</v>
      </c>
      <c r="D12" s="37" t="s">
        <v>221</v>
      </c>
      <c r="E12" s="39" t="s">
        <v>2238</v>
      </c>
      <c r="F12" s="40" t="s">
        <v>223</v>
      </c>
      <c r="G12" s="41">
        <v>312</v>
      </c>
      <c r="H12" s="42">
        <v>0</v>
      </c>
      <c r="I12" s="43">
        <f>ROUND(G12*H12,P4)</f>
        <v>0</v>
      </c>
      <c r="J12" s="37"/>
      <c r="O12" s="44">
        <f>I12*0.21</f>
        <v>0</v>
      </c>
      <c r="P12">
        <v>3</v>
      </c>
    </row>
    <row r="13">
      <c r="A13" s="37" t="s">
        <v>224</v>
      </c>
      <c r="B13" s="45"/>
      <c r="C13" s="46"/>
      <c r="D13" s="46"/>
      <c r="E13" s="47" t="s">
        <v>221</v>
      </c>
      <c r="F13" s="46"/>
      <c r="G13" s="46"/>
      <c r="H13" s="46"/>
      <c r="I13" s="46"/>
      <c r="J13" s="48"/>
    </row>
    <row r="14" ht="60">
      <c r="A14" s="37" t="s">
        <v>225</v>
      </c>
      <c r="B14" s="45"/>
      <c r="C14" s="46"/>
      <c r="D14" s="46"/>
      <c r="E14" s="49" t="s">
        <v>2239</v>
      </c>
      <c r="F14" s="46"/>
      <c r="G14" s="46"/>
      <c r="H14" s="46"/>
      <c r="I14" s="46"/>
      <c r="J14" s="48"/>
    </row>
    <row r="15" ht="120">
      <c r="A15" s="37" t="s">
        <v>227</v>
      </c>
      <c r="B15" s="45"/>
      <c r="C15" s="46"/>
      <c r="D15" s="46"/>
      <c r="E15" s="39" t="s">
        <v>1161</v>
      </c>
      <c r="F15" s="46"/>
      <c r="G15" s="46"/>
      <c r="H15" s="46"/>
      <c r="I15" s="46"/>
      <c r="J15" s="48"/>
    </row>
    <row r="16">
      <c r="A16" s="37" t="s">
        <v>219</v>
      </c>
      <c r="B16" s="37">
        <v>2</v>
      </c>
      <c r="C16" s="38" t="s">
        <v>1162</v>
      </c>
      <c r="D16" s="37" t="s">
        <v>221</v>
      </c>
      <c r="E16" s="39" t="s">
        <v>1163</v>
      </c>
      <c r="F16" s="40" t="s">
        <v>394</v>
      </c>
      <c r="G16" s="41">
        <v>100</v>
      </c>
      <c r="H16" s="42">
        <v>0</v>
      </c>
      <c r="I16" s="43">
        <f>ROUND(G16*H16,P4)</f>
        <v>0</v>
      </c>
      <c r="J16" s="37"/>
      <c r="O16" s="44">
        <f>I16*0.21</f>
        <v>0</v>
      </c>
      <c r="P16">
        <v>3</v>
      </c>
    </row>
    <row r="17">
      <c r="A17" s="37" t="s">
        <v>224</v>
      </c>
      <c r="B17" s="45"/>
      <c r="C17" s="46"/>
      <c r="D17" s="46"/>
      <c r="E17" s="47" t="s">
        <v>221</v>
      </c>
      <c r="F17" s="46"/>
      <c r="G17" s="46"/>
      <c r="H17" s="46"/>
      <c r="I17" s="46"/>
      <c r="J17" s="48"/>
    </row>
    <row r="18" ht="75">
      <c r="A18" s="37" t="s">
        <v>225</v>
      </c>
      <c r="B18" s="45"/>
      <c r="C18" s="46"/>
      <c r="D18" s="46"/>
      <c r="E18" s="49" t="s">
        <v>2240</v>
      </c>
      <c r="F18" s="46"/>
      <c r="G18" s="46"/>
      <c r="H18" s="46"/>
      <c r="I18" s="46"/>
      <c r="J18" s="48"/>
    </row>
    <row r="19" ht="120">
      <c r="A19" s="37" t="s">
        <v>227</v>
      </c>
      <c r="B19" s="45"/>
      <c r="C19" s="46"/>
      <c r="D19" s="46"/>
      <c r="E19" s="39" t="s">
        <v>1165</v>
      </c>
      <c r="F19" s="46"/>
      <c r="G19" s="46"/>
      <c r="H19" s="46"/>
      <c r="I19" s="46"/>
      <c r="J19" s="48"/>
    </row>
    <row r="20">
      <c r="A20" s="37" t="s">
        <v>219</v>
      </c>
      <c r="B20" s="37">
        <v>3</v>
      </c>
      <c r="C20" s="38" t="s">
        <v>1170</v>
      </c>
      <c r="D20" s="37" t="s">
        <v>221</v>
      </c>
      <c r="E20" s="39" t="s">
        <v>1171</v>
      </c>
      <c r="F20" s="40" t="s">
        <v>223</v>
      </c>
      <c r="G20" s="41">
        <v>1710</v>
      </c>
      <c r="H20" s="42">
        <v>0</v>
      </c>
      <c r="I20" s="43">
        <f>ROUND(G20*H20,P4)</f>
        <v>0</v>
      </c>
      <c r="J20" s="37"/>
      <c r="O20" s="44">
        <f>I20*0.21</f>
        <v>0</v>
      </c>
      <c r="P20">
        <v>3</v>
      </c>
    </row>
    <row r="21">
      <c r="A21" s="37" t="s">
        <v>224</v>
      </c>
      <c r="B21" s="45"/>
      <c r="C21" s="46"/>
      <c r="D21" s="46"/>
      <c r="E21" s="47" t="s">
        <v>221</v>
      </c>
      <c r="F21" s="46"/>
      <c r="G21" s="46"/>
      <c r="H21" s="46"/>
      <c r="I21" s="46"/>
      <c r="J21" s="48"/>
    </row>
    <row r="22" ht="105">
      <c r="A22" s="37" t="s">
        <v>225</v>
      </c>
      <c r="B22" s="45"/>
      <c r="C22" s="46"/>
      <c r="D22" s="46"/>
      <c r="E22" s="49" t="s">
        <v>2241</v>
      </c>
      <c r="F22" s="46"/>
      <c r="G22" s="46"/>
      <c r="H22" s="46"/>
      <c r="I22" s="46"/>
      <c r="J22" s="48"/>
    </row>
    <row r="23" ht="409.5">
      <c r="A23" s="37" t="s">
        <v>227</v>
      </c>
      <c r="B23" s="45"/>
      <c r="C23" s="46"/>
      <c r="D23" s="46"/>
      <c r="E23" s="39" t="s">
        <v>1173</v>
      </c>
      <c r="F23" s="46"/>
      <c r="G23" s="46"/>
      <c r="H23" s="46"/>
      <c r="I23" s="46"/>
      <c r="J23" s="48"/>
    </row>
    <row r="24">
      <c r="A24" s="37" t="s">
        <v>219</v>
      </c>
      <c r="B24" s="37">
        <v>4</v>
      </c>
      <c r="C24" s="38" t="s">
        <v>1182</v>
      </c>
      <c r="D24" s="37" t="s">
        <v>221</v>
      </c>
      <c r="E24" s="39" t="s">
        <v>1183</v>
      </c>
      <c r="F24" s="40" t="s">
        <v>223</v>
      </c>
      <c r="G24" s="41">
        <v>1</v>
      </c>
      <c r="H24" s="42">
        <v>0</v>
      </c>
      <c r="I24" s="43">
        <f>ROUND(G24*H24,P4)</f>
        <v>0</v>
      </c>
      <c r="J24" s="37"/>
      <c r="O24" s="44">
        <f>I24*0.21</f>
        <v>0</v>
      </c>
      <c r="P24">
        <v>3</v>
      </c>
    </row>
    <row r="25">
      <c r="A25" s="37" t="s">
        <v>224</v>
      </c>
      <c r="B25" s="45"/>
      <c r="C25" s="46"/>
      <c r="D25" s="46"/>
      <c r="E25" s="47" t="s">
        <v>221</v>
      </c>
      <c r="F25" s="46"/>
      <c r="G25" s="46"/>
      <c r="H25" s="46"/>
      <c r="I25" s="46"/>
      <c r="J25" s="48"/>
    </row>
    <row r="26" ht="90">
      <c r="A26" s="37" t="s">
        <v>225</v>
      </c>
      <c r="B26" s="45"/>
      <c r="C26" s="46"/>
      <c r="D26" s="46"/>
      <c r="E26" s="49" t="s">
        <v>2242</v>
      </c>
      <c r="F26" s="46"/>
      <c r="G26" s="46"/>
      <c r="H26" s="46"/>
      <c r="I26" s="46"/>
      <c r="J26" s="48"/>
    </row>
    <row r="27" ht="405">
      <c r="A27" s="37" t="s">
        <v>227</v>
      </c>
      <c r="B27" s="45"/>
      <c r="C27" s="46"/>
      <c r="D27" s="46"/>
      <c r="E27" s="39" t="s">
        <v>802</v>
      </c>
      <c r="F27" s="46"/>
      <c r="G27" s="46"/>
      <c r="H27" s="46"/>
      <c r="I27" s="46"/>
      <c r="J27" s="48"/>
    </row>
    <row r="28">
      <c r="A28" s="37" t="s">
        <v>219</v>
      </c>
      <c r="B28" s="37">
        <v>5</v>
      </c>
      <c r="C28" s="38" t="s">
        <v>229</v>
      </c>
      <c r="D28" s="37" t="s">
        <v>221</v>
      </c>
      <c r="E28" s="39" t="s">
        <v>230</v>
      </c>
      <c r="F28" s="40" t="s">
        <v>223</v>
      </c>
      <c r="G28" s="41">
        <v>90</v>
      </c>
      <c r="H28" s="42">
        <v>0</v>
      </c>
      <c r="I28" s="43">
        <f>ROUND(G28*H28,P4)</f>
        <v>0</v>
      </c>
      <c r="J28" s="37"/>
      <c r="O28" s="44">
        <f>I28*0.21</f>
        <v>0</v>
      </c>
      <c r="P28">
        <v>3</v>
      </c>
    </row>
    <row r="29">
      <c r="A29" s="37" t="s">
        <v>224</v>
      </c>
      <c r="B29" s="45"/>
      <c r="C29" s="46"/>
      <c r="D29" s="46"/>
      <c r="E29" s="47" t="s">
        <v>221</v>
      </c>
      <c r="F29" s="46"/>
      <c r="G29" s="46"/>
      <c r="H29" s="46"/>
      <c r="I29" s="46"/>
      <c r="J29" s="48"/>
    </row>
    <row r="30" ht="120">
      <c r="A30" s="37" t="s">
        <v>225</v>
      </c>
      <c r="B30" s="45"/>
      <c r="C30" s="46"/>
      <c r="D30" s="46"/>
      <c r="E30" s="49" t="s">
        <v>2243</v>
      </c>
      <c r="F30" s="46"/>
      <c r="G30" s="46"/>
      <c r="H30" s="46"/>
      <c r="I30" s="46"/>
      <c r="J30" s="48"/>
    </row>
    <row r="31" ht="405">
      <c r="A31" s="37" t="s">
        <v>227</v>
      </c>
      <c r="B31" s="45"/>
      <c r="C31" s="46"/>
      <c r="D31" s="46"/>
      <c r="E31" s="39" t="s">
        <v>1186</v>
      </c>
      <c r="F31" s="46"/>
      <c r="G31" s="46"/>
      <c r="H31" s="46"/>
      <c r="I31" s="46"/>
      <c r="J31" s="48"/>
    </row>
    <row r="32">
      <c r="A32" s="37" t="s">
        <v>219</v>
      </c>
      <c r="B32" s="37">
        <v>6</v>
      </c>
      <c r="C32" s="38" t="s">
        <v>1187</v>
      </c>
      <c r="D32" s="37" t="s">
        <v>221</v>
      </c>
      <c r="E32" s="39" t="s">
        <v>1188</v>
      </c>
      <c r="F32" s="40" t="s">
        <v>223</v>
      </c>
      <c r="G32" s="41">
        <v>2</v>
      </c>
      <c r="H32" s="42">
        <v>0</v>
      </c>
      <c r="I32" s="43">
        <f>ROUND(G32*H32,P4)</f>
        <v>0</v>
      </c>
      <c r="J32" s="37"/>
      <c r="O32" s="44">
        <f>I32*0.21</f>
        <v>0</v>
      </c>
      <c r="P32">
        <v>3</v>
      </c>
    </row>
    <row r="33">
      <c r="A33" s="37" t="s">
        <v>224</v>
      </c>
      <c r="B33" s="45"/>
      <c r="C33" s="46"/>
      <c r="D33" s="46"/>
      <c r="E33" s="47" t="s">
        <v>221</v>
      </c>
      <c r="F33" s="46"/>
      <c r="G33" s="46"/>
      <c r="H33" s="46"/>
      <c r="I33" s="46"/>
      <c r="J33" s="48"/>
    </row>
    <row r="34" ht="75">
      <c r="A34" s="37" t="s">
        <v>225</v>
      </c>
      <c r="B34" s="45"/>
      <c r="C34" s="46"/>
      <c r="D34" s="46"/>
      <c r="E34" s="49" t="s">
        <v>2244</v>
      </c>
      <c r="F34" s="46"/>
      <c r="G34" s="46"/>
      <c r="H34" s="46"/>
      <c r="I34" s="46"/>
      <c r="J34" s="48"/>
    </row>
    <row r="35" ht="405">
      <c r="A35" s="37" t="s">
        <v>227</v>
      </c>
      <c r="B35" s="45"/>
      <c r="C35" s="46"/>
      <c r="D35" s="46"/>
      <c r="E35" s="39" t="s">
        <v>1186</v>
      </c>
      <c r="F35" s="46"/>
      <c r="G35" s="46"/>
      <c r="H35" s="46"/>
      <c r="I35" s="46"/>
      <c r="J35" s="48"/>
    </row>
    <row r="36">
      <c r="A36" s="37" t="s">
        <v>219</v>
      </c>
      <c r="B36" s="37">
        <v>7</v>
      </c>
      <c r="C36" s="38" t="s">
        <v>1194</v>
      </c>
      <c r="D36" s="37" t="s">
        <v>221</v>
      </c>
      <c r="E36" s="39" t="s">
        <v>1195</v>
      </c>
      <c r="F36" s="40" t="s">
        <v>223</v>
      </c>
      <c r="G36" s="41">
        <v>1</v>
      </c>
      <c r="H36" s="42">
        <v>0</v>
      </c>
      <c r="I36" s="43">
        <f>ROUND(G36*H36,P4)</f>
        <v>0</v>
      </c>
      <c r="J36" s="37"/>
      <c r="O36" s="44">
        <f>I36*0.21</f>
        <v>0</v>
      </c>
      <c r="P36">
        <v>3</v>
      </c>
    </row>
    <row r="37">
      <c r="A37" s="37" t="s">
        <v>224</v>
      </c>
      <c r="B37" s="45"/>
      <c r="C37" s="46"/>
      <c r="D37" s="46"/>
      <c r="E37" s="47" t="s">
        <v>221</v>
      </c>
      <c r="F37" s="46"/>
      <c r="G37" s="46"/>
      <c r="H37" s="46"/>
      <c r="I37" s="46"/>
      <c r="J37" s="48"/>
    </row>
    <row r="38" ht="105">
      <c r="A38" s="37" t="s">
        <v>225</v>
      </c>
      <c r="B38" s="45"/>
      <c r="C38" s="46"/>
      <c r="D38" s="46"/>
      <c r="E38" s="49" t="s">
        <v>2245</v>
      </c>
      <c r="F38" s="46"/>
      <c r="G38" s="46"/>
      <c r="H38" s="46"/>
      <c r="I38" s="46"/>
      <c r="J38" s="48"/>
    </row>
    <row r="39" ht="270">
      <c r="A39" s="37" t="s">
        <v>227</v>
      </c>
      <c r="B39" s="45"/>
      <c r="C39" s="46"/>
      <c r="D39" s="46"/>
      <c r="E39" s="39" t="s">
        <v>1197</v>
      </c>
      <c r="F39" s="46"/>
      <c r="G39" s="46"/>
      <c r="H39" s="46"/>
      <c r="I39" s="46"/>
      <c r="J39" s="48"/>
    </row>
    <row r="40">
      <c r="A40" s="37" t="s">
        <v>219</v>
      </c>
      <c r="B40" s="37">
        <v>8</v>
      </c>
      <c r="C40" s="38" t="s">
        <v>1200</v>
      </c>
      <c r="D40" s="37" t="s">
        <v>221</v>
      </c>
      <c r="E40" s="39" t="s">
        <v>1201</v>
      </c>
      <c r="F40" s="40" t="s">
        <v>223</v>
      </c>
      <c r="G40" s="41">
        <v>1</v>
      </c>
      <c r="H40" s="42">
        <v>0</v>
      </c>
      <c r="I40" s="43">
        <f>ROUND(G40*H40,P4)</f>
        <v>0</v>
      </c>
      <c r="J40" s="37"/>
      <c r="O40" s="44">
        <f>I40*0.21</f>
        <v>0</v>
      </c>
      <c r="P40">
        <v>3</v>
      </c>
    </row>
    <row r="41">
      <c r="A41" s="37" t="s">
        <v>224</v>
      </c>
      <c r="B41" s="45"/>
      <c r="C41" s="46"/>
      <c r="D41" s="46"/>
      <c r="E41" s="47" t="s">
        <v>221</v>
      </c>
      <c r="F41" s="46"/>
      <c r="G41" s="46"/>
      <c r="H41" s="46"/>
      <c r="I41" s="46"/>
      <c r="J41" s="48"/>
    </row>
    <row r="42" ht="75">
      <c r="A42" s="37" t="s">
        <v>225</v>
      </c>
      <c r="B42" s="45"/>
      <c r="C42" s="46"/>
      <c r="D42" s="46"/>
      <c r="E42" s="49" t="s">
        <v>2246</v>
      </c>
      <c r="F42" s="46"/>
      <c r="G42" s="46"/>
      <c r="H42" s="46"/>
      <c r="I42" s="46"/>
      <c r="J42" s="48"/>
    </row>
    <row r="43" ht="375">
      <c r="A43" s="37" t="s">
        <v>227</v>
      </c>
      <c r="B43" s="45"/>
      <c r="C43" s="46"/>
      <c r="D43" s="46"/>
      <c r="E43" s="39" t="s">
        <v>1203</v>
      </c>
      <c r="F43" s="46"/>
      <c r="G43" s="46"/>
      <c r="H43" s="46"/>
      <c r="I43" s="46"/>
      <c r="J43" s="48"/>
    </row>
    <row r="44">
      <c r="A44" s="37" t="s">
        <v>219</v>
      </c>
      <c r="B44" s="37">
        <v>9</v>
      </c>
      <c r="C44" s="38" t="s">
        <v>1204</v>
      </c>
      <c r="D44" s="37" t="s">
        <v>221</v>
      </c>
      <c r="E44" s="39" t="s">
        <v>1205</v>
      </c>
      <c r="F44" s="40" t="s">
        <v>223</v>
      </c>
      <c r="G44" s="41">
        <v>7</v>
      </c>
      <c r="H44" s="42">
        <v>0</v>
      </c>
      <c r="I44" s="43">
        <f>ROUND(G44*H44,P4)</f>
        <v>0</v>
      </c>
      <c r="J44" s="37"/>
      <c r="O44" s="44">
        <f>I44*0.21</f>
        <v>0</v>
      </c>
      <c r="P44">
        <v>3</v>
      </c>
    </row>
    <row r="45">
      <c r="A45" s="37" t="s">
        <v>224</v>
      </c>
      <c r="B45" s="45"/>
      <c r="C45" s="46"/>
      <c r="D45" s="46"/>
      <c r="E45" s="47" t="s">
        <v>221</v>
      </c>
      <c r="F45" s="46"/>
      <c r="G45" s="46"/>
      <c r="H45" s="46"/>
      <c r="I45" s="46"/>
      <c r="J45" s="48"/>
    </row>
    <row r="46" ht="60">
      <c r="A46" s="37" t="s">
        <v>225</v>
      </c>
      <c r="B46" s="45"/>
      <c r="C46" s="46"/>
      <c r="D46" s="46"/>
      <c r="E46" s="49" t="s">
        <v>2247</v>
      </c>
      <c r="F46" s="46"/>
      <c r="G46" s="46"/>
      <c r="H46" s="46"/>
      <c r="I46" s="46"/>
      <c r="J46" s="48"/>
    </row>
    <row r="47" ht="390">
      <c r="A47" s="37" t="s">
        <v>227</v>
      </c>
      <c r="B47" s="45"/>
      <c r="C47" s="46"/>
      <c r="D47" s="46"/>
      <c r="E47" s="39" t="s">
        <v>1207</v>
      </c>
      <c r="F47" s="46"/>
      <c r="G47" s="46"/>
      <c r="H47" s="46"/>
      <c r="I47" s="46"/>
      <c r="J47" s="48"/>
    </row>
    <row r="48">
      <c r="A48" s="37" t="s">
        <v>219</v>
      </c>
      <c r="B48" s="37">
        <v>10</v>
      </c>
      <c r="C48" s="38" t="s">
        <v>1227</v>
      </c>
      <c r="D48" s="37" t="s">
        <v>221</v>
      </c>
      <c r="E48" s="39" t="s">
        <v>1228</v>
      </c>
      <c r="F48" s="40" t="s">
        <v>837</v>
      </c>
      <c r="G48" s="41">
        <v>1</v>
      </c>
      <c r="H48" s="42">
        <v>0</v>
      </c>
      <c r="I48" s="43">
        <f>ROUND(G48*H48,P4)</f>
        <v>0</v>
      </c>
      <c r="J48" s="37"/>
      <c r="O48" s="44">
        <f>I48*0.21</f>
        <v>0</v>
      </c>
      <c r="P48">
        <v>3</v>
      </c>
    </row>
    <row r="49">
      <c r="A49" s="37" t="s">
        <v>224</v>
      </c>
      <c r="B49" s="45"/>
      <c r="C49" s="46"/>
      <c r="D49" s="46"/>
      <c r="E49" s="47" t="s">
        <v>221</v>
      </c>
      <c r="F49" s="46"/>
      <c r="G49" s="46"/>
      <c r="H49" s="46"/>
      <c r="I49" s="46"/>
      <c r="J49" s="48"/>
    </row>
    <row r="50" ht="75">
      <c r="A50" s="37" t="s">
        <v>225</v>
      </c>
      <c r="B50" s="45"/>
      <c r="C50" s="46"/>
      <c r="D50" s="46"/>
      <c r="E50" s="49" t="s">
        <v>1229</v>
      </c>
      <c r="F50" s="46"/>
      <c r="G50" s="46"/>
      <c r="H50" s="46"/>
      <c r="I50" s="46"/>
      <c r="J50" s="48"/>
    </row>
    <row r="51" ht="180">
      <c r="A51" s="37" t="s">
        <v>227</v>
      </c>
      <c r="B51" s="45"/>
      <c r="C51" s="46"/>
      <c r="D51" s="46"/>
      <c r="E51" s="39" t="s">
        <v>1230</v>
      </c>
      <c r="F51" s="46"/>
      <c r="G51" s="46"/>
      <c r="H51" s="46"/>
      <c r="I51" s="46"/>
      <c r="J51" s="48"/>
    </row>
    <row r="52">
      <c r="A52" s="31" t="s">
        <v>216</v>
      </c>
      <c r="B52" s="32"/>
      <c r="C52" s="33" t="s">
        <v>1234</v>
      </c>
      <c r="D52" s="34"/>
      <c r="E52" s="31" t="s">
        <v>1235</v>
      </c>
      <c r="F52" s="34"/>
      <c r="G52" s="34"/>
      <c r="H52" s="34"/>
      <c r="I52" s="35">
        <f>SUMIFS(I53:I76,A53:A76,"P")</f>
        <v>0</v>
      </c>
      <c r="J52" s="36"/>
    </row>
    <row r="53">
      <c r="A53" s="37" t="s">
        <v>219</v>
      </c>
      <c r="B53" s="37">
        <v>11</v>
      </c>
      <c r="C53" s="38" t="s">
        <v>1236</v>
      </c>
      <c r="D53" s="37" t="s">
        <v>221</v>
      </c>
      <c r="E53" s="39" t="s">
        <v>1237</v>
      </c>
      <c r="F53" s="40" t="s">
        <v>223</v>
      </c>
      <c r="G53" s="41">
        <v>71</v>
      </c>
      <c r="H53" s="42">
        <v>0</v>
      </c>
      <c r="I53" s="43">
        <f>ROUND(G53*H53,P4)</f>
        <v>0</v>
      </c>
      <c r="J53" s="37"/>
      <c r="O53" s="44">
        <f>I53*0.21</f>
        <v>0</v>
      </c>
      <c r="P53">
        <v>3</v>
      </c>
    </row>
    <row r="54">
      <c r="A54" s="37" t="s">
        <v>224</v>
      </c>
      <c r="B54" s="45"/>
      <c r="C54" s="46"/>
      <c r="D54" s="46"/>
      <c r="E54" s="47" t="s">
        <v>221</v>
      </c>
      <c r="F54" s="46"/>
      <c r="G54" s="46"/>
      <c r="H54" s="46"/>
      <c r="I54" s="46"/>
      <c r="J54" s="48"/>
    </row>
    <row r="55" ht="75">
      <c r="A55" s="37" t="s">
        <v>225</v>
      </c>
      <c r="B55" s="45"/>
      <c r="C55" s="46"/>
      <c r="D55" s="46"/>
      <c r="E55" s="49" t="s">
        <v>2248</v>
      </c>
      <c r="F55" s="46"/>
      <c r="G55" s="46"/>
      <c r="H55" s="46"/>
      <c r="I55" s="46"/>
      <c r="J55" s="48"/>
    </row>
    <row r="56" ht="45">
      <c r="A56" s="37" t="s">
        <v>227</v>
      </c>
      <c r="B56" s="45"/>
      <c r="C56" s="46"/>
      <c r="D56" s="46"/>
      <c r="E56" s="39" t="s">
        <v>1239</v>
      </c>
      <c r="F56" s="46"/>
      <c r="G56" s="46"/>
      <c r="H56" s="46"/>
      <c r="I56" s="46"/>
      <c r="J56" s="48"/>
    </row>
    <row r="57">
      <c r="A57" s="37" t="s">
        <v>219</v>
      </c>
      <c r="B57" s="37">
        <v>12</v>
      </c>
      <c r="C57" s="38" t="s">
        <v>1240</v>
      </c>
      <c r="D57" s="37" t="s">
        <v>221</v>
      </c>
      <c r="E57" s="39" t="s">
        <v>1241</v>
      </c>
      <c r="F57" s="40" t="s">
        <v>805</v>
      </c>
      <c r="G57" s="41">
        <v>522</v>
      </c>
      <c r="H57" s="42">
        <v>0</v>
      </c>
      <c r="I57" s="43">
        <f>ROUND(G57*H57,P4)</f>
        <v>0</v>
      </c>
      <c r="J57" s="37"/>
      <c r="O57" s="44">
        <f>I57*0.21</f>
        <v>0</v>
      </c>
      <c r="P57">
        <v>3</v>
      </c>
    </row>
    <row r="58">
      <c r="A58" s="37" t="s">
        <v>224</v>
      </c>
      <c r="B58" s="45"/>
      <c r="C58" s="46"/>
      <c r="D58" s="46"/>
      <c r="E58" s="47" t="s">
        <v>221</v>
      </c>
      <c r="F58" s="46"/>
      <c r="G58" s="46"/>
      <c r="H58" s="46"/>
      <c r="I58" s="46"/>
      <c r="J58" s="48"/>
    </row>
    <row r="59" ht="90">
      <c r="A59" s="37" t="s">
        <v>225</v>
      </c>
      <c r="B59" s="45"/>
      <c r="C59" s="46"/>
      <c r="D59" s="46"/>
      <c r="E59" s="49" t="s">
        <v>2249</v>
      </c>
      <c r="F59" s="46"/>
      <c r="G59" s="46"/>
      <c r="H59" s="46"/>
      <c r="I59" s="46"/>
      <c r="J59" s="48"/>
    </row>
    <row r="60" ht="120">
      <c r="A60" s="37" t="s">
        <v>227</v>
      </c>
      <c r="B60" s="45"/>
      <c r="C60" s="46"/>
      <c r="D60" s="46"/>
      <c r="E60" s="39" t="s">
        <v>1243</v>
      </c>
      <c r="F60" s="46"/>
      <c r="G60" s="46"/>
      <c r="H60" s="46"/>
      <c r="I60" s="46"/>
      <c r="J60" s="48"/>
    </row>
    <row r="61">
      <c r="A61" s="37" t="s">
        <v>219</v>
      </c>
      <c r="B61" s="37">
        <v>13</v>
      </c>
      <c r="C61" s="38" t="s">
        <v>1618</v>
      </c>
      <c r="D61" s="37" t="s">
        <v>221</v>
      </c>
      <c r="E61" s="39" t="s">
        <v>1619</v>
      </c>
      <c r="F61" s="40" t="s">
        <v>462</v>
      </c>
      <c r="G61" s="41">
        <v>28.329000000000001</v>
      </c>
      <c r="H61" s="42">
        <v>0</v>
      </c>
      <c r="I61" s="43">
        <f>ROUND(G61*H61,P4)</f>
        <v>0</v>
      </c>
      <c r="J61" s="37"/>
      <c r="O61" s="44">
        <f>I61*0.21</f>
        <v>0</v>
      </c>
      <c r="P61">
        <v>3</v>
      </c>
    </row>
    <row r="62">
      <c r="A62" s="37" t="s">
        <v>224</v>
      </c>
      <c r="B62" s="45"/>
      <c r="C62" s="46"/>
      <c r="D62" s="46"/>
      <c r="E62" s="47" t="s">
        <v>221</v>
      </c>
      <c r="F62" s="46"/>
      <c r="G62" s="46"/>
      <c r="H62" s="46"/>
      <c r="I62" s="46"/>
      <c r="J62" s="48"/>
    </row>
    <row r="63" ht="105">
      <c r="A63" s="37" t="s">
        <v>225</v>
      </c>
      <c r="B63" s="45"/>
      <c r="C63" s="46"/>
      <c r="D63" s="46"/>
      <c r="E63" s="49" t="s">
        <v>2250</v>
      </c>
      <c r="F63" s="46"/>
      <c r="G63" s="46"/>
      <c r="H63" s="46"/>
      <c r="I63" s="46"/>
      <c r="J63" s="48"/>
    </row>
    <row r="64" ht="135">
      <c r="A64" s="37" t="s">
        <v>227</v>
      </c>
      <c r="B64" s="45"/>
      <c r="C64" s="46"/>
      <c r="D64" s="46"/>
      <c r="E64" s="39" t="s">
        <v>2251</v>
      </c>
      <c r="F64" s="46"/>
      <c r="G64" s="46"/>
      <c r="H64" s="46"/>
      <c r="I64" s="46"/>
      <c r="J64" s="48"/>
    </row>
    <row r="65">
      <c r="A65" s="37" t="s">
        <v>219</v>
      </c>
      <c r="B65" s="37">
        <v>14</v>
      </c>
      <c r="C65" s="38" t="s">
        <v>1622</v>
      </c>
      <c r="D65" s="37" t="s">
        <v>221</v>
      </c>
      <c r="E65" s="39" t="s">
        <v>1623</v>
      </c>
      <c r="F65" s="40" t="s">
        <v>805</v>
      </c>
      <c r="G65" s="41">
        <v>193.59999999999999</v>
      </c>
      <c r="H65" s="42">
        <v>0</v>
      </c>
      <c r="I65" s="43">
        <f>ROUND(G65*H65,P4)</f>
        <v>0</v>
      </c>
      <c r="J65" s="37"/>
      <c r="O65" s="44">
        <f>I65*0.21</f>
        <v>0</v>
      </c>
      <c r="P65">
        <v>3</v>
      </c>
    </row>
    <row r="66">
      <c r="A66" s="37" t="s">
        <v>224</v>
      </c>
      <c r="B66" s="45"/>
      <c r="C66" s="46"/>
      <c r="D66" s="46"/>
      <c r="E66" s="47" t="s">
        <v>221</v>
      </c>
      <c r="F66" s="46"/>
      <c r="G66" s="46"/>
      <c r="H66" s="46"/>
      <c r="I66" s="46"/>
      <c r="J66" s="48"/>
    </row>
    <row r="67" ht="105">
      <c r="A67" s="37" t="s">
        <v>225</v>
      </c>
      <c r="B67" s="45"/>
      <c r="C67" s="46"/>
      <c r="D67" s="46"/>
      <c r="E67" s="49" t="s">
        <v>2252</v>
      </c>
      <c r="F67" s="46"/>
      <c r="G67" s="46"/>
      <c r="H67" s="46"/>
      <c r="I67" s="46"/>
      <c r="J67" s="48"/>
    </row>
    <row r="68" ht="90">
      <c r="A68" s="37" t="s">
        <v>227</v>
      </c>
      <c r="B68" s="45"/>
      <c r="C68" s="46"/>
      <c r="D68" s="46"/>
      <c r="E68" s="39" t="s">
        <v>2253</v>
      </c>
      <c r="F68" s="46"/>
      <c r="G68" s="46"/>
      <c r="H68" s="46"/>
      <c r="I68" s="46"/>
      <c r="J68" s="48"/>
    </row>
    <row r="69" ht="30">
      <c r="A69" s="37" t="s">
        <v>219</v>
      </c>
      <c r="B69" s="37">
        <v>15</v>
      </c>
      <c r="C69" s="38" t="s">
        <v>2254</v>
      </c>
      <c r="D69" s="37" t="s">
        <v>221</v>
      </c>
      <c r="E69" s="39" t="s">
        <v>2255</v>
      </c>
      <c r="F69" s="40" t="s">
        <v>234</v>
      </c>
      <c r="G69" s="41">
        <v>665</v>
      </c>
      <c r="H69" s="42">
        <v>0</v>
      </c>
      <c r="I69" s="43">
        <f>ROUND(G69*H69,P4)</f>
        <v>0</v>
      </c>
      <c r="J69" s="37"/>
      <c r="O69" s="44">
        <f>I69*0.21</f>
        <v>0</v>
      </c>
      <c r="P69">
        <v>3</v>
      </c>
    </row>
    <row r="70">
      <c r="A70" s="37" t="s">
        <v>224</v>
      </c>
      <c r="B70" s="45"/>
      <c r="C70" s="46"/>
      <c r="D70" s="46"/>
      <c r="E70" s="47" t="s">
        <v>221</v>
      </c>
      <c r="F70" s="46"/>
      <c r="G70" s="46"/>
      <c r="H70" s="46"/>
      <c r="I70" s="46"/>
      <c r="J70" s="48"/>
    </row>
    <row r="71" ht="60">
      <c r="A71" s="37" t="s">
        <v>225</v>
      </c>
      <c r="B71" s="45"/>
      <c r="C71" s="46"/>
      <c r="D71" s="46"/>
      <c r="E71" s="49" t="s">
        <v>2256</v>
      </c>
      <c r="F71" s="46"/>
      <c r="G71" s="46"/>
      <c r="H71" s="46"/>
      <c r="I71" s="46"/>
      <c r="J71" s="48"/>
    </row>
    <row r="72" ht="105">
      <c r="A72" s="37" t="s">
        <v>227</v>
      </c>
      <c r="B72" s="45"/>
      <c r="C72" s="46"/>
      <c r="D72" s="46"/>
      <c r="E72" s="39" t="s">
        <v>2257</v>
      </c>
      <c r="F72" s="46"/>
      <c r="G72" s="46"/>
      <c r="H72" s="46"/>
      <c r="I72" s="46"/>
      <c r="J72" s="48"/>
    </row>
    <row r="73">
      <c r="A73" s="37" t="s">
        <v>219</v>
      </c>
      <c r="B73" s="37">
        <v>16</v>
      </c>
      <c r="C73" s="38" t="s">
        <v>2258</v>
      </c>
      <c r="D73" s="37" t="s">
        <v>221</v>
      </c>
      <c r="E73" s="39" t="s">
        <v>2259</v>
      </c>
      <c r="F73" s="40" t="s">
        <v>805</v>
      </c>
      <c r="G73" s="41">
        <v>20</v>
      </c>
      <c r="H73" s="42">
        <v>0</v>
      </c>
      <c r="I73" s="43">
        <f>ROUND(G73*H73,P4)</f>
        <v>0</v>
      </c>
      <c r="J73" s="37"/>
      <c r="O73" s="44">
        <f>I73*0.21</f>
        <v>0</v>
      </c>
      <c r="P73">
        <v>3</v>
      </c>
    </row>
    <row r="74">
      <c r="A74" s="37" t="s">
        <v>224</v>
      </c>
      <c r="B74" s="45"/>
      <c r="C74" s="46"/>
      <c r="D74" s="46"/>
      <c r="E74" s="39" t="s">
        <v>2259</v>
      </c>
      <c r="F74" s="46"/>
      <c r="G74" s="46"/>
      <c r="H74" s="46"/>
      <c r="I74" s="46"/>
      <c r="J74" s="48"/>
    </row>
    <row r="75" ht="60">
      <c r="A75" s="37" t="s">
        <v>225</v>
      </c>
      <c r="B75" s="45"/>
      <c r="C75" s="46"/>
      <c r="D75" s="46"/>
      <c r="E75" s="49" t="s">
        <v>2260</v>
      </c>
      <c r="F75" s="46"/>
      <c r="G75" s="46"/>
      <c r="H75" s="46"/>
      <c r="I75" s="46"/>
      <c r="J75" s="48"/>
    </row>
    <row r="76">
      <c r="A76" s="37" t="s">
        <v>227</v>
      </c>
      <c r="B76" s="45"/>
      <c r="C76" s="46"/>
      <c r="D76" s="46"/>
      <c r="E76" s="47" t="s">
        <v>221</v>
      </c>
      <c r="F76" s="46"/>
      <c r="G76" s="46"/>
      <c r="H76" s="46"/>
      <c r="I76" s="46"/>
      <c r="J76" s="48"/>
    </row>
    <row r="77">
      <c r="A77" s="31" t="s">
        <v>216</v>
      </c>
      <c r="B77" s="32"/>
      <c r="C77" s="33" t="s">
        <v>1405</v>
      </c>
      <c r="D77" s="34"/>
      <c r="E77" s="31" t="s">
        <v>1406</v>
      </c>
      <c r="F77" s="34"/>
      <c r="G77" s="34"/>
      <c r="H77" s="34"/>
      <c r="I77" s="35">
        <f>SUMIFS(I78:I81,A78:A81,"P")</f>
        <v>0</v>
      </c>
      <c r="J77" s="36"/>
    </row>
    <row r="78">
      <c r="A78" s="37" t="s">
        <v>219</v>
      </c>
      <c r="B78" s="37">
        <v>17</v>
      </c>
      <c r="C78" s="38" t="s">
        <v>2261</v>
      </c>
      <c r="D78" s="37" t="s">
        <v>221</v>
      </c>
      <c r="E78" s="39" t="s">
        <v>2262</v>
      </c>
      <c r="F78" s="40" t="s">
        <v>223</v>
      </c>
      <c r="G78" s="41">
        <v>59.597999999999999</v>
      </c>
      <c r="H78" s="42">
        <v>0</v>
      </c>
      <c r="I78" s="43">
        <f>ROUND(G78*H78,P4)</f>
        <v>0</v>
      </c>
      <c r="J78" s="37"/>
      <c r="O78" s="44">
        <f>I78*0.21</f>
        <v>0</v>
      </c>
      <c r="P78">
        <v>3</v>
      </c>
    </row>
    <row r="79">
      <c r="A79" s="37" t="s">
        <v>224</v>
      </c>
      <c r="B79" s="45"/>
      <c r="C79" s="46"/>
      <c r="D79" s="46"/>
      <c r="E79" s="47" t="s">
        <v>221</v>
      </c>
      <c r="F79" s="46"/>
      <c r="G79" s="46"/>
      <c r="H79" s="46"/>
      <c r="I79" s="46"/>
      <c r="J79" s="48"/>
    </row>
    <row r="80" ht="75">
      <c r="A80" s="37" t="s">
        <v>225</v>
      </c>
      <c r="B80" s="45"/>
      <c r="C80" s="46"/>
      <c r="D80" s="46"/>
      <c r="E80" s="49" t="s">
        <v>2263</v>
      </c>
      <c r="F80" s="46"/>
      <c r="G80" s="46"/>
      <c r="H80" s="46"/>
      <c r="I80" s="46"/>
      <c r="J80" s="48"/>
    </row>
    <row r="81" ht="330">
      <c r="A81" s="37" t="s">
        <v>227</v>
      </c>
      <c r="B81" s="45"/>
      <c r="C81" s="46"/>
      <c r="D81" s="46"/>
      <c r="E81" s="39" t="s">
        <v>1410</v>
      </c>
      <c r="F81" s="46"/>
      <c r="G81" s="46"/>
      <c r="H81" s="46"/>
      <c r="I81" s="46"/>
      <c r="J81" s="48"/>
    </row>
    <row r="82">
      <c r="A82" s="31" t="s">
        <v>216</v>
      </c>
      <c r="B82" s="32"/>
      <c r="C82" s="33" t="s">
        <v>1244</v>
      </c>
      <c r="D82" s="34"/>
      <c r="E82" s="31" t="s">
        <v>1245</v>
      </c>
      <c r="F82" s="34"/>
      <c r="G82" s="34"/>
      <c r="H82" s="34"/>
      <c r="I82" s="35">
        <f>SUMIFS(I83:I98,A83:A98,"P")</f>
        <v>0</v>
      </c>
      <c r="J82" s="36"/>
    </row>
    <row r="83">
      <c r="A83" s="37" t="s">
        <v>219</v>
      </c>
      <c r="B83" s="37">
        <v>18</v>
      </c>
      <c r="C83" s="38" t="s">
        <v>1416</v>
      </c>
      <c r="D83" s="37" t="s">
        <v>221</v>
      </c>
      <c r="E83" s="39" t="s">
        <v>1417</v>
      </c>
      <c r="F83" s="40" t="s">
        <v>223</v>
      </c>
      <c r="G83" s="41">
        <v>13</v>
      </c>
      <c r="H83" s="42">
        <v>0</v>
      </c>
      <c r="I83" s="43">
        <f>ROUND(G83*H83,P4)</f>
        <v>0</v>
      </c>
      <c r="J83" s="37"/>
      <c r="O83" s="44">
        <f>I83*0.21</f>
        <v>0</v>
      </c>
      <c r="P83">
        <v>3</v>
      </c>
    </row>
    <row r="84">
      <c r="A84" s="37" t="s">
        <v>224</v>
      </c>
      <c r="B84" s="45"/>
      <c r="C84" s="46"/>
      <c r="D84" s="46"/>
      <c r="E84" s="47" t="s">
        <v>221</v>
      </c>
      <c r="F84" s="46"/>
      <c r="G84" s="46"/>
      <c r="H84" s="46"/>
      <c r="I84" s="46"/>
      <c r="J84" s="48"/>
    </row>
    <row r="85" ht="75">
      <c r="A85" s="37" t="s">
        <v>225</v>
      </c>
      <c r="B85" s="45"/>
      <c r="C85" s="46"/>
      <c r="D85" s="46"/>
      <c r="E85" s="49" t="s">
        <v>2264</v>
      </c>
      <c r="F85" s="46"/>
      <c r="G85" s="46"/>
      <c r="H85" s="46"/>
      <c r="I85" s="46"/>
      <c r="J85" s="48"/>
    </row>
    <row r="86" ht="409.5">
      <c r="A86" s="37" t="s">
        <v>227</v>
      </c>
      <c r="B86" s="45"/>
      <c r="C86" s="46"/>
      <c r="D86" s="46"/>
      <c r="E86" s="39" t="s">
        <v>1249</v>
      </c>
      <c r="F86" s="46"/>
      <c r="G86" s="46"/>
      <c r="H86" s="46"/>
      <c r="I86" s="46"/>
      <c r="J86" s="48"/>
    </row>
    <row r="87">
      <c r="A87" s="37" t="s">
        <v>219</v>
      </c>
      <c r="B87" s="37">
        <v>19</v>
      </c>
      <c r="C87" s="38" t="s">
        <v>1250</v>
      </c>
      <c r="D87" s="37" t="s">
        <v>221</v>
      </c>
      <c r="E87" s="39" t="s">
        <v>1251</v>
      </c>
      <c r="F87" s="40" t="s">
        <v>223</v>
      </c>
      <c r="G87" s="41">
        <v>3</v>
      </c>
      <c r="H87" s="42">
        <v>0</v>
      </c>
      <c r="I87" s="43">
        <f>ROUND(G87*H87,P4)</f>
        <v>0</v>
      </c>
      <c r="J87" s="37"/>
      <c r="O87" s="44">
        <f>I87*0.21</f>
        <v>0</v>
      </c>
      <c r="P87">
        <v>3</v>
      </c>
    </row>
    <row r="88">
      <c r="A88" s="37" t="s">
        <v>224</v>
      </c>
      <c r="B88" s="45"/>
      <c r="C88" s="46"/>
      <c r="D88" s="46"/>
      <c r="E88" s="47" t="s">
        <v>221</v>
      </c>
      <c r="F88" s="46"/>
      <c r="G88" s="46"/>
      <c r="H88" s="46"/>
      <c r="I88" s="46"/>
      <c r="J88" s="48"/>
    </row>
    <row r="89" ht="75">
      <c r="A89" s="37" t="s">
        <v>225</v>
      </c>
      <c r="B89" s="45"/>
      <c r="C89" s="46"/>
      <c r="D89" s="46"/>
      <c r="E89" s="49" t="s">
        <v>2265</v>
      </c>
      <c r="F89" s="46"/>
      <c r="G89" s="46"/>
      <c r="H89" s="46"/>
      <c r="I89" s="46"/>
      <c r="J89" s="48"/>
    </row>
    <row r="90" ht="409.5">
      <c r="A90" s="37" t="s">
        <v>227</v>
      </c>
      <c r="B90" s="45"/>
      <c r="C90" s="46"/>
      <c r="D90" s="46"/>
      <c r="E90" s="39" t="s">
        <v>1249</v>
      </c>
      <c r="F90" s="46"/>
      <c r="G90" s="46"/>
      <c r="H90" s="46"/>
      <c r="I90" s="46"/>
      <c r="J90" s="48"/>
    </row>
    <row r="91">
      <c r="A91" s="37" t="s">
        <v>219</v>
      </c>
      <c r="B91" s="37">
        <v>20</v>
      </c>
      <c r="C91" s="38" t="s">
        <v>1257</v>
      </c>
      <c r="D91" s="37" t="s">
        <v>221</v>
      </c>
      <c r="E91" s="39" t="s">
        <v>1258</v>
      </c>
      <c r="F91" s="40" t="s">
        <v>223</v>
      </c>
      <c r="G91" s="41">
        <v>11</v>
      </c>
      <c r="H91" s="42">
        <v>0</v>
      </c>
      <c r="I91" s="43">
        <f>ROUND(G91*H91,P4)</f>
        <v>0</v>
      </c>
      <c r="J91" s="37"/>
      <c r="O91" s="44">
        <f>I91*0.21</f>
        <v>0</v>
      </c>
      <c r="P91">
        <v>3</v>
      </c>
    </row>
    <row r="92">
      <c r="A92" s="37" t="s">
        <v>224</v>
      </c>
      <c r="B92" s="45"/>
      <c r="C92" s="46"/>
      <c r="D92" s="46"/>
      <c r="E92" s="47" t="s">
        <v>221</v>
      </c>
      <c r="F92" s="46"/>
      <c r="G92" s="46"/>
      <c r="H92" s="46"/>
      <c r="I92" s="46"/>
      <c r="J92" s="48"/>
    </row>
    <row r="93" ht="105">
      <c r="A93" s="37" t="s">
        <v>225</v>
      </c>
      <c r="B93" s="45"/>
      <c r="C93" s="46"/>
      <c r="D93" s="46"/>
      <c r="E93" s="49" t="s">
        <v>2266</v>
      </c>
      <c r="F93" s="46"/>
      <c r="G93" s="46"/>
      <c r="H93" s="46"/>
      <c r="I93" s="46"/>
      <c r="J93" s="48"/>
    </row>
    <row r="94" ht="60">
      <c r="A94" s="37" t="s">
        <v>227</v>
      </c>
      <c r="B94" s="45"/>
      <c r="C94" s="46"/>
      <c r="D94" s="46"/>
      <c r="E94" s="39" t="s">
        <v>1260</v>
      </c>
      <c r="F94" s="46"/>
      <c r="G94" s="46"/>
      <c r="H94" s="46"/>
      <c r="I94" s="46"/>
      <c r="J94" s="48"/>
    </row>
    <row r="95">
      <c r="A95" s="37" t="s">
        <v>219</v>
      </c>
      <c r="B95" s="37">
        <v>21</v>
      </c>
      <c r="C95" s="38" t="s">
        <v>1261</v>
      </c>
      <c r="D95" s="37" t="s">
        <v>221</v>
      </c>
      <c r="E95" s="39" t="s">
        <v>1262</v>
      </c>
      <c r="F95" s="40" t="s">
        <v>223</v>
      </c>
      <c r="G95" s="41">
        <v>9</v>
      </c>
      <c r="H95" s="42">
        <v>0</v>
      </c>
      <c r="I95" s="43">
        <f>ROUND(G95*H95,P4)</f>
        <v>0</v>
      </c>
      <c r="J95" s="37"/>
      <c r="O95" s="44">
        <f>I95*0.21</f>
        <v>0</v>
      </c>
      <c r="P95">
        <v>3</v>
      </c>
    </row>
    <row r="96">
      <c r="A96" s="37" t="s">
        <v>224</v>
      </c>
      <c r="B96" s="45"/>
      <c r="C96" s="46"/>
      <c r="D96" s="46"/>
      <c r="E96" s="47" t="s">
        <v>221</v>
      </c>
      <c r="F96" s="46"/>
      <c r="G96" s="46"/>
      <c r="H96" s="46"/>
      <c r="I96" s="46"/>
      <c r="J96" s="48"/>
    </row>
    <row r="97" ht="180">
      <c r="A97" s="37" t="s">
        <v>225</v>
      </c>
      <c r="B97" s="45"/>
      <c r="C97" s="46"/>
      <c r="D97" s="46"/>
      <c r="E97" s="49" t="s">
        <v>2267</v>
      </c>
      <c r="F97" s="46"/>
      <c r="G97" s="46"/>
      <c r="H97" s="46"/>
      <c r="I97" s="46"/>
      <c r="J97" s="48"/>
    </row>
    <row r="98" ht="60">
      <c r="A98" s="37" t="s">
        <v>227</v>
      </c>
      <c r="B98" s="45"/>
      <c r="C98" s="46"/>
      <c r="D98" s="46"/>
      <c r="E98" s="39" t="s">
        <v>1260</v>
      </c>
      <c r="F98" s="46"/>
      <c r="G98" s="46"/>
      <c r="H98" s="46"/>
      <c r="I98" s="46"/>
      <c r="J98" s="48"/>
    </row>
    <row r="99">
      <c r="A99" s="31" t="s">
        <v>216</v>
      </c>
      <c r="B99" s="32"/>
      <c r="C99" s="33" t="s">
        <v>1268</v>
      </c>
      <c r="D99" s="34"/>
      <c r="E99" s="31" t="s">
        <v>1269</v>
      </c>
      <c r="F99" s="34"/>
      <c r="G99" s="34"/>
      <c r="H99" s="34"/>
      <c r="I99" s="35">
        <f>SUMIFS(I100:I103,A100:A103,"P")</f>
        <v>0</v>
      </c>
      <c r="J99" s="36"/>
    </row>
    <row r="100">
      <c r="A100" s="37" t="s">
        <v>219</v>
      </c>
      <c r="B100" s="37">
        <v>22</v>
      </c>
      <c r="C100" s="38" t="s">
        <v>2268</v>
      </c>
      <c r="D100" s="37" t="s">
        <v>221</v>
      </c>
      <c r="E100" s="39" t="s">
        <v>2269</v>
      </c>
      <c r="F100" s="40" t="s">
        <v>223</v>
      </c>
      <c r="G100" s="41">
        <v>120</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ht="60">
      <c r="A102" s="37" t="s">
        <v>225</v>
      </c>
      <c r="B102" s="45"/>
      <c r="C102" s="46"/>
      <c r="D102" s="46"/>
      <c r="E102" s="49" t="s">
        <v>2270</v>
      </c>
      <c r="F102" s="46"/>
      <c r="G102" s="46"/>
      <c r="H102" s="46"/>
      <c r="I102" s="46"/>
      <c r="J102" s="48"/>
    </row>
    <row r="103" ht="60">
      <c r="A103" s="37" t="s">
        <v>227</v>
      </c>
      <c r="B103" s="45"/>
      <c r="C103" s="46"/>
      <c r="D103" s="46"/>
      <c r="E103" s="39" t="s">
        <v>2271</v>
      </c>
      <c r="F103" s="46"/>
      <c r="G103" s="46"/>
      <c r="H103" s="46"/>
      <c r="I103" s="46"/>
      <c r="J103" s="48"/>
    </row>
    <row r="104">
      <c r="A104" s="31" t="s">
        <v>216</v>
      </c>
      <c r="B104" s="32"/>
      <c r="C104" s="33" t="s">
        <v>1274</v>
      </c>
      <c r="D104" s="34"/>
      <c r="E104" s="31" t="s">
        <v>1275</v>
      </c>
      <c r="F104" s="34"/>
      <c r="G104" s="34"/>
      <c r="H104" s="34"/>
      <c r="I104" s="35">
        <f>SUMIFS(I105:I124,A105:A124,"P")</f>
        <v>0</v>
      </c>
      <c r="J104" s="36"/>
    </row>
    <row r="105" ht="30">
      <c r="A105" s="37" t="s">
        <v>219</v>
      </c>
      <c r="B105" s="37">
        <v>23</v>
      </c>
      <c r="C105" s="38" t="s">
        <v>1276</v>
      </c>
      <c r="D105" s="37" t="s">
        <v>221</v>
      </c>
      <c r="E105" s="39" t="s">
        <v>1277</v>
      </c>
      <c r="F105" s="40" t="s">
        <v>223</v>
      </c>
      <c r="G105" s="41">
        <v>1420</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ht="195">
      <c r="A107" s="37" t="s">
        <v>225</v>
      </c>
      <c r="B107" s="45"/>
      <c r="C107" s="46"/>
      <c r="D107" s="46"/>
      <c r="E107" s="49" t="s">
        <v>2272</v>
      </c>
      <c r="F107" s="46"/>
      <c r="G107" s="46"/>
      <c r="H107" s="46"/>
      <c r="I107" s="46"/>
      <c r="J107" s="48"/>
    </row>
    <row r="108" ht="345">
      <c r="A108" s="37" t="s">
        <v>227</v>
      </c>
      <c r="B108" s="45"/>
      <c r="C108" s="46"/>
      <c r="D108" s="46"/>
      <c r="E108" s="39" t="s">
        <v>1279</v>
      </c>
      <c r="F108" s="46"/>
      <c r="G108" s="46"/>
      <c r="H108" s="46"/>
      <c r="I108" s="46"/>
      <c r="J108" s="48"/>
    </row>
    <row r="109" ht="30">
      <c r="A109" s="37" t="s">
        <v>219</v>
      </c>
      <c r="B109" s="37">
        <v>24</v>
      </c>
      <c r="C109" s="38" t="s">
        <v>1284</v>
      </c>
      <c r="D109" s="37" t="s">
        <v>221</v>
      </c>
      <c r="E109" s="39" t="s">
        <v>1285</v>
      </c>
      <c r="F109" s="40" t="s">
        <v>223</v>
      </c>
      <c r="G109" s="41">
        <v>75</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60">
      <c r="A111" s="37" t="s">
        <v>225</v>
      </c>
      <c r="B111" s="45"/>
      <c r="C111" s="46"/>
      <c r="D111" s="46"/>
      <c r="E111" s="49" t="s">
        <v>2273</v>
      </c>
      <c r="F111" s="46"/>
      <c r="G111" s="46"/>
      <c r="H111" s="46"/>
      <c r="I111" s="46"/>
      <c r="J111" s="48"/>
    </row>
    <row r="112" ht="360">
      <c r="A112" s="37" t="s">
        <v>227</v>
      </c>
      <c r="B112" s="45"/>
      <c r="C112" s="46"/>
      <c r="D112" s="46"/>
      <c r="E112" s="39" t="s">
        <v>1287</v>
      </c>
      <c r="F112" s="46"/>
      <c r="G112" s="46"/>
      <c r="H112" s="46"/>
      <c r="I112" s="46"/>
      <c r="J112" s="48"/>
    </row>
    <row r="113" ht="30">
      <c r="A113" s="37" t="s">
        <v>219</v>
      </c>
      <c r="B113" s="37">
        <v>25</v>
      </c>
      <c r="C113" s="38" t="s">
        <v>2274</v>
      </c>
      <c r="D113" s="37" t="s">
        <v>221</v>
      </c>
      <c r="E113" s="39" t="s">
        <v>2275</v>
      </c>
      <c r="F113" s="40" t="s">
        <v>223</v>
      </c>
      <c r="G113" s="41">
        <v>97</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ht="75">
      <c r="A115" s="37" t="s">
        <v>225</v>
      </c>
      <c r="B115" s="45"/>
      <c r="C115" s="46"/>
      <c r="D115" s="46"/>
      <c r="E115" s="49" t="s">
        <v>2276</v>
      </c>
      <c r="F115" s="46"/>
      <c r="G115" s="46"/>
      <c r="H115" s="46"/>
      <c r="I115" s="46"/>
      <c r="J115" s="48"/>
    </row>
    <row r="116" ht="345">
      <c r="A116" s="37" t="s">
        <v>227</v>
      </c>
      <c r="B116" s="45"/>
      <c r="C116" s="46"/>
      <c r="D116" s="46"/>
      <c r="E116" s="39" t="s">
        <v>2277</v>
      </c>
      <c r="F116" s="46"/>
      <c r="G116" s="46"/>
      <c r="H116" s="46"/>
      <c r="I116" s="46"/>
      <c r="J116" s="48"/>
    </row>
    <row r="117" ht="30">
      <c r="A117" s="37" t="s">
        <v>219</v>
      </c>
      <c r="B117" s="37">
        <v>26</v>
      </c>
      <c r="C117" s="38" t="s">
        <v>2278</v>
      </c>
      <c r="D117" s="37" t="s">
        <v>221</v>
      </c>
      <c r="E117" s="39" t="s">
        <v>2279</v>
      </c>
      <c r="F117" s="40" t="s">
        <v>805</v>
      </c>
      <c r="G117" s="41">
        <v>1740</v>
      </c>
      <c r="H117" s="42">
        <v>0</v>
      </c>
      <c r="I117" s="43">
        <f>ROUND(G117*H117,P4)</f>
        <v>0</v>
      </c>
      <c r="J117" s="37"/>
      <c r="O117" s="44">
        <f>I117*0.21</f>
        <v>0</v>
      </c>
      <c r="P117">
        <v>3</v>
      </c>
    </row>
    <row r="118">
      <c r="A118" s="37" t="s">
        <v>224</v>
      </c>
      <c r="B118" s="45"/>
      <c r="C118" s="46"/>
      <c r="D118" s="46"/>
      <c r="E118" s="47" t="s">
        <v>221</v>
      </c>
      <c r="F118" s="46"/>
      <c r="G118" s="46"/>
      <c r="H118" s="46"/>
      <c r="I118" s="46"/>
      <c r="J118" s="48"/>
    </row>
    <row r="119" ht="60">
      <c r="A119" s="37" t="s">
        <v>225</v>
      </c>
      <c r="B119" s="45"/>
      <c r="C119" s="46"/>
      <c r="D119" s="46"/>
      <c r="E119" s="49" t="s">
        <v>2280</v>
      </c>
      <c r="F119" s="46"/>
      <c r="G119" s="46"/>
      <c r="H119" s="46"/>
      <c r="I119" s="46"/>
      <c r="J119" s="48"/>
    </row>
    <row r="120" ht="225">
      <c r="A120" s="37" t="s">
        <v>227</v>
      </c>
      <c r="B120" s="45"/>
      <c r="C120" s="46"/>
      <c r="D120" s="46"/>
      <c r="E120" s="39" t="s">
        <v>2281</v>
      </c>
      <c r="F120" s="46"/>
      <c r="G120" s="46"/>
      <c r="H120" s="46"/>
      <c r="I120" s="46"/>
      <c r="J120" s="48"/>
    </row>
    <row r="121" ht="30">
      <c r="A121" s="37" t="s">
        <v>219</v>
      </c>
      <c r="B121" s="37">
        <v>27</v>
      </c>
      <c r="C121" s="38" t="s">
        <v>1292</v>
      </c>
      <c r="D121" s="37" t="s">
        <v>221</v>
      </c>
      <c r="E121" s="39" t="s">
        <v>1293</v>
      </c>
      <c r="F121" s="40" t="s">
        <v>805</v>
      </c>
      <c r="G121" s="41">
        <v>1550</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ht="60">
      <c r="A123" s="37" t="s">
        <v>225</v>
      </c>
      <c r="B123" s="45"/>
      <c r="C123" s="46"/>
      <c r="D123" s="46"/>
      <c r="E123" s="49" t="s">
        <v>2282</v>
      </c>
      <c r="F123" s="46"/>
      <c r="G123" s="46"/>
      <c r="H123" s="46"/>
      <c r="I123" s="46"/>
      <c r="J123" s="48"/>
    </row>
    <row r="124" ht="225">
      <c r="A124" s="37" t="s">
        <v>227</v>
      </c>
      <c r="B124" s="45"/>
      <c r="C124" s="46"/>
      <c r="D124" s="46"/>
      <c r="E124" s="39" t="s">
        <v>1295</v>
      </c>
      <c r="F124" s="46"/>
      <c r="G124" s="46"/>
      <c r="H124" s="46"/>
      <c r="I124" s="46"/>
      <c r="J124" s="48"/>
    </row>
    <row r="125">
      <c r="A125" s="31" t="s">
        <v>216</v>
      </c>
      <c r="B125" s="32"/>
      <c r="C125" s="33" t="s">
        <v>808</v>
      </c>
      <c r="D125" s="34"/>
      <c r="E125" s="31" t="s">
        <v>809</v>
      </c>
      <c r="F125" s="34"/>
      <c r="G125" s="34"/>
      <c r="H125" s="34"/>
      <c r="I125" s="35">
        <f>SUMIFS(I126:I145,A126:A145,"P")</f>
        <v>0</v>
      </c>
      <c r="J125" s="36"/>
    </row>
    <row r="126">
      <c r="A126" s="37" t="s">
        <v>219</v>
      </c>
      <c r="B126" s="37">
        <v>28</v>
      </c>
      <c r="C126" s="38" t="s">
        <v>2283</v>
      </c>
      <c r="D126" s="37" t="s">
        <v>221</v>
      </c>
      <c r="E126" s="39" t="s">
        <v>2284</v>
      </c>
      <c r="F126" s="40" t="s">
        <v>234</v>
      </c>
      <c r="G126" s="41">
        <v>16</v>
      </c>
      <c r="H126" s="42">
        <v>0</v>
      </c>
      <c r="I126" s="43">
        <f>ROUND(G126*H126,P4)</f>
        <v>0</v>
      </c>
      <c r="J126" s="37"/>
      <c r="O126" s="44">
        <f>I126*0.21</f>
        <v>0</v>
      </c>
      <c r="P126">
        <v>3</v>
      </c>
    </row>
    <row r="127">
      <c r="A127" s="37" t="s">
        <v>224</v>
      </c>
      <c r="B127" s="45"/>
      <c r="C127" s="46"/>
      <c r="D127" s="46"/>
      <c r="E127" s="47" t="s">
        <v>221</v>
      </c>
      <c r="F127" s="46"/>
      <c r="G127" s="46"/>
      <c r="H127" s="46"/>
      <c r="I127" s="46"/>
      <c r="J127" s="48"/>
    </row>
    <row r="128" ht="120">
      <c r="A128" s="37" t="s">
        <v>225</v>
      </c>
      <c r="B128" s="45"/>
      <c r="C128" s="46"/>
      <c r="D128" s="46"/>
      <c r="E128" s="49" t="s">
        <v>2285</v>
      </c>
      <c r="F128" s="46"/>
      <c r="G128" s="46"/>
      <c r="H128" s="46"/>
      <c r="I128" s="46"/>
      <c r="J128" s="48"/>
    </row>
    <row r="129" ht="375">
      <c r="A129" s="37" t="s">
        <v>227</v>
      </c>
      <c r="B129" s="45"/>
      <c r="C129" s="46"/>
      <c r="D129" s="46"/>
      <c r="E129" s="39" t="s">
        <v>2286</v>
      </c>
      <c r="F129" s="46"/>
      <c r="G129" s="46"/>
      <c r="H129" s="46"/>
      <c r="I129" s="46"/>
      <c r="J129" s="48"/>
    </row>
    <row r="130" ht="30">
      <c r="A130" s="37" t="s">
        <v>219</v>
      </c>
      <c r="B130" s="37">
        <v>29</v>
      </c>
      <c r="C130" s="38" t="s">
        <v>882</v>
      </c>
      <c r="D130" s="37" t="s">
        <v>221</v>
      </c>
      <c r="E130" s="39" t="s">
        <v>883</v>
      </c>
      <c r="F130" s="40" t="s">
        <v>234</v>
      </c>
      <c r="G130" s="41">
        <v>350</v>
      </c>
      <c r="H130" s="42">
        <v>0</v>
      </c>
      <c r="I130" s="43">
        <f>ROUND(G130*H130,P4)</f>
        <v>0</v>
      </c>
      <c r="J130" s="37"/>
      <c r="O130" s="44">
        <f>I130*0.21</f>
        <v>0</v>
      </c>
      <c r="P130">
        <v>3</v>
      </c>
    </row>
    <row r="131">
      <c r="A131" s="37" t="s">
        <v>224</v>
      </c>
      <c r="B131" s="45"/>
      <c r="C131" s="46"/>
      <c r="D131" s="46"/>
      <c r="E131" s="47" t="s">
        <v>221</v>
      </c>
      <c r="F131" s="46"/>
      <c r="G131" s="46"/>
      <c r="H131" s="46"/>
      <c r="I131" s="46"/>
      <c r="J131" s="48"/>
    </row>
    <row r="132" ht="135">
      <c r="A132" s="37" t="s">
        <v>225</v>
      </c>
      <c r="B132" s="45"/>
      <c r="C132" s="46"/>
      <c r="D132" s="46"/>
      <c r="E132" s="49" t="s">
        <v>2287</v>
      </c>
      <c r="F132" s="46"/>
      <c r="G132" s="46"/>
      <c r="H132" s="46"/>
      <c r="I132" s="46"/>
      <c r="J132" s="48"/>
    </row>
    <row r="133" ht="330">
      <c r="A133" s="37" t="s">
        <v>227</v>
      </c>
      <c r="B133" s="45"/>
      <c r="C133" s="46"/>
      <c r="D133" s="46"/>
      <c r="E133" s="39" t="s">
        <v>885</v>
      </c>
      <c r="F133" s="46"/>
      <c r="G133" s="46"/>
      <c r="H133" s="46"/>
      <c r="I133" s="46"/>
      <c r="J133" s="48"/>
    </row>
    <row r="134">
      <c r="A134" s="37" t="s">
        <v>219</v>
      </c>
      <c r="B134" s="37">
        <v>30</v>
      </c>
      <c r="C134" s="38" t="s">
        <v>2288</v>
      </c>
      <c r="D134" s="37" t="s">
        <v>221</v>
      </c>
      <c r="E134" s="39" t="s">
        <v>2289</v>
      </c>
      <c r="F134" s="40" t="s">
        <v>245</v>
      </c>
      <c r="G134" s="41">
        <v>128</v>
      </c>
      <c r="H134" s="42">
        <v>0</v>
      </c>
      <c r="I134" s="43">
        <f>ROUND(G134*H134,P4)</f>
        <v>0</v>
      </c>
      <c r="J134" s="37"/>
      <c r="O134" s="44">
        <f>I134*0.21</f>
        <v>0</v>
      </c>
      <c r="P134">
        <v>3</v>
      </c>
    </row>
    <row r="135">
      <c r="A135" s="37" t="s">
        <v>224</v>
      </c>
      <c r="B135" s="45"/>
      <c r="C135" s="46"/>
      <c r="D135" s="46"/>
      <c r="E135" s="47" t="s">
        <v>221</v>
      </c>
      <c r="F135" s="46"/>
      <c r="G135" s="46"/>
      <c r="H135" s="46"/>
      <c r="I135" s="46"/>
      <c r="J135" s="48"/>
    </row>
    <row r="136" ht="90">
      <c r="A136" s="37" t="s">
        <v>225</v>
      </c>
      <c r="B136" s="45"/>
      <c r="C136" s="46"/>
      <c r="D136" s="46"/>
      <c r="E136" s="49" t="s">
        <v>2290</v>
      </c>
      <c r="F136" s="46"/>
      <c r="G136" s="46"/>
      <c r="H136" s="46"/>
      <c r="I136" s="46"/>
      <c r="J136" s="48"/>
    </row>
    <row r="137" ht="330">
      <c r="A137" s="37" t="s">
        <v>227</v>
      </c>
      <c r="B137" s="45"/>
      <c r="C137" s="46"/>
      <c r="D137" s="46"/>
      <c r="E137" s="39" t="s">
        <v>2291</v>
      </c>
      <c r="F137" s="46"/>
      <c r="G137" s="46"/>
      <c r="H137" s="46"/>
      <c r="I137" s="46"/>
      <c r="J137" s="48"/>
    </row>
    <row r="138" ht="30">
      <c r="A138" s="37" t="s">
        <v>219</v>
      </c>
      <c r="B138" s="37">
        <v>31</v>
      </c>
      <c r="C138" s="38" t="s">
        <v>2292</v>
      </c>
      <c r="D138" s="37" t="s">
        <v>221</v>
      </c>
      <c r="E138" s="39" t="s">
        <v>2293</v>
      </c>
      <c r="F138" s="40" t="s">
        <v>234</v>
      </c>
      <c r="G138" s="41">
        <v>462</v>
      </c>
      <c r="H138" s="42">
        <v>0</v>
      </c>
      <c r="I138" s="43">
        <f>ROUND(G138*H138,P4)</f>
        <v>0</v>
      </c>
      <c r="J138" s="37"/>
      <c r="O138" s="44">
        <f>I138*0.21</f>
        <v>0</v>
      </c>
      <c r="P138">
        <v>3</v>
      </c>
    </row>
    <row r="139" ht="30">
      <c r="A139" s="37" t="s">
        <v>224</v>
      </c>
      <c r="B139" s="45"/>
      <c r="C139" s="46"/>
      <c r="D139" s="46"/>
      <c r="E139" s="39" t="s">
        <v>2293</v>
      </c>
      <c r="F139" s="46"/>
      <c r="G139" s="46"/>
      <c r="H139" s="46"/>
      <c r="I139" s="46"/>
      <c r="J139" s="48"/>
    </row>
    <row r="140" ht="165">
      <c r="A140" s="37" t="s">
        <v>225</v>
      </c>
      <c r="B140" s="45"/>
      <c r="C140" s="46"/>
      <c r="D140" s="46"/>
      <c r="E140" s="49" t="s">
        <v>2294</v>
      </c>
      <c r="F140" s="46"/>
      <c r="G140" s="46"/>
      <c r="H140" s="46"/>
      <c r="I140" s="46"/>
      <c r="J140" s="48"/>
    </row>
    <row r="141">
      <c r="A141" s="37" t="s">
        <v>227</v>
      </c>
      <c r="B141" s="45"/>
      <c r="C141" s="46"/>
      <c r="D141" s="46"/>
      <c r="E141" s="47" t="s">
        <v>221</v>
      </c>
      <c r="F141" s="46"/>
      <c r="G141" s="46"/>
      <c r="H141" s="46"/>
      <c r="I141" s="46"/>
      <c r="J141" s="48"/>
    </row>
    <row r="142">
      <c r="A142" s="37" t="s">
        <v>219</v>
      </c>
      <c r="B142" s="37">
        <v>32</v>
      </c>
      <c r="C142" s="38" t="s">
        <v>2295</v>
      </c>
      <c r="D142" s="37" t="s">
        <v>221</v>
      </c>
      <c r="E142" s="39" t="s">
        <v>2296</v>
      </c>
      <c r="F142" s="40" t="s">
        <v>245</v>
      </c>
      <c r="G142" s="41">
        <v>2</v>
      </c>
      <c r="H142" s="42">
        <v>0</v>
      </c>
      <c r="I142" s="43">
        <f>ROUND(G142*H142,P4)</f>
        <v>0</v>
      </c>
      <c r="J142" s="37"/>
      <c r="O142" s="44">
        <f>I142*0.21</f>
        <v>0</v>
      </c>
      <c r="P142">
        <v>3</v>
      </c>
    </row>
    <row r="143">
      <c r="A143" s="37" t="s">
        <v>224</v>
      </c>
      <c r="B143" s="45"/>
      <c r="C143" s="46"/>
      <c r="D143" s="46"/>
      <c r="E143" s="39" t="s">
        <v>2296</v>
      </c>
      <c r="F143" s="46"/>
      <c r="G143" s="46"/>
      <c r="H143" s="46"/>
      <c r="I143" s="46"/>
      <c r="J143" s="48"/>
    </row>
    <row r="144" ht="60">
      <c r="A144" s="37" t="s">
        <v>225</v>
      </c>
      <c r="B144" s="45"/>
      <c r="C144" s="46"/>
      <c r="D144" s="46"/>
      <c r="E144" s="49" t="s">
        <v>2297</v>
      </c>
      <c r="F144" s="46"/>
      <c r="G144" s="46"/>
      <c r="H144" s="46"/>
      <c r="I144" s="46"/>
      <c r="J144" s="48"/>
    </row>
    <row r="145">
      <c r="A145" s="37" t="s">
        <v>227</v>
      </c>
      <c r="B145" s="45"/>
      <c r="C145" s="46"/>
      <c r="D145" s="46"/>
      <c r="E145" s="47" t="s">
        <v>221</v>
      </c>
      <c r="F145" s="46"/>
      <c r="G145" s="46"/>
      <c r="H145" s="46"/>
      <c r="I145" s="46"/>
      <c r="J145" s="48"/>
    </row>
    <row r="146">
      <c r="A146" s="31" t="s">
        <v>216</v>
      </c>
      <c r="B146" s="32"/>
      <c r="C146" s="33" t="s">
        <v>927</v>
      </c>
      <c r="D146" s="34"/>
      <c r="E146" s="31" t="s">
        <v>928</v>
      </c>
      <c r="F146" s="34"/>
      <c r="G146" s="34"/>
      <c r="H146" s="34"/>
      <c r="I146" s="35">
        <f>SUMIFS(I147:I166,A147:A166,"P")</f>
        <v>0</v>
      </c>
      <c r="J146" s="36"/>
    </row>
    <row r="147">
      <c r="A147" s="37" t="s">
        <v>219</v>
      </c>
      <c r="B147" s="37">
        <v>33</v>
      </c>
      <c r="C147" s="38" t="s">
        <v>2298</v>
      </c>
      <c r="D147" s="37" t="s">
        <v>221</v>
      </c>
      <c r="E147" s="39" t="s">
        <v>2299</v>
      </c>
      <c r="F147" s="40" t="s">
        <v>245</v>
      </c>
      <c r="G147" s="41">
        <v>8</v>
      </c>
      <c r="H147" s="42">
        <v>0</v>
      </c>
      <c r="I147" s="43">
        <f>ROUND(G147*H147,P4)</f>
        <v>0</v>
      </c>
      <c r="J147" s="37"/>
      <c r="O147" s="44">
        <f>I147*0.21</f>
        <v>0</v>
      </c>
      <c r="P147">
        <v>3</v>
      </c>
    </row>
    <row r="148">
      <c r="A148" s="37" t="s">
        <v>224</v>
      </c>
      <c r="B148" s="45"/>
      <c r="C148" s="46"/>
      <c r="D148" s="46"/>
      <c r="E148" s="47" t="s">
        <v>221</v>
      </c>
      <c r="F148" s="46"/>
      <c r="G148" s="46"/>
      <c r="H148" s="46"/>
      <c r="I148" s="46"/>
      <c r="J148" s="48"/>
    </row>
    <row r="149" ht="90">
      <c r="A149" s="37" t="s">
        <v>225</v>
      </c>
      <c r="B149" s="45"/>
      <c r="C149" s="46"/>
      <c r="D149" s="46"/>
      <c r="E149" s="49" t="s">
        <v>2300</v>
      </c>
      <c r="F149" s="46"/>
      <c r="G149" s="46"/>
      <c r="H149" s="46"/>
      <c r="I149" s="46"/>
      <c r="J149" s="48"/>
    </row>
    <row r="150" ht="330">
      <c r="A150" s="37" t="s">
        <v>227</v>
      </c>
      <c r="B150" s="45"/>
      <c r="C150" s="46"/>
      <c r="D150" s="46"/>
      <c r="E150" s="39" t="s">
        <v>2291</v>
      </c>
      <c r="F150" s="46"/>
      <c r="G150" s="46"/>
      <c r="H150" s="46"/>
      <c r="I150" s="46"/>
      <c r="J150" s="48"/>
    </row>
    <row r="151" ht="30">
      <c r="A151" s="37" t="s">
        <v>219</v>
      </c>
      <c r="B151" s="37">
        <v>34</v>
      </c>
      <c r="C151" s="38" t="s">
        <v>2301</v>
      </c>
      <c r="D151" s="37" t="s">
        <v>221</v>
      </c>
      <c r="E151" s="39" t="s">
        <v>2302</v>
      </c>
      <c r="F151" s="40" t="s">
        <v>234</v>
      </c>
      <c r="G151" s="41">
        <v>612</v>
      </c>
      <c r="H151" s="42">
        <v>0</v>
      </c>
      <c r="I151" s="43">
        <f>ROUND(G151*H151,P4)</f>
        <v>0</v>
      </c>
      <c r="J151" s="37"/>
      <c r="O151" s="44">
        <f>I151*0.21</f>
        <v>0</v>
      </c>
      <c r="P151">
        <v>3</v>
      </c>
    </row>
    <row r="152">
      <c r="A152" s="37" t="s">
        <v>224</v>
      </c>
      <c r="B152" s="45"/>
      <c r="C152" s="46"/>
      <c r="D152" s="46"/>
      <c r="E152" s="47" t="s">
        <v>221</v>
      </c>
      <c r="F152" s="46"/>
      <c r="G152" s="46"/>
      <c r="H152" s="46"/>
      <c r="I152" s="46"/>
      <c r="J152" s="48"/>
    </row>
    <row r="153" ht="75">
      <c r="A153" s="37" t="s">
        <v>225</v>
      </c>
      <c r="B153" s="45"/>
      <c r="C153" s="46"/>
      <c r="D153" s="46"/>
      <c r="E153" s="49" t="s">
        <v>2303</v>
      </c>
      <c r="F153" s="46"/>
      <c r="G153" s="46"/>
      <c r="H153" s="46"/>
      <c r="I153" s="46"/>
      <c r="J153" s="48"/>
    </row>
    <row r="154" ht="210">
      <c r="A154" s="37" t="s">
        <v>227</v>
      </c>
      <c r="B154" s="45"/>
      <c r="C154" s="46"/>
      <c r="D154" s="46"/>
      <c r="E154" s="39" t="s">
        <v>950</v>
      </c>
      <c r="F154" s="46"/>
      <c r="G154" s="46"/>
      <c r="H154" s="46"/>
      <c r="I154" s="46"/>
      <c r="J154" s="48"/>
    </row>
    <row r="155">
      <c r="A155" s="37" t="s">
        <v>219</v>
      </c>
      <c r="B155" s="37">
        <v>35</v>
      </c>
      <c r="C155" s="38" t="s">
        <v>2304</v>
      </c>
      <c r="D155" s="37" t="s">
        <v>221</v>
      </c>
      <c r="E155" s="39" t="s">
        <v>952</v>
      </c>
      <c r="F155" s="40" t="s">
        <v>234</v>
      </c>
      <c r="G155" s="41">
        <v>478</v>
      </c>
      <c r="H155" s="42">
        <v>0</v>
      </c>
      <c r="I155" s="43">
        <f>ROUND(G155*H155,P4)</f>
        <v>0</v>
      </c>
      <c r="J155" s="37"/>
      <c r="O155" s="44">
        <f>I155*0.21</f>
        <v>0</v>
      </c>
      <c r="P155">
        <v>3</v>
      </c>
    </row>
    <row r="156">
      <c r="A156" s="37" t="s">
        <v>224</v>
      </c>
      <c r="B156" s="45"/>
      <c r="C156" s="46"/>
      <c r="D156" s="46"/>
      <c r="E156" s="39" t="s">
        <v>952</v>
      </c>
      <c r="F156" s="46"/>
      <c r="G156" s="46"/>
      <c r="H156" s="46"/>
      <c r="I156" s="46"/>
      <c r="J156" s="48"/>
    </row>
    <row r="157" ht="135">
      <c r="A157" s="37" t="s">
        <v>225</v>
      </c>
      <c r="B157" s="45"/>
      <c r="C157" s="46"/>
      <c r="D157" s="46"/>
      <c r="E157" s="49" t="s">
        <v>2305</v>
      </c>
      <c r="F157" s="46"/>
      <c r="G157" s="46"/>
      <c r="H157" s="46"/>
      <c r="I157" s="46"/>
      <c r="J157" s="48"/>
    </row>
    <row r="158">
      <c r="A158" s="37" t="s">
        <v>227</v>
      </c>
      <c r="B158" s="45"/>
      <c r="C158" s="46"/>
      <c r="D158" s="46"/>
      <c r="E158" s="47" t="s">
        <v>221</v>
      </c>
      <c r="F158" s="46"/>
      <c r="G158" s="46"/>
      <c r="H158" s="46"/>
      <c r="I158" s="46"/>
      <c r="J158" s="48"/>
    </row>
    <row r="159">
      <c r="A159" s="37" t="s">
        <v>219</v>
      </c>
      <c r="B159" s="37">
        <v>36</v>
      </c>
      <c r="C159" s="38" t="s">
        <v>2306</v>
      </c>
      <c r="D159" s="37" t="s">
        <v>221</v>
      </c>
      <c r="E159" s="39" t="s">
        <v>956</v>
      </c>
      <c r="F159" s="40" t="s">
        <v>234</v>
      </c>
      <c r="G159" s="41">
        <v>100</v>
      </c>
      <c r="H159" s="42">
        <v>0</v>
      </c>
      <c r="I159" s="43">
        <f>ROUND(G159*H159,P4)</f>
        <v>0</v>
      </c>
      <c r="J159" s="37"/>
      <c r="O159" s="44">
        <f>I159*0.21</f>
        <v>0</v>
      </c>
      <c r="P159">
        <v>3</v>
      </c>
    </row>
    <row r="160">
      <c r="A160" s="37" t="s">
        <v>224</v>
      </c>
      <c r="B160" s="45"/>
      <c r="C160" s="46"/>
      <c r="D160" s="46"/>
      <c r="E160" s="39" t="s">
        <v>956</v>
      </c>
      <c r="F160" s="46"/>
      <c r="G160" s="46"/>
      <c r="H160" s="46"/>
      <c r="I160" s="46"/>
      <c r="J160" s="48"/>
    </row>
    <row r="161" ht="75">
      <c r="A161" s="37" t="s">
        <v>225</v>
      </c>
      <c r="B161" s="45"/>
      <c r="C161" s="46"/>
      <c r="D161" s="46"/>
      <c r="E161" s="49" t="s">
        <v>2307</v>
      </c>
      <c r="F161" s="46"/>
      <c r="G161" s="46"/>
      <c r="H161" s="46"/>
      <c r="I161" s="46"/>
      <c r="J161" s="48"/>
    </row>
    <row r="162">
      <c r="A162" s="37" t="s">
        <v>227</v>
      </c>
      <c r="B162" s="45"/>
      <c r="C162" s="46"/>
      <c r="D162" s="46"/>
      <c r="E162" s="47" t="s">
        <v>221</v>
      </c>
      <c r="F162" s="46"/>
      <c r="G162" s="46"/>
      <c r="H162" s="46"/>
      <c r="I162" s="46"/>
      <c r="J162" s="48"/>
    </row>
    <row r="163">
      <c r="A163" s="37" t="s">
        <v>219</v>
      </c>
      <c r="B163" s="37">
        <v>37</v>
      </c>
      <c r="C163" s="38" t="s">
        <v>2308</v>
      </c>
      <c r="D163" s="37" t="s">
        <v>221</v>
      </c>
      <c r="E163" s="39" t="s">
        <v>2309</v>
      </c>
      <c r="F163" s="40" t="s">
        <v>245</v>
      </c>
      <c r="G163" s="41">
        <v>2</v>
      </c>
      <c r="H163" s="42">
        <v>0</v>
      </c>
      <c r="I163" s="43">
        <f>ROUND(G163*H163,P4)</f>
        <v>0</v>
      </c>
      <c r="J163" s="37"/>
      <c r="O163" s="44">
        <f>I163*0.21</f>
        <v>0</v>
      </c>
      <c r="P163">
        <v>3</v>
      </c>
    </row>
    <row r="164">
      <c r="A164" s="37" t="s">
        <v>224</v>
      </c>
      <c r="B164" s="45"/>
      <c r="C164" s="46"/>
      <c r="D164" s="46"/>
      <c r="E164" s="39" t="s">
        <v>2309</v>
      </c>
      <c r="F164" s="46"/>
      <c r="G164" s="46"/>
      <c r="H164" s="46"/>
      <c r="I164" s="46"/>
      <c r="J164" s="48"/>
    </row>
    <row r="165" ht="60">
      <c r="A165" s="37" t="s">
        <v>225</v>
      </c>
      <c r="B165" s="45"/>
      <c r="C165" s="46"/>
      <c r="D165" s="46"/>
      <c r="E165" s="49" t="s">
        <v>2310</v>
      </c>
      <c r="F165" s="46"/>
      <c r="G165" s="46"/>
      <c r="H165" s="46"/>
      <c r="I165" s="46"/>
      <c r="J165" s="48"/>
    </row>
    <row r="166">
      <c r="A166" s="37" t="s">
        <v>227</v>
      </c>
      <c r="B166" s="45"/>
      <c r="C166" s="46"/>
      <c r="D166" s="46"/>
      <c r="E166" s="47" t="s">
        <v>221</v>
      </c>
      <c r="F166" s="46"/>
      <c r="G166" s="46"/>
      <c r="H166" s="46"/>
      <c r="I166" s="46"/>
      <c r="J166" s="48"/>
    </row>
    <row r="167">
      <c r="A167" s="31" t="s">
        <v>216</v>
      </c>
      <c r="B167" s="32"/>
      <c r="C167" s="33" t="s">
        <v>2311</v>
      </c>
      <c r="D167" s="34"/>
      <c r="E167" s="31" t="s">
        <v>2312</v>
      </c>
      <c r="F167" s="34"/>
      <c r="G167" s="34"/>
      <c r="H167" s="34"/>
      <c r="I167" s="35">
        <f>SUMIFS(I168:I187,A168:A187,"P")</f>
        <v>0</v>
      </c>
      <c r="J167" s="36"/>
    </row>
    <row r="168">
      <c r="A168" s="37" t="s">
        <v>219</v>
      </c>
      <c r="B168" s="37">
        <v>38</v>
      </c>
      <c r="C168" s="38" t="s">
        <v>2313</v>
      </c>
      <c r="D168" s="37" t="s">
        <v>221</v>
      </c>
      <c r="E168" s="39" t="s">
        <v>2314</v>
      </c>
      <c r="F168" s="40" t="s">
        <v>805</v>
      </c>
      <c r="G168" s="41">
        <v>4242</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ht="150">
      <c r="A170" s="37" t="s">
        <v>225</v>
      </c>
      <c r="B170" s="45"/>
      <c r="C170" s="46"/>
      <c r="D170" s="46"/>
      <c r="E170" s="49" t="s">
        <v>2315</v>
      </c>
      <c r="F170" s="46"/>
      <c r="G170" s="46"/>
      <c r="H170" s="46"/>
      <c r="I170" s="46"/>
      <c r="J170" s="48"/>
    </row>
    <row r="171" ht="75">
      <c r="A171" s="37" t="s">
        <v>227</v>
      </c>
      <c r="B171" s="45"/>
      <c r="C171" s="46"/>
      <c r="D171" s="46"/>
      <c r="E171" s="39" t="s">
        <v>2316</v>
      </c>
      <c r="F171" s="46"/>
      <c r="G171" s="46"/>
      <c r="H171" s="46"/>
      <c r="I171" s="46"/>
      <c r="J171" s="48"/>
    </row>
    <row r="172">
      <c r="A172" s="37" t="s">
        <v>219</v>
      </c>
      <c r="B172" s="37">
        <v>39</v>
      </c>
      <c r="C172" s="38" t="s">
        <v>2317</v>
      </c>
      <c r="D172" s="37" t="s">
        <v>221</v>
      </c>
      <c r="E172" s="39" t="s">
        <v>2318</v>
      </c>
      <c r="F172" s="40" t="s">
        <v>805</v>
      </c>
      <c r="G172" s="41">
        <v>1414</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ht="75">
      <c r="A174" s="37" t="s">
        <v>225</v>
      </c>
      <c r="B174" s="45"/>
      <c r="C174" s="46"/>
      <c r="D174" s="46"/>
      <c r="E174" s="49" t="s">
        <v>2319</v>
      </c>
      <c r="F174" s="46"/>
      <c r="G174" s="46"/>
      <c r="H174" s="46"/>
      <c r="I174" s="46"/>
      <c r="J174" s="48"/>
    </row>
    <row r="175" ht="105">
      <c r="A175" s="37" t="s">
        <v>227</v>
      </c>
      <c r="B175" s="45"/>
      <c r="C175" s="46"/>
      <c r="D175" s="46"/>
      <c r="E175" s="39" t="s">
        <v>2320</v>
      </c>
      <c r="F175" s="46"/>
      <c r="G175" s="46"/>
      <c r="H175" s="46"/>
      <c r="I175" s="46"/>
      <c r="J175" s="48"/>
    </row>
    <row r="176">
      <c r="A176" s="37" t="s">
        <v>219</v>
      </c>
      <c r="B176" s="37">
        <v>40</v>
      </c>
      <c r="C176" s="38" t="s">
        <v>2321</v>
      </c>
      <c r="D176" s="37" t="s">
        <v>221</v>
      </c>
      <c r="E176" s="39" t="s">
        <v>2322</v>
      </c>
      <c r="F176" s="40" t="s">
        <v>223</v>
      </c>
      <c r="G176" s="41">
        <v>99</v>
      </c>
      <c r="H176" s="42">
        <v>0</v>
      </c>
      <c r="I176" s="43">
        <f>ROUND(G176*H176,P4)</f>
        <v>0</v>
      </c>
      <c r="J176" s="37"/>
      <c r="O176" s="44">
        <f>I176*0.21</f>
        <v>0</v>
      </c>
      <c r="P176">
        <v>3</v>
      </c>
    </row>
    <row r="177">
      <c r="A177" s="37" t="s">
        <v>224</v>
      </c>
      <c r="B177" s="45"/>
      <c r="C177" s="46"/>
      <c r="D177" s="46"/>
      <c r="E177" s="47" t="s">
        <v>221</v>
      </c>
      <c r="F177" s="46"/>
      <c r="G177" s="46"/>
      <c r="H177" s="46"/>
      <c r="I177" s="46"/>
      <c r="J177" s="48"/>
    </row>
    <row r="178" ht="90">
      <c r="A178" s="37" t="s">
        <v>225</v>
      </c>
      <c r="B178" s="45"/>
      <c r="C178" s="46"/>
      <c r="D178" s="46"/>
      <c r="E178" s="49" t="s">
        <v>2323</v>
      </c>
      <c r="F178" s="46"/>
      <c r="G178" s="46"/>
      <c r="H178" s="46"/>
      <c r="I178" s="46"/>
      <c r="J178" s="48"/>
    </row>
    <row r="179" ht="195">
      <c r="A179" s="37" t="s">
        <v>227</v>
      </c>
      <c r="B179" s="45"/>
      <c r="C179" s="46"/>
      <c r="D179" s="46"/>
      <c r="E179" s="39" t="s">
        <v>2324</v>
      </c>
      <c r="F179" s="46"/>
      <c r="G179" s="46"/>
      <c r="H179" s="46"/>
      <c r="I179" s="46"/>
      <c r="J179" s="48"/>
    </row>
    <row r="180">
      <c r="A180" s="37" t="s">
        <v>219</v>
      </c>
      <c r="B180" s="37">
        <v>41</v>
      </c>
      <c r="C180" s="38" t="s">
        <v>2325</v>
      </c>
      <c r="D180" s="37" t="s">
        <v>221</v>
      </c>
      <c r="E180" s="39" t="s">
        <v>2326</v>
      </c>
      <c r="F180" s="40" t="s">
        <v>223</v>
      </c>
      <c r="G180" s="41">
        <v>133</v>
      </c>
      <c r="H180" s="42">
        <v>0</v>
      </c>
      <c r="I180" s="43">
        <f>ROUND(G180*H180,P4)</f>
        <v>0</v>
      </c>
      <c r="J180" s="37"/>
      <c r="O180" s="44">
        <f>I180*0.21</f>
        <v>0</v>
      </c>
      <c r="P180">
        <v>3</v>
      </c>
    </row>
    <row r="181">
      <c r="A181" s="37" t="s">
        <v>224</v>
      </c>
      <c r="B181" s="45"/>
      <c r="C181" s="46"/>
      <c r="D181" s="46"/>
      <c r="E181" s="47" t="s">
        <v>221</v>
      </c>
      <c r="F181" s="46"/>
      <c r="G181" s="46"/>
      <c r="H181" s="46"/>
      <c r="I181" s="46"/>
      <c r="J181" s="48"/>
    </row>
    <row r="182" ht="75">
      <c r="A182" s="37" t="s">
        <v>225</v>
      </c>
      <c r="B182" s="45"/>
      <c r="C182" s="46"/>
      <c r="D182" s="46"/>
      <c r="E182" s="49" t="s">
        <v>2327</v>
      </c>
      <c r="F182" s="46"/>
      <c r="G182" s="46"/>
      <c r="H182" s="46"/>
      <c r="I182" s="46"/>
      <c r="J182" s="48"/>
    </row>
    <row r="183" ht="195">
      <c r="A183" s="37" t="s">
        <v>227</v>
      </c>
      <c r="B183" s="45"/>
      <c r="C183" s="46"/>
      <c r="D183" s="46"/>
      <c r="E183" s="39" t="s">
        <v>2324</v>
      </c>
      <c r="F183" s="46"/>
      <c r="G183" s="46"/>
      <c r="H183" s="46"/>
      <c r="I183" s="46"/>
      <c r="J183" s="48"/>
    </row>
    <row r="184">
      <c r="A184" s="37" t="s">
        <v>219</v>
      </c>
      <c r="B184" s="37">
        <v>42</v>
      </c>
      <c r="C184" s="38" t="s">
        <v>2328</v>
      </c>
      <c r="D184" s="37" t="s">
        <v>221</v>
      </c>
      <c r="E184" s="39" t="s">
        <v>2329</v>
      </c>
      <c r="F184" s="40" t="s">
        <v>223</v>
      </c>
      <c r="G184" s="41">
        <v>42</v>
      </c>
      <c r="H184" s="42">
        <v>0</v>
      </c>
      <c r="I184" s="43">
        <f>ROUND(G184*H184,P4)</f>
        <v>0</v>
      </c>
      <c r="J184" s="37"/>
      <c r="O184" s="44">
        <f>I184*0.21</f>
        <v>0</v>
      </c>
      <c r="P184">
        <v>3</v>
      </c>
    </row>
    <row r="185">
      <c r="A185" s="37" t="s">
        <v>224</v>
      </c>
      <c r="B185" s="45"/>
      <c r="C185" s="46"/>
      <c r="D185" s="46"/>
      <c r="E185" s="39" t="s">
        <v>2329</v>
      </c>
      <c r="F185" s="46"/>
      <c r="G185" s="46"/>
      <c r="H185" s="46"/>
      <c r="I185" s="46"/>
      <c r="J185" s="48"/>
    </row>
    <row r="186" ht="90">
      <c r="A186" s="37" t="s">
        <v>225</v>
      </c>
      <c r="B186" s="45"/>
      <c r="C186" s="46"/>
      <c r="D186" s="46"/>
      <c r="E186" s="49" t="s">
        <v>2330</v>
      </c>
      <c r="F186" s="46"/>
      <c r="G186" s="46"/>
      <c r="H186" s="46"/>
      <c r="I186" s="46"/>
      <c r="J186" s="48"/>
    </row>
    <row r="187">
      <c r="A187" s="37" t="s">
        <v>227</v>
      </c>
      <c r="B187" s="45"/>
      <c r="C187" s="46"/>
      <c r="D187" s="46"/>
      <c r="E187" s="47" t="s">
        <v>221</v>
      </c>
      <c r="F187" s="46"/>
      <c r="G187" s="46"/>
      <c r="H187" s="46"/>
      <c r="I187" s="46"/>
      <c r="J187" s="48"/>
    </row>
    <row r="188">
      <c r="A188" s="31" t="s">
        <v>216</v>
      </c>
      <c r="B188" s="32"/>
      <c r="C188" s="33" t="s">
        <v>971</v>
      </c>
      <c r="D188" s="34"/>
      <c r="E188" s="31" t="s">
        <v>972</v>
      </c>
      <c r="F188" s="34"/>
      <c r="G188" s="34"/>
      <c r="H188" s="34"/>
      <c r="I188" s="35">
        <f>SUMIFS(I189:I192,A189:A192,"P")</f>
        <v>0</v>
      </c>
      <c r="J188" s="36"/>
    </row>
    <row r="189">
      <c r="A189" s="37" t="s">
        <v>219</v>
      </c>
      <c r="B189" s="37">
        <v>43</v>
      </c>
      <c r="C189" s="38" t="s">
        <v>2331</v>
      </c>
      <c r="D189" s="37" t="s">
        <v>221</v>
      </c>
      <c r="E189" s="39" t="s">
        <v>2332</v>
      </c>
      <c r="F189" s="40" t="s">
        <v>245</v>
      </c>
      <c r="G189" s="41">
        <v>3</v>
      </c>
      <c r="H189" s="42">
        <v>0</v>
      </c>
      <c r="I189" s="43">
        <f>ROUND(G189*H189,P4)</f>
        <v>0</v>
      </c>
      <c r="J189" s="37"/>
      <c r="O189" s="44">
        <f>I189*0.21</f>
        <v>0</v>
      </c>
      <c r="P189">
        <v>3</v>
      </c>
    </row>
    <row r="190">
      <c r="A190" s="37" t="s">
        <v>224</v>
      </c>
      <c r="B190" s="45"/>
      <c r="C190" s="46"/>
      <c r="D190" s="46"/>
      <c r="E190" s="47" t="s">
        <v>221</v>
      </c>
      <c r="F190" s="46"/>
      <c r="G190" s="46"/>
      <c r="H190" s="46"/>
      <c r="I190" s="46"/>
      <c r="J190" s="48"/>
    </row>
    <row r="191" ht="60">
      <c r="A191" s="37" t="s">
        <v>225</v>
      </c>
      <c r="B191" s="45"/>
      <c r="C191" s="46"/>
      <c r="D191" s="46"/>
      <c r="E191" s="49" t="s">
        <v>2333</v>
      </c>
      <c r="F191" s="46"/>
      <c r="G191" s="46"/>
      <c r="H191" s="46"/>
      <c r="I191" s="46"/>
      <c r="J191" s="48"/>
    </row>
    <row r="192" ht="135">
      <c r="A192" s="37" t="s">
        <v>227</v>
      </c>
      <c r="B192" s="45"/>
      <c r="C192" s="46"/>
      <c r="D192" s="46"/>
      <c r="E192" s="39" t="s">
        <v>962</v>
      </c>
      <c r="F192" s="46"/>
      <c r="G192" s="46"/>
      <c r="H192" s="46"/>
      <c r="I192" s="46"/>
      <c r="J192" s="48"/>
    </row>
    <row r="193">
      <c r="A193" s="31" t="s">
        <v>216</v>
      </c>
      <c r="B193" s="32"/>
      <c r="C193" s="33" t="s">
        <v>445</v>
      </c>
      <c r="D193" s="34"/>
      <c r="E193" s="31" t="s">
        <v>1296</v>
      </c>
      <c r="F193" s="34"/>
      <c r="G193" s="34"/>
      <c r="H193" s="34"/>
      <c r="I193" s="35">
        <f>SUMIFS(I194:I213,A194:A213,"P")</f>
        <v>0</v>
      </c>
      <c r="J193" s="36"/>
    </row>
    <row r="194">
      <c r="A194" s="37" t="s">
        <v>219</v>
      </c>
      <c r="B194" s="37">
        <v>44</v>
      </c>
      <c r="C194" s="38" t="s">
        <v>1297</v>
      </c>
      <c r="D194" s="37" t="s">
        <v>221</v>
      </c>
      <c r="E194" s="39" t="s">
        <v>1298</v>
      </c>
      <c r="F194" s="40" t="s">
        <v>234</v>
      </c>
      <c r="G194" s="41">
        <v>13</v>
      </c>
      <c r="H194" s="42">
        <v>0</v>
      </c>
      <c r="I194" s="43">
        <f>ROUND(G194*H194,P4)</f>
        <v>0</v>
      </c>
      <c r="J194" s="37"/>
      <c r="O194" s="44">
        <f>I194*0.21</f>
        <v>0</v>
      </c>
      <c r="P194">
        <v>3</v>
      </c>
    </row>
    <row r="195">
      <c r="A195" s="37" t="s">
        <v>224</v>
      </c>
      <c r="B195" s="45"/>
      <c r="C195" s="46"/>
      <c r="D195" s="46"/>
      <c r="E195" s="47" t="s">
        <v>221</v>
      </c>
      <c r="F195" s="46"/>
      <c r="G195" s="46"/>
      <c r="H195" s="46"/>
      <c r="I195" s="46"/>
      <c r="J195" s="48"/>
    </row>
    <row r="196" ht="60">
      <c r="A196" s="37" t="s">
        <v>225</v>
      </c>
      <c r="B196" s="45"/>
      <c r="C196" s="46"/>
      <c r="D196" s="46"/>
      <c r="E196" s="49" t="s">
        <v>2334</v>
      </c>
      <c r="F196" s="46"/>
      <c r="G196" s="46"/>
      <c r="H196" s="46"/>
      <c r="I196" s="46"/>
      <c r="J196" s="48"/>
    </row>
    <row r="197" ht="330">
      <c r="A197" s="37" t="s">
        <v>227</v>
      </c>
      <c r="B197" s="45"/>
      <c r="C197" s="46"/>
      <c r="D197" s="46"/>
      <c r="E197" s="39" t="s">
        <v>1300</v>
      </c>
      <c r="F197" s="46"/>
      <c r="G197" s="46"/>
      <c r="H197" s="46"/>
      <c r="I197" s="46"/>
      <c r="J197" s="48"/>
    </row>
    <row r="198">
      <c r="A198" s="37" t="s">
        <v>219</v>
      </c>
      <c r="B198" s="37">
        <v>45</v>
      </c>
      <c r="C198" s="38" t="s">
        <v>1301</v>
      </c>
      <c r="D198" s="37" t="s">
        <v>221</v>
      </c>
      <c r="E198" s="39" t="s">
        <v>1302</v>
      </c>
      <c r="F198" s="40" t="s">
        <v>234</v>
      </c>
      <c r="G198" s="41">
        <v>185</v>
      </c>
      <c r="H198" s="42">
        <v>0</v>
      </c>
      <c r="I198" s="43">
        <f>ROUND(G198*H198,P4)</f>
        <v>0</v>
      </c>
      <c r="J198" s="37"/>
      <c r="O198" s="44">
        <f>I198*0.21</f>
        <v>0</v>
      </c>
      <c r="P198">
        <v>3</v>
      </c>
    </row>
    <row r="199">
      <c r="A199" s="37" t="s">
        <v>224</v>
      </c>
      <c r="B199" s="45"/>
      <c r="C199" s="46"/>
      <c r="D199" s="46"/>
      <c r="E199" s="47" t="s">
        <v>221</v>
      </c>
      <c r="F199" s="46"/>
      <c r="G199" s="46"/>
      <c r="H199" s="46"/>
      <c r="I199" s="46"/>
      <c r="J199" s="48"/>
    </row>
    <row r="200" ht="75">
      <c r="A200" s="37" t="s">
        <v>225</v>
      </c>
      <c r="B200" s="45"/>
      <c r="C200" s="46"/>
      <c r="D200" s="46"/>
      <c r="E200" s="49" t="s">
        <v>2335</v>
      </c>
      <c r="F200" s="46"/>
      <c r="G200" s="46"/>
      <c r="H200" s="46"/>
      <c r="I200" s="46"/>
      <c r="J200" s="48"/>
    </row>
    <row r="201" ht="315">
      <c r="A201" s="37" t="s">
        <v>227</v>
      </c>
      <c r="B201" s="45"/>
      <c r="C201" s="46"/>
      <c r="D201" s="46"/>
      <c r="E201" s="39" t="s">
        <v>1304</v>
      </c>
      <c r="F201" s="46"/>
      <c r="G201" s="46"/>
      <c r="H201" s="46"/>
      <c r="I201" s="46"/>
      <c r="J201" s="48"/>
    </row>
    <row r="202">
      <c r="A202" s="37" t="s">
        <v>219</v>
      </c>
      <c r="B202" s="37">
        <v>46</v>
      </c>
      <c r="C202" s="38" t="s">
        <v>1306</v>
      </c>
      <c r="D202" s="37" t="s">
        <v>221</v>
      </c>
      <c r="E202" s="39" t="s">
        <v>1307</v>
      </c>
      <c r="F202" s="40" t="s">
        <v>245</v>
      </c>
      <c r="G202" s="41">
        <v>1</v>
      </c>
      <c r="H202" s="42">
        <v>0</v>
      </c>
      <c r="I202" s="43">
        <f>ROUND(G202*H202,P4)</f>
        <v>0</v>
      </c>
      <c r="J202" s="37"/>
      <c r="O202" s="44">
        <f>I202*0.21</f>
        <v>0</v>
      </c>
      <c r="P202">
        <v>3</v>
      </c>
    </row>
    <row r="203">
      <c r="A203" s="37" t="s">
        <v>224</v>
      </c>
      <c r="B203" s="45"/>
      <c r="C203" s="46"/>
      <c r="D203" s="46"/>
      <c r="E203" s="47" t="s">
        <v>221</v>
      </c>
      <c r="F203" s="46"/>
      <c r="G203" s="46"/>
      <c r="H203" s="46"/>
      <c r="I203" s="46"/>
      <c r="J203" s="48"/>
    </row>
    <row r="204" ht="105">
      <c r="A204" s="37" t="s">
        <v>225</v>
      </c>
      <c r="B204" s="45"/>
      <c r="C204" s="46"/>
      <c r="D204" s="46"/>
      <c r="E204" s="49" t="s">
        <v>2336</v>
      </c>
      <c r="F204" s="46"/>
      <c r="G204" s="46"/>
      <c r="H204" s="46"/>
      <c r="I204" s="46"/>
      <c r="J204" s="48"/>
    </row>
    <row r="205" ht="409.5">
      <c r="A205" s="37" t="s">
        <v>227</v>
      </c>
      <c r="B205" s="45"/>
      <c r="C205" s="46"/>
      <c r="D205" s="46"/>
      <c r="E205" s="39" t="s">
        <v>1309</v>
      </c>
      <c r="F205" s="46"/>
      <c r="G205" s="46"/>
      <c r="H205" s="46"/>
      <c r="I205" s="46"/>
      <c r="J205" s="48"/>
    </row>
    <row r="206">
      <c r="A206" s="37" t="s">
        <v>219</v>
      </c>
      <c r="B206" s="37">
        <v>47</v>
      </c>
      <c r="C206" s="38" t="s">
        <v>1321</v>
      </c>
      <c r="D206" s="37" t="s">
        <v>221</v>
      </c>
      <c r="E206" s="39" t="s">
        <v>1322</v>
      </c>
      <c r="F206" s="40" t="s">
        <v>223</v>
      </c>
      <c r="G206" s="41">
        <v>7</v>
      </c>
      <c r="H206" s="42">
        <v>0</v>
      </c>
      <c r="I206" s="43">
        <f>ROUND(G206*H206,P4)</f>
        <v>0</v>
      </c>
      <c r="J206" s="37"/>
      <c r="O206" s="44">
        <f>I206*0.21</f>
        <v>0</v>
      </c>
      <c r="P206">
        <v>3</v>
      </c>
    </row>
    <row r="207">
      <c r="A207" s="37" t="s">
        <v>224</v>
      </c>
      <c r="B207" s="45"/>
      <c r="C207" s="46"/>
      <c r="D207" s="46"/>
      <c r="E207" s="47" t="s">
        <v>221</v>
      </c>
      <c r="F207" s="46"/>
      <c r="G207" s="46"/>
      <c r="H207" s="46"/>
      <c r="I207" s="46"/>
      <c r="J207" s="48"/>
    </row>
    <row r="208" ht="75">
      <c r="A208" s="37" t="s">
        <v>225</v>
      </c>
      <c r="B208" s="45"/>
      <c r="C208" s="46"/>
      <c r="D208" s="46"/>
      <c r="E208" s="49" t="s">
        <v>2337</v>
      </c>
      <c r="F208" s="46"/>
      <c r="G208" s="46"/>
      <c r="H208" s="46"/>
      <c r="I208" s="46"/>
      <c r="J208" s="48"/>
    </row>
    <row r="209" ht="409.5">
      <c r="A209" s="37" t="s">
        <v>227</v>
      </c>
      <c r="B209" s="45"/>
      <c r="C209" s="46"/>
      <c r="D209" s="46"/>
      <c r="E209" s="39" t="s">
        <v>1249</v>
      </c>
      <c r="F209" s="46"/>
      <c r="G209" s="46"/>
      <c r="H209" s="46"/>
      <c r="I209" s="46"/>
      <c r="J209" s="48"/>
    </row>
    <row r="210" ht="30">
      <c r="A210" s="37" t="s">
        <v>219</v>
      </c>
      <c r="B210" s="37">
        <v>48</v>
      </c>
      <c r="C210" s="38" t="s">
        <v>1324</v>
      </c>
      <c r="D210" s="37" t="s">
        <v>221</v>
      </c>
      <c r="E210" s="39" t="s">
        <v>1325</v>
      </c>
      <c r="F210" s="40" t="s">
        <v>245</v>
      </c>
      <c r="G210" s="41">
        <v>1</v>
      </c>
      <c r="H210" s="42">
        <v>0</v>
      </c>
      <c r="I210" s="43">
        <f>ROUND(G210*H210,P4)</f>
        <v>0</v>
      </c>
      <c r="J210" s="37"/>
      <c r="O210" s="44">
        <f>I210*0.21</f>
        <v>0</v>
      </c>
      <c r="P210">
        <v>3</v>
      </c>
    </row>
    <row r="211">
      <c r="A211" s="37" t="s">
        <v>224</v>
      </c>
      <c r="B211" s="45"/>
      <c r="C211" s="46"/>
      <c r="D211" s="46"/>
      <c r="E211" s="47" t="s">
        <v>221</v>
      </c>
      <c r="F211" s="46"/>
      <c r="G211" s="46"/>
      <c r="H211" s="46"/>
      <c r="I211" s="46"/>
      <c r="J211" s="48"/>
    </row>
    <row r="212" ht="75">
      <c r="A212" s="37" t="s">
        <v>225</v>
      </c>
      <c r="B212" s="45"/>
      <c r="C212" s="46"/>
      <c r="D212" s="46"/>
      <c r="E212" s="49" t="s">
        <v>2338</v>
      </c>
      <c r="F212" s="46"/>
      <c r="G212" s="46"/>
      <c r="H212" s="46"/>
      <c r="I212" s="46"/>
      <c r="J212" s="48"/>
    </row>
    <row r="213" ht="30">
      <c r="A213" s="37" t="s">
        <v>227</v>
      </c>
      <c r="B213" s="45"/>
      <c r="C213" s="46"/>
      <c r="D213" s="46"/>
      <c r="E213" s="39" t="s">
        <v>1327</v>
      </c>
      <c r="F213" s="46"/>
      <c r="G213" s="46"/>
      <c r="H213" s="46"/>
      <c r="I213" s="46"/>
      <c r="J213" s="48"/>
    </row>
    <row r="214">
      <c r="A214" s="31" t="s">
        <v>216</v>
      </c>
      <c r="B214" s="32"/>
      <c r="C214" s="33" t="s">
        <v>1496</v>
      </c>
      <c r="D214" s="34"/>
      <c r="E214" s="31" t="s">
        <v>1497</v>
      </c>
      <c r="F214" s="34"/>
      <c r="G214" s="34"/>
      <c r="H214" s="34"/>
      <c r="I214" s="35">
        <f>SUMIFS(I215:I218,A215:A218,"P")</f>
        <v>0</v>
      </c>
      <c r="J214" s="36"/>
    </row>
    <row r="215">
      <c r="A215" s="37" t="s">
        <v>219</v>
      </c>
      <c r="B215" s="37">
        <v>49</v>
      </c>
      <c r="C215" s="38" t="s">
        <v>2339</v>
      </c>
      <c r="D215" s="37" t="s">
        <v>221</v>
      </c>
      <c r="E215" s="39" t="s">
        <v>2340</v>
      </c>
      <c r="F215" s="40" t="s">
        <v>234</v>
      </c>
      <c r="G215" s="41">
        <v>60</v>
      </c>
      <c r="H215" s="42">
        <v>0</v>
      </c>
      <c r="I215" s="43">
        <f>ROUND(G215*H215,P4)</f>
        <v>0</v>
      </c>
      <c r="J215" s="37"/>
      <c r="O215" s="44">
        <f>I215*0.21</f>
        <v>0</v>
      </c>
      <c r="P215">
        <v>3</v>
      </c>
    </row>
    <row r="216">
      <c r="A216" s="37" t="s">
        <v>224</v>
      </c>
      <c r="B216" s="45"/>
      <c r="C216" s="46"/>
      <c r="D216" s="46"/>
      <c r="E216" s="47" t="s">
        <v>221</v>
      </c>
      <c r="F216" s="46"/>
      <c r="G216" s="46"/>
      <c r="H216" s="46"/>
      <c r="I216" s="46"/>
      <c r="J216" s="48"/>
    </row>
    <row r="217" ht="75">
      <c r="A217" s="37" t="s">
        <v>225</v>
      </c>
      <c r="B217" s="45"/>
      <c r="C217" s="46"/>
      <c r="D217" s="46"/>
      <c r="E217" s="49" t="s">
        <v>2341</v>
      </c>
      <c r="F217" s="46"/>
      <c r="G217" s="46"/>
      <c r="H217" s="46"/>
      <c r="I217" s="46"/>
      <c r="J217" s="48"/>
    </row>
    <row r="218" ht="90">
      <c r="A218" s="37" t="s">
        <v>227</v>
      </c>
      <c r="B218" s="45"/>
      <c r="C218" s="46"/>
      <c r="D218" s="46"/>
      <c r="E218" s="39" t="s">
        <v>2342</v>
      </c>
      <c r="F218" s="46"/>
      <c r="G218" s="46"/>
      <c r="H218" s="46"/>
      <c r="I218" s="46"/>
      <c r="J218" s="48"/>
    </row>
    <row r="219">
      <c r="A219" s="31" t="s">
        <v>216</v>
      </c>
      <c r="B219" s="32"/>
      <c r="C219" s="33" t="s">
        <v>2343</v>
      </c>
      <c r="D219" s="34"/>
      <c r="E219" s="31" t="s">
        <v>2344</v>
      </c>
      <c r="F219" s="34"/>
      <c r="G219" s="34"/>
      <c r="H219" s="34"/>
      <c r="I219" s="35">
        <f>SUMIFS(I220:I227,A220:A227,"P")</f>
        <v>0</v>
      </c>
      <c r="J219" s="36"/>
    </row>
    <row r="220">
      <c r="A220" s="37" t="s">
        <v>219</v>
      </c>
      <c r="B220" s="37">
        <v>50</v>
      </c>
      <c r="C220" s="38" t="s">
        <v>2345</v>
      </c>
      <c r="D220" s="37" t="s">
        <v>221</v>
      </c>
      <c r="E220" s="39" t="s">
        <v>2346</v>
      </c>
      <c r="F220" s="40" t="s">
        <v>234</v>
      </c>
      <c r="G220" s="41">
        <v>1848</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ht="60">
      <c r="A222" s="37" t="s">
        <v>225</v>
      </c>
      <c r="B222" s="45"/>
      <c r="C222" s="46"/>
      <c r="D222" s="46"/>
      <c r="E222" s="49" t="s">
        <v>2347</v>
      </c>
      <c r="F222" s="46"/>
      <c r="G222" s="46"/>
      <c r="H222" s="46"/>
      <c r="I222" s="46"/>
      <c r="J222" s="48"/>
    </row>
    <row r="223" ht="90">
      <c r="A223" s="37" t="s">
        <v>227</v>
      </c>
      <c r="B223" s="45"/>
      <c r="C223" s="46"/>
      <c r="D223" s="46"/>
      <c r="E223" s="39" t="s">
        <v>2348</v>
      </c>
      <c r="F223" s="46"/>
      <c r="G223" s="46"/>
      <c r="H223" s="46"/>
      <c r="I223" s="46"/>
      <c r="J223" s="48"/>
    </row>
    <row r="224">
      <c r="A224" s="37" t="s">
        <v>219</v>
      </c>
      <c r="B224" s="37">
        <v>51</v>
      </c>
      <c r="C224" s="38" t="s">
        <v>2349</v>
      </c>
      <c r="D224" s="37" t="s">
        <v>221</v>
      </c>
      <c r="E224" s="39" t="s">
        <v>2350</v>
      </c>
      <c r="F224" s="40" t="s">
        <v>234</v>
      </c>
      <c r="G224" s="41">
        <v>462</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ht="60">
      <c r="A226" s="37" t="s">
        <v>225</v>
      </c>
      <c r="B226" s="45"/>
      <c r="C226" s="46"/>
      <c r="D226" s="46"/>
      <c r="E226" s="49" t="s">
        <v>2351</v>
      </c>
      <c r="F226" s="46"/>
      <c r="G226" s="46"/>
      <c r="H226" s="46"/>
      <c r="I226" s="46"/>
      <c r="J226" s="48"/>
    </row>
    <row r="227" ht="45">
      <c r="A227" s="37" t="s">
        <v>227</v>
      </c>
      <c r="B227" s="45"/>
      <c r="C227" s="46"/>
      <c r="D227" s="46"/>
      <c r="E227" s="39" t="s">
        <v>2352</v>
      </c>
      <c r="F227" s="46"/>
      <c r="G227" s="46"/>
      <c r="H227" s="46"/>
      <c r="I227" s="46"/>
      <c r="J227" s="48"/>
    </row>
    <row r="228">
      <c r="A228" s="31" t="s">
        <v>216</v>
      </c>
      <c r="B228" s="32"/>
      <c r="C228" s="33" t="s">
        <v>1017</v>
      </c>
      <c r="D228" s="34"/>
      <c r="E228" s="31" t="s">
        <v>1018</v>
      </c>
      <c r="F228" s="34"/>
      <c r="G228" s="34"/>
      <c r="H228" s="34"/>
      <c r="I228" s="35">
        <f>SUMIFS(I229:I248,A229:A248,"P")</f>
        <v>0</v>
      </c>
      <c r="J228" s="36"/>
    </row>
    <row r="229">
      <c r="A229" s="37" t="s">
        <v>219</v>
      </c>
      <c r="B229" s="37">
        <v>52</v>
      </c>
      <c r="C229" s="38" t="s">
        <v>2353</v>
      </c>
      <c r="D229" s="37" t="s">
        <v>221</v>
      </c>
      <c r="E229" s="39" t="s">
        <v>2354</v>
      </c>
      <c r="F229" s="40" t="s">
        <v>234</v>
      </c>
      <c r="G229" s="41">
        <v>16</v>
      </c>
      <c r="H229" s="42">
        <v>0</v>
      </c>
      <c r="I229" s="43">
        <f>ROUND(G229*H229,P4)</f>
        <v>0</v>
      </c>
      <c r="J229" s="37"/>
      <c r="O229" s="44">
        <f>I229*0.21</f>
        <v>0</v>
      </c>
      <c r="P229">
        <v>3</v>
      </c>
    </row>
    <row r="230">
      <c r="A230" s="37" t="s">
        <v>224</v>
      </c>
      <c r="B230" s="45"/>
      <c r="C230" s="46"/>
      <c r="D230" s="46"/>
      <c r="E230" s="47" t="s">
        <v>221</v>
      </c>
      <c r="F230" s="46"/>
      <c r="G230" s="46"/>
      <c r="H230" s="46"/>
      <c r="I230" s="46"/>
      <c r="J230" s="48"/>
    </row>
    <row r="231" ht="90">
      <c r="A231" s="37" t="s">
        <v>225</v>
      </c>
      <c r="B231" s="45"/>
      <c r="C231" s="46"/>
      <c r="D231" s="46"/>
      <c r="E231" s="49" t="s">
        <v>2355</v>
      </c>
      <c r="F231" s="46"/>
      <c r="G231" s="46"/>
      <c r="H231" s="46"/>
      <c r="I231" s="46"/>
      <c r="J231" s="48"/>
    </row>
    <row r="232" ht="240">
      <c r="A232" s="37" t="s">
        <v>227</v>
      </c>
      <c r="B232" s="45"/>
      <c r="C232" s="46"/>
      <c r="D232" s="46"/>
      <c r="E232" s="39" t="s">
        <v>2356</v>
      </c>
      <c r="F232" s="46"/>
      <c r="G232" s="46"/>
      <c r="H232" s="46"/>
      <c r="I232" s="46"/>
      <c r="J232" s="48"/>
    </row>
    <row r="233" ht="30">
      <c r="A233" s="37" t="s">
        <v>219</v>
      </c>
      <c r="B233" s="37">
        <v>53</v>
      </c>
      <c r="C233" s="38" t="s">
        <v>1031</v>
      </c>
      <c r="D233" s="37" t="s">
        <v>221</v>
      </c>
      <c r="E233" s="39" t="s">
        <v>1032</v>
      </c>
      <c r="F233" s="40" t="s">
        <v>234</v>
      </c>
      <c r="G233" s="41">
        <v>462</v>
      </c>
      <c r="H233" s="42">
        <v>0</v>
      </c>
      <c r="I233" s="43">
        <f>ROUND(G233*H233,P4)</f>
        <v>0</v>
      </c>
      <c r="J233" s="37"/>
      <c r="O233" s="44">
        <f>I233*0.21</f>
        <v>0</v>
      </c>
      <c r="P233">
        <v>3</v>
      </c>
    </row>
    <row r="234">
      <c r="A234" s="37" t="s">
        <v>224</v>
      </c>
      <c r="B234" s="45"/>
      <c r="C234" s="46"/>
      <c r="D234" s="46"/>
      <c r="E234" s="47" t="s">
        <v>221</v>
      </c>
      <c r="F234" s="46"/>
      <c r="G234" s="46"/>
      <c r="H234" s="46"/>
      <c r="I234" s="46"/>
      <c r="J234" s="48"/>
    </row>
    <row r="235" ht="60">
      <c r="A235" s="37" t="s">
        <v>225</v>
      </c>
      <c r="B235" s="45"/>
      <c r="C235" s="46"/>
      <c r="D235" s="46"/>
      <c r="E235" s="49" t="s">
        <v>2357</v>
      </c>
      <c r="F235" s="46"/>
      <c r="G235" s="46"/>
      <c r="H235" s="46"/>
      <c r="I235" s="46"/>
      <c r="J235" s="48"/>
    </row>
    <row r="236" ht="240">
      <c r="A236" s="37" t="s">
        <v>227</v>
      </c>
      <c r="B236" s="45"/>
      <c r="C236" s="46"/>
      <c r="D236" s="46"/>
      <c r="E236" s="39" t="s">
        <v>1034</v>
      </c>
      <c r="F236" s="46"/>
      <c r="G236" s="46"/>
      <c r="H236" s="46"/>
      <c r="I236" s="46"/>
      <c r="J236" s="48"/>
    </row>
    <row r="237" ht="30">
      <c r="A237" s="37" t="s">
        <v>219</v>
      </c>
      <c r="B237" s="37">
        <v>54</v>
      </c>
      <c r="C237" s="38" t="s">
        <v>2358</v>
      </c>
      <c r="D237" s="37" t="s">
        <v>221</v>
      </c>
      <c r="E237" s="39" t="s">
        <v>2359</v>
      </c>
      <c r="F237" s="40" t="s">
        <v>234</v>
      </c>
      <c r="G237" s="41">
        <v>300</v>
      </c>
      <c r="H237" s="42">
        <v>0</v>
      </c>
      <c r="I237" s="43">
        <f>ROUND(G237*H237,P4)</f>
        <v>0</v>
      </c>
      <c r="J237" s="37"/>
      <c r="O237" s="44">
        <f>I237*0.21</f>
        <v>0</v>
      </c>
      <c r="P237">
        <v>3</v>
      </c>
    </row>
    <row r="238">
      <c r="A238" s="37" t="s">
        <v>224</v>
      </c>
      <c r="B238" s="45"/>
      <c r="C238" s="46"/>
      <c r="D238" s="46"/>
      <c r="E238" s="47" t="s">
        <v>221</v>
      </c>
      <c r="F238" s="46"/>
      <c r="G238" s="46"/>
      <c r="H238" s="46"/>
      <c r="I238" s="46"/>
      <c r="J238" s="48"/>
    </row>
    <row r="239" ht="75">
      <c r="A239" s="37" t="s">
        <v>225</v>
      </c>
      <c r="B239" s="45"/>
      <c r="C239" s="46"/>
      <c r="D239" s="46"/>
      <c r="E239" s="49" t="s">
        <v>2360</v>
      </c>
      <c r="F239" s="46"/>
      <c r="G239" s="46"/>
      <c r="H239" s="46"/>
      <c r="I239" s="46"/>
      <c r="J239" s="48"/>
    </row>
    <row r="240" ht="255">
      <c r="A240" s="37" t="s">
        <v>227</v>
      </c>
      <c r="B240" s="45"/>
      <c r="C240" s="46"/>
      <c r="D240" s="46"/>
      <c r="E240" s="39" t="s">
        <v>2361</v>
      </c>
      <c r="F240" s="46"/>
      <c r="G240" s="46"/>
      <c r="H240" s="46"/>
      <c r="I240" s="46"/>
      <c r="J240" s="48"/>
    </row>
    <row r="241" ht="45">
      <c r="A241" s="37" t="s">
        <v>219</v>
      </c>
      <c r="B241" s="37">
        <v>55</v>
      </c>
      <c r="C241" s="38" t="s">
        <v>1119</v>
      </c>
      <c r="D241" s="37" t="s">
        <v>221</v>
      </c>
      <c r="E241" s="39" t="s">
        <v>1120</v>
      </c>
      <c r="F241" s="40" t="s">
        <v>234</v>
      </c>
      <c r="G241" s="41">
        <v>100</v>
      </c>
      <c r="H241" s="42">
        <v>0</v>
      </c>
      <c r="I241" s="43">
        <f>ROUND(G241*H241,P4)</f>
        <v>0</v>
      </c>
      <c r="J241" s="37"/>
      <c r="O241" s="44">
        <f>I241*0.21</f>
        <v>0</v>
      </c>
      <c r="P241">
        <v>3</v>
      </c>
    </row>
    <row r="242">
      <c r="A242" s="37" t="s">
        <v>224</v>
      </c>
      <c r="B242" s="45"/>
      <c r="C242" s="46"/>
      <c r="D242" s="46"/>
      <c r="E242" s="47" t="s">
        <v>221</v>
      </c>
      <c r="F242" s="46"/>
      <c r="G242" s="46"/>
      <c r="H242" s="46"/>
      <c r="I242" s="46"/>
      <c r="J242" s="48"/>
    </row>
    <row r="243" ht="75">
      <c r="A243" s="37" t="s">
        <v>225</v>
      </c>
      <c r="B243" s="45"/>
      <c r="C243" s="46"/>
      <c r="D243" s="46"/>
      <c r="E243" s="49" t="s">
        <v>2362</v>
      </c>
      <c r="F243" s="46"/>
      <c r="G243" s="46"/>
      <c r="H243" s="46"/>
      <c r="I243" s="46"/>
      <c r="J243" s="48"/>
    </row>
    <row r="244" ht="255">
      <c r="A244" s="37" t="s">
        <v>227</v>
      </c>
      <c r="B244" s="45"/>
      <c r="C244" s="46"/>
      <c r="D244" s="46"/>
      <c r="E244" s="39" t="s">
        <v>1122</v>
      </c>
      <c r="F244" s="46"/>
      <c r="G244" s="46"/>
      <c r="H244" s="46"/>
      <c r="I244" s="46"/>
      <c r="J244" s="48"/>
    </row>
    <row r="245">
      <c r="A245" s="37" t="s">
        <v>219</v>
      </c>
      <c r="B245" s="37">
        <v>56</v>
      </c>
      <c r="C245" s="38" t="s">
        <v>1340</v>
      </c>
      <c r="D245" s="37" t="s">
        <v>221</v>
      </c>
      <c r="E245" s="39" t="s">
        <v>1341</v>
      </c>
      <c r="F245" s="40" t="s">
        <v>223</v>
      </c>
      <c r="G245" s="41">
        <v>58.636000000000003</v>
      </c>
      <c r="H245" s="42">
        <v>0</v>
      </c>
      <c r="I245" s="43">
        <f>ROUND(G245*H245,P4)</f>
        <v>0</v>
      </c>
      <c r="J245" s="37"/>
      <c r="O245" s="44">
        <f>I245*0.21</f>
        <v>0</v>
      </c>
      <c r="P245">
        <v>3</v>
      </c>
    </row>
    <row r="246">
      <c r="A246" s="37" t="s">
        <v>224</v>
      </c>
      <c r="B246" s="45"/>
      <c r="C246" s="46"/>
      <c r="D246" s="46"/>
      <c r="E246" s="47" t="s">
        <v>221</v>
      </c>
      <c r="F246" s="46"/>
      <c r="G246" s="46"/>
      <c r="H246" s="46"/>
      <c r="I246" s="46"/>
      <c r="J246" s="48"/>
    </row>
    <row r="247" ht="90">
      <c r="A247" s="37" t="s">
        <v>225</v>
      </c>
      <c r="B247" s="45"/>
      <c r="C247" s="46"/>
      <c r="D247" s="46"/>
      <c r="E247" s="49" t="s">
        <v>2363</v>
      </c>
      <c r="F247" s="46"/>
      <c r="G247" s="46"/>
      <c r="H247" s="46"/>
      <c r="I247" s="46"/>
      <c r="J247" s="48"/>
    </row>
    <row r="248" ht="150">
      <c r="A248" s="37" t="s">
        <v>227</v>
      </c>
      <c r="B248" s="45"/>
      <c r="C248" s="46"/>
      <c r="D248" s="46"/>
      <c r="E248" s="39" t="s">
        <v>1343</v>
      </c>
      <c r="F248" s="46"/>
      <c r="G248" s="46"/>
      <c r="H248" s="46"/>
      <c r="I248" s="46"/>
      <c r="J248" s="48"/>
    </row>
    <row r="249">
      <c r="A249" s="31" t="s">
        <v>216</v>
      </c>
      <c r="B249" s="32"/>
      <c r="C249" s="33" t="s">
        <v>457</v>
      </c>
      <c r="D249" s="34"/>
      <c r="E249" s="31" t="s">
        <v>458</v>
      </c>
      <c r="F249" s="34"/>
      <c r="G249" s="34"/>
      <c r="H249" s="34"/>
      <c r="I249" s="35">
        <f>SUMIFS(I250:I277,A250:A277,"P")</f>
        <v>0</v>
      </c>
      <c r="J249" s="36"/>
    </row>
    <row r="250" ht="45">
      <c r="A250" s="37" t="s">
        <v>219</v>
      </c>
      <c r="B250" s="37">
        <v>57</v>
      </c>
      <c r="C250" s="38" t="s">
        <v>459</v>
      </c>
      <c r="D250" s="37" t="s">
        <v>460</v>
      </c>
      <c r="E250" s="39" t="s">
        <v>1348</v>
      </c>
      <c r="F250" s="40" t="s">
        <v>462</v>
      </c>
      <c r="G250" s="41">
        <v>3878.0500000000002</v>
      </c>
      <c r="H250" s="42">
        <v>0</v>
      </c>
      <c r="I250" s="43">
        <f>ROUND(G250*H250,P4)</f>
        <v>0</v>
      </c>
      <c r="J250" s="37"/>
      <c r="O250" s="44">
        <f>I250*0.21</f>
        <v>0</v>
      </c>
      <c r="P250">
        <v>3</v>
      </c>
    </row>
    <row r="251">
      <c r="A251" s="37" t="s">
        <v>224</v>
      </c>
      <c r="B251" s="45"/>
      <c r="C251" s="46"/>
      <c r="D251" s="46"/>
      <c r="E251" s="39" t="s">
        <v>463</v>
      </c>
      <c r="F251" s="46"/>
      <c r="G251" s="46"/>
      <c r="H251" s="46"/>
      <c r="I251" s="46"/>
      <c r="J251" s="48"/>
    </row>
    <row r="252" ht="105">
      <c r="A252" s="37" t="s">
        <v>225</v>
      </c>
      <c r="B252" s="45"/>
      <c r="C252" s="46"/>
      <c r="D252" s="46"/>
      <c r="E252" s="49" t="s">
        <v>2364</v>
      </c>
      <c r="F252" s="46"/>
      <c r="G252" s="46"/>
      <c r="H252" s="46"/>
      <c r="I252" s="46"/>
      <c r="J252" s="48"/>
    </row>
    <row r="253" ht="120">
      <c r="A253" s="37" t="s">
        <v>227</v>
      </c>
      <c r="B253" s="45"/>
      <c r="C253" s="46"/>
      <c r="D253" s="46"/>
      <c r="E253" s="39" t="s">
        <v>1128</v>
      </c>
      <c r="F253" s="46"/>
      <c r="G253" s="46"/>
      <c r="H253" s="46"/>
      <c r="I253" s="46"/>
      <c r="J253" s="48"/>
    </row>
    <row r="254" ht="45">
      <c r="A254" s="37" t="s">
        <v>219</v>
      </c>
      <c r="B254" s="37">
        <v>58</v>
      </c>
      <c r="C254" s="38" t="s">
        <v>2365</v>
      </c>
      <c r="D254" s="37" t="s">
        <v>2366</v>
      </c>
      <c r="E254" s="39" t="s">
        <v>2367</v>
      </c>
      <c r="F254" s="40" t="s">
        <v>462</v>
      </c>
      <c r="G254" s="41">
        <v>593</v>
      </c>
      <c r="H254" s="42">
        <v>0</v>
      </c>
      <c r="I254" s="43">
        <f>ROUND(G254*H254,P4)</f>
        <v>0</v>
      </c>
      <c r="J254" s="37"/>
      <c r="O254" s="44">
        <f>I254*0.21</f>
        <v>0</v>
      </c>
      <c r="P254">
        <v>3</v>
      </c>
    </row>
    <row r="255">
      <c r="A255" s="37" t="s">
        <v>224</v>
      </c>
      <c r="B255" s="45"/>
      <c r="C255" s="46"/>
      <c r="D255" s="46"/>
      <c r="E255" s="39" t="s">
        <v>463</v>
      </c>
      <c r="F255" s="46"/>
      <c r="G255" s="46"/>
      <c r="H255" s="46"/>
      <c r="I255" s="46"/>
      <c r="J255" s="48"/>
    </row>
    <row r="256" ht="60">
      <c r="A256" s="37" t="s">
        <v>225</v>
      </c>
      <c r="B256" s="45"/>
      <c r="C256" s="46"/>
      <c r="D256" s="46"/>
      <c r="E256" s="49" t="s">
        <v>2368</v>
      </c>
      <c r="F256" s="46"/>
      <c r="G256" s="46"/>
      <c r="H256" s="46"/>
      <c r="I256" s="46"/>
      <c r="J256" s="48"/>
    </row>
    <row r="257" ht="120">
      <c r="A257" s="37" t="s">
        <v>227</v>
      </c>
      <c r="B257" s="45"/>
      <c r="C257" s="46"/>
      <c r="D257" s="46"/>
      <c r="E257" s="39" t="s">
        <v>1128</v>
      </c>
      <c r="F257" s="46"/>
      <c r="G257" s="46"/>
      <c r="H257" s="46"/>
      <c r="I257" s="46"/>
      <c r="J257" s="48"/>
    </row>
    <row r="258" ht="60">
      <c r="A258" s="37" t="s">
        <v>219</v>
      </c>
      <c r="B258" s="37">
        <v>59</v>
      </c>
      <c r="C258" s="38" t="s">
        <v>1350</v>
      </c>
      <c r="D258" s="37" t="s">
        <v>1351</v>
      </c>
      <c r="E258" s="39" t="s">
        <v>1352</v>
      </c>
      <c r="F258" s="40" t="s">
        <v>462</v>
      </c>
      <c r="G258" s="41">
        <v>129</v>
      </c>
      <c r="H258" s="42">
        <v>0</v>
      </c>
      <c r="I258" s="43">
        <f>ROUND(G258*H258,P4)</f>
        <v>0</v>
      </c>
      <c r="J258" s="37"/>
      <c r="O258" s="44">
        <f>I258*0.21</f>
        <v>0</v>
      </c>
      <c r="P258">
        <v>3</v>
      </c>
    </row>
    <row r="259">
      <c r="A259" s="37" t="s">
        <v>224</v>
      </c>
      <c r="B259" s="45"/>
      <c r="C259" s="46"/>
      <c r="D259" s="46"/>
      <c r="E259" s="39" t="s">
        <v>463</v>
      </c>
      <c r="F259" s="46"/>
      <c r="G259" s="46"/>
      <c r="H259" s="46"/>
      <c r="I259" s="46"/>
      <c r="J259" s="48"/>
    </row>
    <row r="260" ht="90">
      <c r="A260" s="37" t="s">
        <v>225</v>
      </c>
      <c r="B260" s="45"/>
      <c r="C260" s="46"/>
      <c r="D260" s="46"/>
      <c r="E260" s="49" t="s">
        <v>2369</v>
      </c>
      <c r="F260" s="46"/>
      <c r="G260" s="46"/>
      <c r="H260" s="46"/>
      <c r="I260" s="46"/>
      <c r="J260" s="48"/>
    </row>
    <row r="261" ht="120">
      <c r="A261" s="37" t="s">
        <v>227</v>
      </c>
      <c r="B261" s="45"/>
      <c r="C261" s="46"/>
      <c r="D261" s="46"/>
      <c r="E261" s="39" t="s">
        <v>1128</v>
      </c>
      <c r="F261" s="46"/>
      <c r="G261" s="46"/>
      <c r="H261" s="46"/>
      <c r="I261" s="46"/>
      <c r="J261" s="48"/>
    </row>
    <row r="262" ht="45">
      <c r="A262" s="37" t="s">
        <v>219</v>
      </c>
      <c r="B262" s="37">
        <v>60</v>
      </c>
      <c r="C262" s="38" t="s">
        <v>1129</v>
      </c>
      <c r="D262" s="37" t="s">
        <v>1130</v>
      </c>
      <c r="E262" s="39" t="s">
        <v>1131</v>
      </c>
      <c r="F262" s="40" t="s">
        <v>462</v>
      </c>
      <c r="G262" s="41">
        <v>711</v>
      </c>
      <c r="H262" s="42">
        <v>0</v>
      </c>
      <c r="I262" s="43">
        <f>ROUND(G262*H262,P4)</f>
        <v>0</v>
      </c>
      <c r="J262" s="37"/>
      <c r="O262" s="44">
        <f>I262*0.21</f>
        <v>0</v>
      </c>
      <c r="P262">
        <v>3</v>
      </c>
    </row>
    <row r="263">
      <c r="A263" s="37" t="s">
        <v>224</v>
      </c>
      <c r="B263" s="45"/>
      <c r="C263" s="46"/>
      <c r="D263" s="46"/>
      <c r="E263" s="39" t="s">
        <v>463</v>
      </c>
      <c r="F263" s="46"/>
      <c r="G263" s="46"/>
      <c r="H263" s="46"/>
      <c r="I263" s="46"/>
      <c r="J263" s="48"/>
    </row>
    <row r="264" ht="75">
      <c r="A264" s="37" t="s">
        <v>225</v>
      </c>
      <c r="B264" s="45"/>
      <c r="C264" s="46"/>
      <c r="D264" s="46"/>
      <c r="E264" s="49" t="s">
        <v>2370</v>
      </c>
      <c r="F264" s="46"/>
      <c r="G264" s="46"/>
      <c r="H264" s="46"/>
      <c r="I264" s="46"/>
      <c r="J264" s="48"/>
    </row>
    <row r="265" ht="120">
      <c r="A265" s="37" t="s">
        <v>227</v>
      </c>
      <c r="B265" s="45"/>
      <c r="C265" s="46"/>
      <c r="D265" s="46"/>
      <c r="E265" s="39" t="s">
        <v>1128</v>
      </c>
      <c r="F265" s="46"/>
      <c r="G265" s="46"/>
      <c r="H265" s="46"/>
      <c r="I265" s="46"/>
      <c r="J265" s="48"/>
    </row>
    <row r="266" ht="45">
      <c r="A266" s="37" t="s">
        <v>219</v>
      </c>
      <c r="B266" s="37">
        <v>61</v>
      </c>
      <c r="C266" s="38" t="s">
        <v>1133</v>
      </c>
      <c r="D266" s="37" t="s">
        <v>1134</v>
      </c>
      <c r="E266" s="39" t="s">
        <v>1135</v>
      </c>
      <c r="F266" s="40" t="s">
        <v>462</v>
      </c>
      <c r="G266" s="41">
        <v>0.032000000000000001</v>
      </c>
      <c r="H266" s="42">
        <v>0</v>
      </c>
      <c r="I266" s="43">
        <f>ROUND(G266*H266,P4)</f>
        <v>0</v>
      </c>
      <c r="J266" s="37"/>
      <c r="O266" s="44">
        <f>I266*0.21</f>
        <v>0</v>
      </c>
      <c r="P266">
        <v>3</v>
      </c>
    </row>
    <row r="267">
      <c r="A267" s="37" t="s">
        <v>224</v>
      </c>
      <c r="B267" s="45"/>
      <c r="C267" s="46"/>
      <c r="D267" s="46"/>
      <c r="E267" s="39" t="s">
        <v>463</v>
      </c>
      <c r="F267" s="46"/>
      <c r="G267" s="46"/>
      <c r="H267" s="46"/>
      <c r="I267" s="46"/>
      <c r="J267" s="48"/>
    </row>
    <row r="268" ht="60">
      <c r="A268" s="37" t="s">
        <v>225</v>
      </c>
      <c r="B268" s="45"/>
      <c r="C268" s="46"/>
      <c r="D268" s="46"/>
      <c r="E268" s="49" t="s">
        <v>2371</v>
      </c>
      <c r="F268" s="46"/>
      <c r="G268" s="46"/>
      <c r="H268" s="46"/>
      <c r="I268" s="46"/>
      <c r="J268" s="48"/>
    </row>
    <row r="269" ht="120">
      <c r="A269" s="37" t="s">
        <v>227</v>
      </c>
      <c r="B269" s="45"/>
      <c r="C269" s="46"/>
      <c r="D269" s="46"/>
      <c r="E269" s="39" t="s">
        <v>1128</v>
      </c>
      <c r="F269" s="46"/>
      <c r="G269" s="46"/>
      <c r="H269" s="46"/>
      <c r="I269" s="46"/>
      <c r="J269" s="48"/>
    </row>
    <row r="270" ht="45">
      <c r="A270" s="37" t="s">
        <v>219</v>
      </c>
      <c r="B270" s="37">
        <v>62</v>
      </c>
      <c r="C270" s="38" t="s">
        <v>1137</v>
      </c>
      <c r="D270" s="37" t="s">
        <v>1138</v>
      </c>
      <c r="E270" s="39" t="s">
        <v>1139</v>
      </c>
      <c r="F270" s="40" t="s">
        <v>462</v>
      </c>
      <c r="G270" s="41">
        <v>0.064000000000000001</v>
      </c>
      <c r="H270" s="42">
        <v>0</v>
      </c>
      <c r="I270" s="43">
        <f>ROUND(G270*H270,P4)</f>
        <v>0</v>
      </c>
      <c r="J270" s="37"/>
      <c r="O270" s="44">
        <f>I270*0.21</f>
        <v>0</v>
      </c>
      <c r="P270">
        <v>3</v>
      </c>
    </row>
    <row r="271">
      <c r="A271" s="37" t="s">
        <v>224</v>
      </c>
      <c r="B271" s="45"/>
      <c r="C271" s="46"/>
      <c r="D271" s="46"/>
      <c r="E271" s="39" t="s">
        <v>463</v>
      </c>
      <c r="F271" s="46"/>
      <c r="G271" s="46"/>
      <c r="H271" s="46"/>
      <c r="I271" s="46"/>
      <c r="J271" s="48"/>
    </row>
    <row r="272" ht="60">
      <c r="A272" s="37" t="s">
        <v>225</v>
      </c>
      <c r="B272" s="45"/>
      <c r="C272" s="46"/>
      <c r="D272" s="46"/>
      <c r="E272" s="49" t="s">
        <v>2372</v>
      </c>
      <c r="F272" s="46"/>
      <c r="G272" s="46"/>
      <c r="H272" s="46"/>
      <c r="I272" s="46"/>
      <c r="J272" s="48"/>
    </row>
    <row r="273" ht="120">
      <c r="A273" s="37" t="s">
        <v>227</v>
      </c>
      <c r="B273" s="45"/>
      <c r="C273" s="46"/>
      <c r="D273" s="46"/>
      <c r="E273" s="39" t="s">
        <v>1128</v>
      </c>
      <c r="F273" s="46"/>
      <c r="G273" s="46"/>
      <c r="H273" s="46"/>
      <c r="I273" s="46"/>
      <c r="J273" s="48"/>
    </row>
    <row r="274" ht="30">
      <c r="A274" s="37" t="s">
        <v>219</v>
      </c>
      <c r="B274" s="37">
        <v>63</v>
      </c>
      <c r="C274" s="38" t="s">
        <v>1153</v>
      </c>
      <c r="D274" s="37" t="s">
        <v>1154</v>
      </c>
      <c r="E274" s="39" t="s">
        <v>1155</v>
      </c>
      <c r="F274" s="40" t="s">
        <v>462</v>
      </c>
      <c r="G274" s="41">
        <v>60</v>
      </c>
      <c r="H274" s="42">
        <v>0</v>
      </c>
      <c r="I274" s="43">
        <f>ROUND(G274*H274,P4)</f>
        <v>0</v>
      </c>
      <c r="J274" s="37"/>
      <c r="O274" s="44">
        <f>I274*0.21</f>
        <v>0</v>
      </c>
      <c r="P274">
        <v>3</v>
      </c>
    </row>
    <row r="275">
      <c r="A275" s="37" t="s">
        <v>224</v>
      </c>
      <c r="B275" s="45"/>
      <c r="C275" s="46"/>
      <c r="D275" s="46"/>
      <c r="E275" s="39" t="s">
        <v>463</v>
      </c>
      <c r="F275" s="46"/>
      <c r="G275" s="46"/>
      <c r="H275" s="46"/>
      <c r="I275" s="46"/>
      <c r="J275" s="48"/>
    </row>
    <row r="276" ht="105">
      <c r="A276" s="37" t="s">
        <v>225</v>
      </c>
      <c r="B276" s="45"/>
      <c r="C276" s="46"/>
      <c r="D276" s="46"/>
      <c r="E276" s="49" t="s">
        <v>2373</v>
      </c>
      <c r="F276" s="46"/>
      <c r="G276" s="46"/>
      <c r="H276" s="46"/>
      <c r="I276" s="46"/>
      <c r="J276" s="48"/>
    </row>
    <row r="277" ht="120">
      <c r="A277" s="37" t="s">
        <v>227</v>
      </c>
      <c r="B277" s="50"/>
      <c r="C277" s="51"/>
      <c r="D277" s="51"/>
      <c r="E277" s="39" t="s">
        <v>1128</v>
      </c>
      <c r="F277" s="51"/>
      <c r="G277" s="51"/>
      <c r="H277" s="51"/>
      <c r="I277" s="51"/>
      <c r="J277" s="52"/>
    </row>
  </sheetData>
  <sheetProtection sheet="1" objects="1" scenarios="1" spinCount="100000" saltValue="76la7W/9yxeyYQOHuy7h2nk48ylOqy0Tlhe2nuikM1b1E0T5UoiI2sUyAS3I52FDvs0dVs9RBt6M3ZOBW1qXUQ==" hashValue="0tkCirSN9X195rC+vxVD/oez2JoXXr4lk4/7Di0rZclOXXqW6kuaVcYOISdwz3O6QD5EZ5NPm82qr7+MUfTvlA=="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466</v>
      </c>
      <c r="I3" s="25">
        <f>SUMIFS(I11:I83,A11:A83,"SD")</f>
        <v>0</v>
      </c>
      <c r="J3" s="19"/>
      <c r="O3">
        <v>0</v>
      </c>
      <c r="P3">
        <v>2</v>
      </c>
    </row>
    <row r="4">
      <c r="A4" s="3" t="s">
        <v>197</v>
      </c>
      <c r="B4" s="20" t="s">
        <v>198</v>
      </c>
      <c r="C4" s="21" t="s">
        <v>11</v>
      </c>
      <c r="D4" s="22"/>
      <c r="E4" s="23" t="s">
        <v>12</v>
      </c>
      <c r="F4" s="17"/>
      <c r="G4" s="17"/>
      <c r="H4" s="17"/>
      <c r="I4" s="17"/>
      <c r="J4" s="19"/>
      <c r="O4">
        <v>0.14999999999999999</v>
      </c>
      <c r="P4">
        <v>2</v>
      </c>
    </row>
    <row r="5">
      <c r="A5" s="3" t="s">
        <v>199</v>
      </c>
      <c r="B5" s="20" t="s">
        <v>198</v>
      </c>
      <c r="C5" s="21" t="s">
        <v>467</v>
      </c>
      <c r="D5" s="22"/>
      <c r="E5" s="23" t="s">
        <v>20</v>
      </c>
      <c r="F5" s="17"/>
      <c r="G5" s="17"/>
      <c r="H5" s="17"/>
      <c r="I5" s="17"/>
      <c r="J5" s="19"/>
      <c r="O5">
        <v>0.20999999999999999</v>
      </c>
    </row>
    <row r="6">
      <c r="A6" s="3" t="s">
        <v>201</v>
      </c>
      <c r="B6" s="20" t="s">
        <v>198</v>
      </c>
      <c r="C6" s="21" t="s">
        <v>468</v>
      </c>
      <c r="D6" s="22"/>
      <c r="E6" s="23" t="s">
        <v>26</v>
      </c>
      <c r="F6" s="17"/>
      <c r="G6" s="17"/>
      <c r="H6" s="17"/>
      <c r="I6" s="17"/>
      <c r="J6" s="19"/>
    </row>
    <row r="7">
      <c r="A7" s="3" t="s">
        <v>203</v>
      </c>
      <c r="B7" s="20" t="s">
        <v>204</v>
      </c>
      <c r="C7" s="21" t="s">
        <v>466</v>
      </c>
      <c r="D7" s="22"/>
      <c r="E7" s="23" t="s">
        <v>28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241</v>
      </c>
      <c r="D11" s="34"/>
      <c r="E11" s="31" t="s">
        <v>242</v>
      </c>
      <c r="F11" s="34"/>
      <c r="G11" s="34"/>
      <c r="H11" s="34"/>
      <c r="I11" s="35">
        <f>SUMIFS(I12:I83,A12:A83,"P")</f>
        <v>0</v>
      </c>
      <c r="J11" s="36"/>
    </row>
    <row r="12">
      <c r="A12" s="37" t="s">
        <v>219</v>
      </c>
      <c r="B12" s="37">
        <v>1</v>
      </c>
      <c r="C12" s="38" t="s">
        <v>469</v>
      </c>
      <c r="D12" s="37" t="s">
        <v>221</v>
      </c>
      <c r="E12" s="39" t="s">
        <v>470</v>
      </c>
      <c r="F12" s="40" t="s">
        <v>394</v>
      </c>
      <c r="G12" s="41">
        <v>24</v>
      </c>
      <c r="H12" s="42">
        <v>0</v>
      </c>
      <c r="I12" s="43">
        <f>ROUND(G12*H12,P4)</f>
        <v>0</v>
      </c>
      <c r="J12" s="37"/>
      <c r="O12" s="44">
        <f>I12*0.21</f>
        <v>0</v>
      </c>
      <c r="P12">
        <v>3</v>
      </c>
    </row>
    <row r="13">
      <c r="A13" s="37" t="s">
        <v>224</v>
      </c>
      <c r="B13" s="45"/>
      <c r="C13" s="46"/>
      <c r="D13" s="46"/>
      <c r="E13" s="39" t="s">
        <v>470</v>
      </c>
      <c r="F13" s="46"/>
      <c r="G13" s="46"/>
      <c r="H13" s="46"/>
      <c r="I13" s="46"/>
      <c r="J13" s="48"/>
    </row>
    <row r="14">
      <c r="A14" s="37" t="s">
        <v>227</v>
      </c>
      <c r="B14" s="45"/>
      <c r="C14" s="46"/>
      <c r="D14" s="46"/>
      <c r="E14" s="39" t="s">
        <v>471</v>
      </c>
      <c r="F14" s="46"/>
      <c r="G14" s="46"/>
      <c r="H14" s="46"/>
      <c r="I14" s="46"/>
      <c r="J14" s="48"/>
    </row>
    <row r="15">
      <c r="A15" s="37" t="s">
        <v>219</v>
      </c>
      <c r="B15" s="37">
        <v>2</v>
      </c>
      <c r="C15" s="38" t="s">
        <v>472</v>
      </c>
      <c r="D15" s="37" t="s">
        <v>221</v>
      </c>
      <c r="E15" s="39" t="s">
        <v>473</v>
      </c>
      <c r="F15" s="40" t="s">
        <v>394</v>
      </c>
      <c r="G15" s="41">
        <v>8</v>
      </c>
      <c r="H15" s="42">
        <v>0</v>
      </c>
      <c r="I15" s="43">
        <f>ROUND(G15*H15,P4)</f>
        <v>0</v>
      </c>
      <c r="J15" s="37"/>
      <c r="O15" s="44">
        <f>I15*0.21</f>
        <v>0</v>
      </c>
      <c r="P15">
        <v>3</v>
      </c>
    </row>
    <row r="16">
      <c r="A16" s="37" t="s">
        <v>224</v>
      </c>
      <c r="B16" s="45"/>
      <c r="C16" s="46"/>
      <c r="D16" s="46"/>
      <c r="E16" s="39" t="s">
        <v>473</v>
      </c>
      <c r="F16" s="46"/>
      <c r="G16" s="46"/>
      <c r="H16" s="46"/>
      <c r="I16" s="46"/>
      <c r="J16" s="48"/>
    </row>
    <row r="17">
      <c r="A17" s="37" t="s">
        <v>227</v>
      </c>
      <c r="B17" s="45"/>
      <c r="C17" s="46"/>
      <c r="D17" s="46"/>
      <c r="E17" s="39" t="s">
        <v>471</v>
      </c>
      <c r="F17" s="46"/>
      <c r="G17" s="46"/>
      <c r="H17" s="46"/>
      <c r="I17" s="46"/>
      <c r="J17" s="48"/>
    </row>
    <row r="18">
      <c r="A18" s="37" t="s">
        <v>219</v>
      </c>
      <c r="B18" s="37">
        <v>3</v>
      </c>
      <c r="C18" s="38" t="s">
        <v>474</v>
      </c>
      <c r="D18" s="37" t="s">
        <v>221</v>
      </c>
      <c r="E18" s="39" t="s">
        <v>475</v>
      </c>
      <c r="F18" s="40" t="s">
        <v>245</v>
      </c>
      <c r="G18" s="41">
        <v>1</v>
      </c>
      <c r="H18" s="42">
        <v>0</v>
      </c>
      <c r="I18" s="43">
        <f>ROUND(G18*H18,P4)</f>
        <v>0</v>
      </c>
      <c r="J18" s="37"/>
      <c r="O18" s="44">
        <f>I18*0.21</f>
        <v>0</v>
      </c>
      <c r="P18">
        <v>3</v>
      </c>
    </row>
    <row r="19">
      <c r="A19" s="37" t="s">
        <v>224</v>
      </c>
      <c r="B19" s="45"/>
      <c r="C19" s="46"/>
      <c r="D19" s="46"/>
      <c r="E19" s="39" t="s">
        <v>475</v>
      </c>
      <c r="F19" s="46"/>
      <c r="G19" s="46"/>
      <c r="H19" s="46"/>
      <c r="I19" s="46"/>
      <c r="J19" s="48"/>
    </row>
    <row r="20">
      <c r="A20" s="37" t="s">
        <v>227</v>
      </c>
      <c r="B20" s="45"/>
      <c r="C20" s="46"/>
      <c r="D20" s="46"/>
      <c r="E20" s="39" t="s">
        <v>471</v>
      </c>
      <c r="F20" s="46"/>
      <c r="G20" s="46"/>
      <c r="H20" s="46"/>
      <c r="I20" s="46"/>
      <c r="J20" s="48"/>
    </row>
    <row r="21">
      <c r="A21" s="37" t="s">
        <v>219</v>
      </c>
      <c r="B21" s="37">
        <v>4</v>
      </c>
      <c r="C21" s="38" t="s">
        <v>476</v>
      </c>
      <c r="D21" s="37" t="s">
        <v>221</v>
      </c>
      <c r="E21" s="39" t="s">
        <v>477</v>
      </c>
      <c r="F21" s="40" t="s">
        <v>245</v>
      </c>
      <c r="G21" s="41">
        <v>4</v>
      </c>
      <c r="H21" s="42">
        <v>0</v>
      </c>
      <c r="I21" s="43">
        <f>ROUND(G21*H21,P4)</f>
        <v>0</v>
      </c>
      <c r="J21" s="37"/>
      <c r="O21" s="44">
        <f>I21*0.21</f>
        <v>0</v>
      </c>
      <c r="P21">
        <v>3</v>
      </c>
    </row>
    <row r="22">
      <c r="A22" s="37" t="s">
        <v>224</v>
      </c>
      <c r="B22" s="45"/>
      <c r="C22" s="46"/>
      <c r="D22" s="46"/>
      <c r="E22" s="39" t="s">
        <v>477</v>
      </c>
      <c r="F22" s="46"/>
      <c r="G22" s="46"/>
      <c r="H22" s="46"/>
      <c r="I22" s="46"/>
      <c r="J22" s="48"/>
    </row>
    <row r="23">
      <c r="A23" s="37" t="s">
        <v>227</v>
      </c>
      <c r="B23" s="45"/>
      <c r="C23" s="46"/>
      <c r="D23" s="46"/>
      <c r="E23" s="39" t="s">
        <v>471</v>
      </c>
      <c r="F23" s="46"/>
      <c r="G23" s="46"/>
      <c r="H23" s="46"/>
      <c r="I23" s="46"/>
      <c r="J23" s="48"/>
    </row>
    <row r="24">
      <c r="A24" s="37" t="s">
        <v>219</v>
      </c>
      <c r="B24" s="37">
        <v>5</v>
      </c>
      <c r="C24" s="38" t="s">
        <v>478</v>
      </c>
      <c r="D24" s="37" t="s">
        <v>221</v>
      </c>
      <c r="E24" s="39" t="s">
        <v>479</v>
      </c>
      <c r="F24" s="40" t="s">
        <v>245</v>
      </c>
      <c r="G24" s="41">
        <v>2</v>
      </c>
      <c r="H24" s="42">
        <v>0</v>
      </c>
      <c r="I24" s="43">
        <f>ROUND(G24*H24,P4)</f>
        <v>0</v>
      </c>
      <c r="J24" s="37"/>
      <c r="O24" s="44">
        <f>I24*0.21</f>
        <v>0</v>
      </c>
      <c r="P24">
        <v>3</v>
      </c>
    </row>
    <row r="25">
      <c r="A25" s="37" t="s">
        <v>224</v>
      </c>
      <c r="B25" s="45"/>
      <c r="C25" s="46"/>
      <c r="D25" s="46"/>
      <c r="E25" s="39" t="s">
        <v>479</v>
      </c>
      <c r="F25" s="46"/>
      <c r="G25" s="46"/>
      <c r="H25" s="46"/>
      <c r="I25" s="46"/>
      <c r="J25" s="48"/>
    </row>
    <row r="26">
      <c r="A26" s="37" t="s">
        <v>227</v>
      </c>
      <c r="B26" s="45"/>
      <c r="C26" s="46"/>
      <c r="D26" s="46"/>
      <c r="E26" s="39" t="s">
        <v>471</v>
      </c>
      <c r="F26" s="46"/>
      <c r="G26" s="46"/>
      <c r="H26" s="46"/>
      <c r="I26" s="46"/>
      <c r="J26" s="48"/>
    </row>
    <row r="27">
      <c r="A27" s="37" t="s">
        <v>219</v>
      </c>
      <c r="B27" s="37">
        <v>6</v>
      </c>
      <c r="C27" s="38" t="s">
        <v>480</v>
      </c>
      <c r="D27" s="37" t="s">
        <v>221</v>
      </c>
      <c r="E27" s="39" t="s">
        <v>481</v>
      </c>
      <c r="F27" s="40" t="s">
        <v>245</v>
      </c>
      <c r="G27" s="41">
        <v>2</v>
      </c>
      <c r="H27" s="42">
        <v>0</v>
      </c>
      <c r="I27" s="43">
        <f>ROUND(G27*H27,P4)</f>
        <v>0</v>
      </c>
      <c r="J27" s="37"/>
      <c r="O27" s="44">
        <f>I27*0.21</f>
        <v>0</v>
      </c>
      <c r="P27">
        <v>3</v>
      </c>
    </row>
    <row r="28">
      <c r="A28" s="37" t="s">
        <v>224</v>
      </c>
      <c r="B28" s="45"/>
      <c r="C28" s="46"/>
      <c r="D28" s="46"/>
      <c r="E28" s="39" t="s">
        <v>481</v>
      </c>
      <c r="F28" s="46"/>
      <c r="G28" s="46"/>
      <c r="H28" s="46"/>
      <c r="I28" s="46"/>
      <c r="J28" s="48"/>
    </row>
    <row r="29">
      <c r="A29" s="37" t="s">
        <v>227</v>
      </c>
      <c r="B29" s="45"/>
      <c r="C29" s="46"/>
      <c r="D29" s="46"/>
      <c r="E29" s="39" t="s">
        <v>471</v>
      </c>
      <c r="F29" s="46"/>
      <c r="G29" s="46"/>
      <c r="H29" s="46"/>
      <c r="I29" s="46"/>
      <c r="J29" s="48"/>
    </row>
    <row r="30">
      <c r="A30" s="37" t="s">
        <v>219</v>
      </c>
      <c r="B30" s="37">
        <v>7</v>
      </c>
      <c r="C30" s="38" t="s">
        <v>482</v>
      </c>
      <c r="D30" s="37" t="s">
        <v>221</v>
      </c>
      <c r="E30" s="39" t="s">
        <v>483</v>
      </c>
      <c r="F30" s="40" t="s">
        <v>245</v>
      </c>
      <c r="G30" s="41">
        <v>1</v>
      </c>
      <c r="H30" s="42">
        <v>0</v>
      </c>
      <c r="I30" s="43">
        <f>ROUND(G30*H30,P4)</f>
        <v>0</v>
      </c>
      <c r="J30" s="37"/>
      <c r="O30" s="44">
        <f>I30*0.21</f>
        <v>0</v>
      </c>
      <c r="P30">
        <v>3</v>
      </c>
    </row>
    <row r="31">
      <c r="A31" s="37" t="s">
        <v>224</v>
      </c>
      <c r="B31" s="45"/>
      <c r="C31" s="46"/>
      <c r="D31" s="46"/>
      <c r="E31" s="39" t="s">
        <v>483</v>
      </c>
      <c r="F31" s="46"/>
      <c r="G31" s="46"/>
      <c r="H31" s="46"/>
      <c r="I31" s="46"/>
      <c r="J31" s="48"/>
    </row>
    <row r="32">
      <c r="A32" s="37" t="s">
        <v>227</v>
      </c>
      <c r="B32" s="45"/>
      <c r="C32" s="46"/>
      <c r="D32" s="46"/>
      <c r="E32" s="39" t="s">
        <v>471</v>
      </c>
      <c r="F32" s="46"/>
      <c r="G32" s="46"/>
      <c r="H32" s="46"/>
      <c r="I32" s="46"/>
      <c r="J32" s="48"/>
    </row>
    <row r="33">
      <c r="A33" s="37" t="s">
        <v>219</v>
      </c>
      <c r="B33" s="37">
        <v>8</v>
      </c>
      <c r="C33" s="38" t="s">
        <v>484</v>
      </c>
      <c r="D33" s="37" t="s">
        <v>221</v>
      </c>
      <c r="E33" s="39" t="s">
        <v>485</v>
      </c>
      <c r="F33" s="40" t="s">
        <v>245</v>
      </c>
      <c r="G33" s="41">
        <v>1</v>
      </c>
      <c r="H33" s="42">
        <v>0</v>
      </c>
      <c r="I33" s="43">
        <f>ROUND(G33*H33,P4)</f>
        <v>0</v>
      </c>
      <c r="J33" s="37"/>
      <c r="O33" s="44">
        <f>I33*0.21</f>
        <v>0</v>
      </c>
      <c r="P33">
        <v>3</v>
      </c>
    </row>
    <row r="34">
      <c r="A34" s="37" t="s">
        <v>224</v>
      </c>
      <c r="B34" s="45"/>
      <c r="C34" s="46"/>
      <c r="D34" s="46"/>
      <c r="E34" s="39" t="s">
        <v>485</v>
      </c>
      <c r="F34" s="46"/>
      <c r="G34" s="46"/>
      <c r="H34" s="46"/>
      <c r="I34" s="46"/>
      <c r="J34" s="48"/>
    </row>
    <row r="35">
      <c r="A35" s="37" t="s">
        <v>227</v>
      </c>
      <c r="B35" s="45"/>
      <c r="C35" s="46"/>
      <c r="D35" s="46"/>
      <c r="E35" s="39" t="s">
        <v>471</v>
      </c>
      <c r="F35" s="46"/>
      <c r="G35" s="46"/>
      <c r="H35" s="46"/>
      <c r="I35" s="46"/>
      <c r="J35" s="48"/>
    </row>
    <row r="36">
      <c r="A36" s="37" t="s">
        <v>219</v>
      </c>
      <c r="B36" s="37">
        <v>9</v>
      </c>
      <c r="C36" s="38" t="s">
        <v>486</v>
      </c>
      <c r="D36" s="37" t="s">
        <v>221</v>
      </c>
      <c r="E36" s="39" t="s">
        <v>487</v>
      </c>
      <c r="F36" s="40" t="s">
        <v>245</v>
      </c>
      <c r="G36" s="41">
        <v>1</v>
      </c>
      <c r="H36" s="42">
        <v>0</v>
      </c>
      <c r="I36" s="43">
        <f>ROUND(G36*H36,P4)</f>
        <v>0</v>
      </c>
      <c r="J36" s="37"/>
      <c r="O36" s="44">
        <f>I36*0.21</f>
        <v>0</v>
      </c>
      <c r="P36">
        <v>3</v>
      </c>
    </row>
    <row r="37">
      <c r="A37" s="37" t="s">
        <v>224</v>
      </c>
      <c r="B37" s="45"/>
      <c r="C37" s="46"/>
      <c r="D37" s="46"/>
      <c r="E37" s="39" t="s">
        <v>487</v>
      </c>
      <c r="F37" s="46"/>
      <c r="G37" s="46"/>
      <c r="H37" s="46"/>
      <c r="I37" s="46"/>
      <c r="J37" s="48"/>
    </row>
    <row r="38">
      <c r="A38" s="37" t="s">
        <v>227</v>
      </c>
      <c r="B38" s="45"/>
      <c r="C38" s="46"/>
      <c r="D38" s="46"/>
      <c r="E38" s="39" t="s">
        <v>471</v>
      </c>
      <c r="F38" s="46"/>
      <c r="G38" s="46"/>
      <c r="H38" s="46"/>
      <c r="I38" s="46"/>
      <c r="J38" s="48"/>
    </row>
    <row r="39">
      <c r="A39" s="37" t="s">
        <v>219</v>
      </c>
      <c r="B39" s="37">
        <v>10</v>
      </c>
      <c r="C39" s="38" t="s">
        <v>488</v>
      </c>
      <c r="D39" s="37" t="s">
        <v>221</v>
      </c>
      <c r="E39" s="39" t="s">
        <v>489</v>
      </c>
      <c r="F39" s="40" t="s">
        <v>245</v>
      </c>
      <c r="G39" s="41">
        <v>2</v>
      </c>
      <c r="H39" s="42">
        <v>0</v>
      </c>
      <c r="I39" s="43">
        <f>ROUND(G39*H39,P4)</f>
        <v>0</v>
      </c>
      <c r="J39" s="37"/>
      <c r="O39" s="44">
        <f>I39*0.21</f>
        <v>0</v>
      </c>
      <c r="P39">
        <v>3</v>
      </c>
    </row>
    <row r="40">
      <c r="A40" s="37" t="s">
        <v>224</v>
      </c>
      <c r="B40" s="45"/>
      <c r="C40" s="46"/>
      <c r="D40" s="46"/>
      <c r="E40" s="39" t="s">
        <v>489</v>
      </c>
      <c r="F40" s="46"/>
      <c r="G40" s="46"/>
      <c r="H40" s="46"/>
      <c r="I40" s="46"/>
      <c r="J40" s="48"/>
    </row>
    <row r="41">
      <c r="A41" s="37" t="s">
        <v>227</v>
      </c>
      <c r="B41" s="45"/>
      <c r="C41" s="46"/>
      <c r="D41" s="46"/>
      <c r="E41" s="39" t="s">
        <v>471</v>
      </c>
      <c r="F41" s="46"/>
      <c r="G41" s="46"/>
      <c r="H41" s="46"/>
      <c r="I41" s="46"/>
      <c r="J41" s="48"/>
    </row>
    <row r="42">
      <c r="A42" s="37" t="s">
        <v>219</v>
      </c>
      <c r="B42" s="37">
        <v>11</v>
      </c>
      <c r="C42" s="38" t="s">
        <v>490</v>
      </c>
      <c r="D42" s="37" t="s">
        <v>221</v>
      </c>
      <c r="E42" s="39" t="s">
        <v>491</v>
      </c>
      <c r="F42" s="40" t="s">
        <v>245</v>
      </c>
      <c r="G42" s="41">
        <v>1</v>
      </c>
      <c r="H42" s="42">
        <v>0</v>
      </c>
      <c r="I42" s="43">
        <f>ROUND(G42*H42,P4)</f>
        <v>0</v>
      </c>
      <c r="J42" s="37"/>
      <c r="O42" s="44">
        <f>I42*0.21</f>
        <v>0</v>
      </c>
      <c r="P42">
        <v>3</v>
      </c>
    </row>
    <row r="43">
      <c r="A43" s="37" t="s">
        <v>224</v>
      </c>
      <c r="B43" s="45"/>
      <c r="C43" s="46"/>
      <c r="D43" s="46"/>
      <c r="E43" s="39" t="s">
        <v>491</v>
      </c>
      <c r="F43" s="46"/>
      <c r="G43" s="46"/>
      <c r="H43" s="46"/>
      <c r="I43" s="46"/>
      <c r="J43" s="48"/>
    </row>
    <row r="44">
      <c r="A44" s="37" t="s">
        <v>227</v>
      </c>
      <c r="B44" s="45"/>
      <c r="C44" s="46"/>
      <c r="D44" s="46"/>
      <c r="E44" s="39" t="s">
        <v>471</v>
      </c>
      <c r="F44" s="46"/>
      <c r="G44" s="46"/>
      <c r="H44" s="46"/>
      <c r="I44" s="46"/>
      <c r="J44" s="48"/>
    </row>
    <row r="45" ht="30">
      <c r="A45" s="37" t="s">
        <v>219</v>
      </c>
      <c r="B45" s="37">
        <v>12</v>
      </c>
      <c r="C45" s="38" t="s">
        <v>492</v>
      </c>
      <c r="D45" s="37" t="s">
        <v>221</v>
      </c>
      <c r="E45" s="39" t="s">
        <v>493</v>
      </c>
      <c r="F45" s="40" t="s">
        <v>245</v>
      </c>
      <c r="G45" s="41">
        <v>4</v>
      </c>
      <c r="H45" s="42">
        <v>0</v>
      </c>
      <c r="I45" s="43">
        <f>ROUND(G45*H45,P4)</f>
        <v>0</v>
      </c>
      <c r="J45" s="37"/>
      <c r="O45" s="44">
        <f>I45*0.21</f>
        <v>0</v>
      </c>
      <c r="P45">
        <v>3</v>
      </c>
    </row>
    <row r="46" ht="30">
      <c r="A46" s="37" t="s">
        <v>224</v>
      </c>
      <c r="B46" s="45"/>
      <c r="C46" s="46"/>
      <c r="D46" s="46"/>
      <c r="E46" s="39" t="s">
        <v>493</v>
      </c>
      <c r="F46" s="46"/>
      <c r="G46" s="46"/>
      <c r="H46" s="46"/>
      <c r="I46" s="46"/>
      <c r="J46" s="48"/>
    </row>
    <row r="47">
      <c r="A47" s="37" t="s">
        <v>227</v>
      </c>
      <c r="B47" s="45"/>
      <c r="C47" s="46"/>
      <c r="D47" s="46"/>
      <c r="E47" s="39" t="s">
        <v>471</v>
      </c>
      <c r="F47" s="46"/>
      <c r="G47" s="46"/>
      <c r="H47" s="46"/>
      <c r="I47" s="46"/>
      <c r="J47" s="48"/>
    </row>
    <row r="48" ht="30">
      <c r="A48" s="37" t="s">
        <v>219</v>
      </c>
      <c r="B48" s="37">
        <v>13</v>
      </c>
      <c r="C48" s="38" t="s">
        <v>494</v>
      </c>
      <c r="D48" s="37" t="s">
        <v>221</v>
      </c>
      <c r="E48" s="39" t="s">
        <v>495</v>
      </c>
      <c r="F48" s="40" t="s">
        <v>245</v>
      </c>
      <c r="G48" s="41">
        <v>2</v>
      </c>
      <c r="H48" s="42">
        <v>0</v>
      </c>
      <c r="I48" s="43">
        <f>ROUND(G48*H48,P4)</f>
        <v>0</v>
      </c>
      <c r="J48" s="37"/>
      <c r="O48" s="44">
        <f>I48*0.21</f>
        <v>0</v>
      </c>
      <c r="P48">
        <v>3</v>
      </c>
    </row>
    <row r="49" ht="30">
      <c r="A49" s="37" t="s">
        <v>224</v>
      </c>
      <c r="B49" s="45"/>
      <c r="C49" s="46"/>
      <c r="D49" s="46"/>
      <c r="E49" s="39" t="s">
        <v>495</v>
      </c>
      <c r="F49" s="46"/>
      <c r="G49" s="46"/>
      <c r="H49" s="46"/>
      <c r="I49" s="46"/>
      <c r="J49" s="48"/>
    </row>
    <row r="50">
      <c r="A50" s="37" t="s">
        <v>227</v>
      </c>
      <c r="B50" s="45"/>
      <c r="C50" s="46"/>
      <c r="D50" s="46"/>
      <c r="E50" s="39" t="s">
        <v>471</v>
      </c>
      <c r="F50" s="46"/>
      <c r="G50" s="46"/>
      <c r="H50" s="46"/>
      <c r="I50" s="46"/>
      <c r="J50" s="48"/>
    </row>
    <row r="51">
      <c r="A51" s="37" t="s">
        <v>219</v>
      </c>
      <c r="B51" s="37">
        <v>14</v>
      </c>
      <c r="C51" s="38" t="s">
        <v>496</v>
      </c>
      <c r="D51" s="37" t="s">
        <v>221</v>
      </c>
      <c r="E51" s="39" t="s">
        <v>497</v>
      </c>
      <c r="F51" s="40" t="s">
        <v>245</v>
      </c>
      <c r="G51" s="41">
        <v>2</v>
      </c>
      <c r="H51" s="42">
        <v>0</v>
      </c>
      <c r="I51" s="43">
        <f>ROUND(G51*H51,P4)</f>
        <v>0</v>
      </c>
      <c r="J51" s="37"/>
      <c r="O51" s="44">
        <f>I51*0.21</f>
        <v>0</v>
      </c>
      <c r="P51">
        <v>3</v>
      </c>
    </row>
    <row r="52">
      <c r="A52" s="37" t="s">
        <v>224</v>
      </c>
      <c r="B52" s="45"/>
      <c r="C52" s="46"/>
      <c r="D52" s="46"/>
      <c r="E52" s="39" t="s">
        <v>497</v>
      </c>
      <c r="F52" s="46"/>
      <c r="G52" s="46"/>
      <c r="H52" s="46"/>
      <c r="I52" s="46"/>
      <c r="J52" s="48"/>
    </row>
    <row r="53">
      <c r="A53" s="37" t="s">
        <v>227</v>
      </c>
      <c r="B53" s="45"/>
      <c r="C53" s="46"/>
      <c r="D53" s="46"/>
      <c r="E53" s="39" t="s">
        <v>471</v>
      </c>
      <c r="F53" s="46"/>
      <c r="G53" s="46"/>
      <c r="H53" s="46"/>
      <c r="I53" s="46"/>
      <c r="J53" s="48"/>
    </row>
    <row r="54">
      <c r="A54" s="37" t="s">
        <v>219</v>
      </c>
      <c r="B54" s="37">
        <v>15</v>
      </c>
      <c r="C54" s="38" t="s">
        <v>498</v>
      </c>
      <c r="D54" s="37" t="s">
        <v>221</v>
      </c>
      <c r="E54" s="39" t="s">
        <v>499</v>
      </c>
      <c r="F54" s="40" t="s">
        <v>245</v>
      </c>
      <c r="G54" s="41">
        <v>2</v>
      </c>
      <c r="H54" s="42">
        <v>0</v>
      </c>
      <c r="I54" s="43">
        <f>ROUND(G54*H54,P4)</f>
        <v>0</v>
      </c>
      <c r="J54" s="37"/>
      <c r="O54" s="44">
        <f>I54*0.21</f>
        <v>0</v>
      </c>
      <c r="P54">
        <v>3</v>
      </c>
    </row>
    <row r="55">
      <c r="A55" s="37" t="s">
        <v>224</v>
      </c>
      <c r="B55" s="45"/>
      <c r="C55" s="46"/>
      <c r="D55" s="46"/>
      <c r="E55" s="39" t="s">
        <v>499</v>
      </c>
      <c r="F55" s="46"/>
      <c r="G55" s="46"/>
      <c r="H55" s="46"/>
      <c r="I55" s="46"/>
      <c r="J55" s="48"/>
    </row>
    <row r="56">
      <c r="A56" s="37" t="s">
        <v>227</v>
      </c>
      <c r="B56" s="45"/>
      <c r="C56" s="46"/>
      <c r="D56" s="46"/>
      <c r="E56" s="39" t="s">
        <v>471</v>
      </c>
      <c r="F56" s="46"/>
      <c r="G56" s="46"/>
      <c r="H56" s="46"/>
      <c r="I56" s="46"/>
      <c r="J56" s="48"/>
    </row>
    <row r="57">
      <c r="A57" s="37" t="s">
        <v>219</v>
      </c>
      <c r="B57" s="37">
        <v>16</v>
      </c>
      <c r="C57" s="38" t="s">
        <v>500</v>
      </c>
      <c r="D57" s="37" t="s">
        <v>221</v>
      </c>
      <c r="E57" s="39" t="s">
        <v>501</v>
      </c>
      <c r="F57" s="40" t="s">
        <v>245</v>
      </c>
      <c r="G57" s="41">
        <v>1</v>
      </c>
      <c r="H57" s="42">
        <v>0</v>
      </c>
      <c r="I57" s="43">
        <f>ROUND(G57*H57,P4)</f>
        <v>0</v>
      </c>
      <c r="J57" s="37"/>
      <c r="O57" s="44">
        <f>I57*0.21</f>
        <v>0</v>
      </c>
      <c r="P57">
        <v>3</v>
      </c>
    </row>
    <row r="58">
      <c r="A58" s="37" t="s">
        <v>224</v>
      </c>
      <c r="B58" s="45"/>
      <c r="C58" s="46"/>
      <c r="D58" s="46"/>
      <c r="E58" s="39" t="s">
        <v>501</v>
      </c>
      <c r="F58" s="46"/>
      <c r="G58" s="46"/>
      <c r="H58" s="46"/>
      <c r="I58" s="46"/>
      <c r="J58" s="48"/>
    </row>
    <row r="59">
      <c r="A59" s="37" t="s">
        <v>227</v>
      </c>
      <c r="B59" s="45"/>
      <c r="C59" s="46"/>
      <c r="D59" s="46"/>
      <c r="E59" s="39" t="s">
        <v>471</v>
      </c>
      <c r="F59" s="46"/>
      <c r="G59" s="46"/>
      <c r="H59" s="46"/>
      <c r="I59" s="46"/>
      <c r="J59" s="48"/>
    </row>
    <row r="60">
      <c r="A60" s="37" t="s">
        <v>219</v>
      </c>
      <c r="B60" s="37">
        <v>17</v>
      </c>
      <c r="C60" s="38" t="s">
        <v>502</v>
      </c>
      <c r="D60" s="37" t="s">
        <v>221</v>
      </c>
      <c r="E60" s="39" t="s">
        <v>503</v>
      </c>
      <c r="F60" s="40" t="s">
        <v>394</v>
      </c>
      <c r="G60" s="41">
        <v>24</v>
      </c>
      <c r="H60" s="42">
        <v>0</v>
      </c>
      <c r="I60" s="43">
        <f>ROUND(G60*H60,P4)</f>
        <v>0</v>
      </c>
      <c r="J60" s="37"/>
      <c r="O60" s="44">
        <f>I60*0.21</f>
        <v>0</v>
      </c>
      <c r="P60">
        <v>3</v>
      </c>
    </row>
    <row r="61">
      <c r="A61" s="37" t="s">
        <v>224</v>
      </c>
      <c r="B61" s="45"/>
      <c r="C61" s="46"/>
      <c r="D61" s="46"/>
      <c r="E61" s="39" t="s">
        <v>503</v>
      </c>
      <c r="F61" s="46"/>
      <c r="G61" s="46"/>
      <c r="H61" s="46"/>
      <c r="I61" s="46"/>
      <c r="J61" s="48"/>
    </row>
    <row r="62">
      <c r="A62" s="37" t="s">
        <v>227</v>
      </c>
      <c r="B62" s="45"/>
      <c r="C62" s="46"/>
      <c r="D62" s="46"/>
      <c r="E62" s="39" t="s">
        <v>471</v>
      </c>
      <c r="F62" s="46"/>
      <c r="G62" s="46"/>
      <c r="H62" s="46"/>
      <c r="I62" s="46"/>
      <c r="J62" s="48"/>
    </row>
    <row r="63">
      <c r="A63" s="37" t="s">
        <v>219</v>
      </c>
      <c r="B63" s="37">
        <v>18</v>
      </c>
      <c r="C63" s="38" t="s">
        <v>504</v>
      </c>
      <c r="D63" s="37" t="s">
        <v>221</v>
      </c>
      <c r="E63" s="39" t="s">
        <v>505</v>
      </c>
      <c r="F63" s="40" t="s">
        <v>245</v>
      </c>
      <c r="G63" s="41">
        <v>2</v>
      </c>
      <c r="H63" s="42">
        <v>0</v>
      </c>
      <c r="I63" s="43">
        <f>ROUND(G63*H63,P4)</f>
        <v>0</v>
      </c>
      <c r="J63" s="37"/>
      <c r="O63" s="44">
        <f>I63*0.21</f>
        <v>0</v>
      </c>
      <c r="P63">
        <v>3</v>
      </c>
    </row>
    <row r="64">
      <c r="A64" s="37" t="s">
        <v>224</v>
      </c>
      <c r="B64" s="45"/>
      <c r="C64" s="46"/>
      <c r="D64" s="46"/>
      <c r="E64" s="39" t="s">
        <v>505</v>
      </c>
      <c r="F64" s="46"/>
      <c r="G64" s="46"/>
      <c r="H64" s="46"/>
      <c r="I64" s="46"/>
      <c r="J64" s="48"/>
    </row>
    <row r="65" ht="315">
      <c r="A65" s="37" t="s">
        <v>227</v>
      </c>
      <c r="B65" s="45"/>
      <c r="C65" s="46"/>
      <c r="D65" s="46"/>
      <c r="E65" s="39" t="s">
        <v>506</v>
      </c>
      <c r="F65" s="46"/>
      <c r="G65" s="46"/>
      <c r="H65" s="46"/>
      <c r="I65" s="46"/>
      <c r="J65" s="48"/>
    </row>
    <row r="66">
      <c r="A66" s="37" t="s">
        <v>219</v>
      </c>
      <c r="B66" s="37">
        <v>19</v>
      </c>
      <c r="C66" s="38" t="s">
        <v>507</v>
      </c>
      <c r="D66" s="37" t="s">
        <v>221</v>
      </c>
      <c r="E66" s="39" t="s">
        <v>508</v>
      </c>
      <c r="F66" s="40" t="s">
        <v>245</v>
      </c>
      <c r="G66" s="41">
        <v>1</v>
      </c>
      <c r="H66" s="42">
        <v>0</v>
      </c>
      <c r="I66" s="43">
        <f>ROUND(G66*H66,P4)</f>
        <v>0</v>
      </c>
      <c r="J66" s="37"/>
      <c r="O66" s="44">
        <f>I66*0.21</f>
        <v>0</v>
      </c>
      <c r="P66">
        <v>3</v>
      </c>
    </row>
    <row r="67">
      <c r="A67" s="37" t="s">
        <v>224</v>
      </c>
      <c r="B67" s="45"/>
      <c r="C67" s="46"/>
      <c r="D67" s="46"/>
      <c r="E67" s="39" t="s">
        <v>508</v>
      </c>
      <c r="F67" s="46"/>
      <c r="G67" s="46"/>
      <c r="H67" s="46"/>
      <c r="I67" s="46"/>
      <c r="J67" s="48"/>
    </row>
    <row r="68" ht="150">
      <c r="A68" s="37" t="s">
        <v>227</v>
      </c>
      <c r="B68" s="45"/>
      <c r="C68" s="46"/>
      <c r="D68" s="46"/>
      <c r="E68" s="39" t="s">
        <v>509</v>
      </c>
      <c r="F68" s="46"/>
      <c r="G68" s="46"/>
      <c r="H68" s="46"/>
      <c r="I68" s="46"/>
      <c r="J68" s="48"/>
    </row>
    <row r="69">
      <c r="A69" s="37" t="s">
        <v>219</v>
      </c>
      <c r="B69" s="37">
        <v>20</v>
      </c>
      <c r="C69" s="38" t="s">
        <v>510</v>
      </c>
      <c r="D69" s="37" t="s">
        <v>221</v>
      </c>
      <c r="E69" s="39" t="s">
        <v>511</v>
      </c>
      <c r="F69" s="40" t="s">
        <v>245</v>
      </c>
      <c r="G69" s="41">
        <v>1</v>
      </c>
      <c r="H69" s="42">
        <v>0</v>
      </c>
      <c r="I69" s="43">
        <f>ROUND(G69*H69,P4)</f>
        <v>0</v>
      </c>
      <c r="J69" s="37"/>
      <c r="O69" s="44">
        <f>I69*0.21</f>
        <v>0</v>
      </c>
      <c r="P69">
        <v>3</v>
      </c>
    </row>
    <row r="70">
      <c r="A70" s="37" t="s">
        <v>224</v>
      </c>
      <c r="B70" s="45"/>
      <c r="C70" s="46"/>
      <c r="D70" s="46"/>
      <c r="E70" s="39" t="s">
        <v>511</v>
      </c>
      <c r="F70" s="46"/>
      <c r="G70" s="46"/>
      <c r="H70" s="46"/>
      <c r="I70" s="46"/>
      <c r="J70" s="48"/>
    </row>
    <row r="71" ht="120">
      <c r="A71" s="37" t="s">
        <v>227</v>
      </c>
      <c r="B71" s="45"/>
      <c r="C71" s="46"/>
      <c r="D71" s="46"/>
      <c r="E71" s="39" t="s">
        <v>512</v>
      </c>
      <c r="F71" s="46"/>
      <c r="G71" s="46"/>
      <c r="H71" s="46"/>
      <c r="I71" s="46"/>
      <c r="J71" s="48"/>
    </row>
    <row r="72">
      <c r="A72" s="37" t="s">
        <v>219</v>
      </c>
      <c r="B72" s="37">
        <v>21</v>
      </c>
      <c r="C72" s="38" t="s">
        <v>513</v>
      </c>
      <c r="D72" s="37" t="s">
        <v>221</v>
      </c>
      <c r="E72" s="39" t="s">
        <v>514</v>
      </c>
      <c r="F72" s="40" t="s">
        <v>245</v>
      </c>
      <c r="G72" s="41">
        <v>2</v>
      </c>
      <c r="H72" s="42">
        <v>0</v>
      </c>
      <c r="I72" s="43">
        <f>ROUND(G72*H72,P4)</f>
        <v>0</v>
      </c>
      <c r="J72" s="37"/>
      <c r="O72" s="44">
        <f>I72*0.21</f>
        <v>0</v>
      </c>
      <c r="P72">
        <v>3</v>
      </c>
    </row>
    <row r="73">
      <c r="A73" s="37" t="s">
        <v>224</v>
      </c>
      <c r="B73" s="45"/>
      <c r="C73" s="46"/>
      <c r="D73" s="46"/>
      <c r="E73" s="39" t="s">
        <v>514</v>
      </c>
      <c r="F73" s="46"/>
      <c r="G73" s="46"/>
      <c r="H73" s="46"/>
      <c r="I73" s="46"/>
      <c r="J73" s="48"/>
    </row>
    <row r="74" ht="300">
      <c r="A74" s="37" t="s">
        <v>227</v>
      </c>
      <c r="B74" s="45"/>
      <c r="C74" s="46"/>
      <c r="D74" s="46"/>
      <c r="E74" s="39" t="s">
        <v>515</v>
      </c>
      <c r="F74" s="46"/>
      <c r="G74" s="46"/>
      <c r="H74" s="46"/>
      <c r="I74" s="46"/>
      <c r="J74" s="48"/>
    </row>
    <row r="75">
      <c r="A75" s="37" t="s">
        <v>219</v>
      </c>
      <c r="B75" s="37">
        <v>22</v>
      </c>
      <c r="C75" s="38" t="s">
        <v>516</v>
      </c>
      <c r="D75" s="37" t="s">
        <v>221</v>
      </c>
      <c r="E75" s="39" t="s">
        <v>517</v>
      </c>
      <c r="F75" s="40" t="s">
        <v>245</v>
      </c>
      <c r="G75" s="41">
        <v>1</v>
      </c>
      <c r="H75" s="42">
        <v>0</v>
      </c>
      <c r="I75" s="43">
        <f>ROUND(G75*H75,P4)</f>
        <v>0</v>
      </c>
      <c r="J75" s="37"/>
      <c r="O75" s="44">
        <f>I75*0.21</f>
        <v>0</v>
      </c>
      <c r="P75">
        <v>3</v>
      </c>
    </row>
    <row r="76">
      <c r="A76" s="37" t="s">
        <v>224</v>
      </c>
      <c r="B76" s="45"/>
      <c r="C76" s="46"/>
      <c r="D76" s="46"/>
      <c r="E76" s="39" t="s">
        <v>517</v>
      </c>
      <c r="F76" s="46"/>
      <c r="G76" s="46"/>
      <c r="H76" s="46"/>
      <c r="I76" s="46"/>
      <c r="J76" s="48"/>
    </row>
    <row r="77" ht="135">
      <c r="A77" s="37" t="s">
        <v>227</v>
      </c>
      <c r="B77" s="45"/>
      <c r="C77" s="46"/>
      <c r="D77" s="46"/>
      <c r="E77" s="39" t="s">
        <v>518</v>
      </c>
      <c r="F77" s="46"/>
      <c r="G77" s="46"/>
      <c r="H77" s="46"/>
      <c r="I77" s="46"/>
      <c r="J77" s="48"/>
    </row>
    <row r="78">
      <c r="A78" s="37" t="s">
        <v>219</v>
      </c>
      <c r="B78" s="37">
        <v>23</v>
      </c>
      <c r="C78" s="38" t="s">
        <v>519</v>
      </c>
      <c r="D78" s="37" t="s">
        <v>221</v>
      </c>
      <c r="E78" s="39" t="s">
        <v>520</v>
      </c>
      <c r="F78" s="40" t="s">
        <v>245</v>
      </c>
      <c r="G78" s="41">
        <v>2</v>
      </c>
      <c r="H78" s="42">
        <v>0</v>
      </c>
      <c r="I78" s="43">
        <f>ROUND(G78*H78,P4)</f>
        <v>0</v>
      </c>
      <c r="J78" s="37"/>
      <c r="O78" s="44">
        <f>I78*0.21</f>
        <v>0</v>
      </c>
      <c r="P78">
        <v>3</v>
      </c>
    </row>
    <row r="79">
      <c r="A79" s="37" t="s">
        <v>224</v>
      </c>
      <c r="B79" s="45"/>
      <c r="C79" s="46"/>
      <c r="D79" s="46"/>
      <c r="E79" s="39" t="s">
        <v>520</v>
      </c>
      <c r="F79" s="46"/>
      <c r="G79" s="46"/>
      <c r="H79" s="46"/>
      <c r="I79" s="46"/>
      <c r="J79" s="48"/>
    </row>
    <row r="80" ht="315">
      <c r="A80" s="37" t="s">
        <v>227</v>
      </c>
      <c r="B80" s="45"/>
      <c r="C80" s="46"/>
      <c r="D80" s="46"/>
      <c r="E80" s="39" t="s">
        <v>521</v>
      </c>
      <c r="F80" s="46"/>
      <c r="G80" s="46"/>
      <c r="H80" s="46"/>
      <c r="I80" s="46"/>
      <c r="J80" s="48"/>
    </row>
    <row r="81">
      <c r="A81" s="37" t="s">
        <v>219</v>
      </c>
      <c r="B81" s="37">
        <v>24</v>
      </c>
      <c r="C81" s="38" t="s">
        <v>522</v>
      </c>
      <c r="D81" s="37" t="s">
        <v>221</v>
      </c>
      <c r="E81" s="39" t="s">
        <v>523</v>
      </c>
      <c r="F81" s="40" t="s">
        <v>245</v>
      </c>
      <c r="G81" s="41">
        <v>1</v>
      </c>
      <c r="H81" s="42">
        <v>0</v>
      </c>
      <c r="I81" s="43">
        <f>ROUND(G81*H81,P4)</f>
        <v>0</v>
      </c>
      <c r="J81" s="37"/>
      <c r="O81" s="44">
        <f>I81*0.21</f>
        <v>0</v>
      </c>
      <c r="P81">
        <v>3</v>
      </c>
    </row>
    <row r="82">
      <c r="A82" s="37" t="s">
        <v>224</v>
      </c>
      <c r="B82" s="45"/>
      <c r="C82" s="46"/>
      <c r="D82" s="46"/>
      <c r="E82" s="39" t="s">
        <v>523</v>
      </c>
      <c r="F82" s="46"/>
      <c r="G82" s="46"/>
      <c r="H82" s="46"/>
      <c r="I82" s="46"/>
      <c r="J82" s="48"/>
    </row>
    <row r="83" ht="180">
      <c r="A83" s="37" t="s">
        <v>227</v>
      </c>
      <c r="B83" s="50"/>
      <c r="C83" s="51"/>
      <c r="D83" s="51"/>
      <c r="E83" s="39" t="s">
        <v>524</v>
      </c>
      <c r="F83" s="51"/>
      <c r="G83" s="51"/>
      <c r="H83" s="51"/>
      <c r="I83" s="51"/>
      <c r="J83" s="52"/>
    </row>
  </sheetData>
  <sheetProtection sheet="1" objects="1" scenarios="1" spinCount="100000" saltValue="9n7H9qFXvY0CnESmoe0nbEVCWKbSuNhO5xl64uNySZAP1yZmgQt6UhNTF7KKPYwKMq9CEIPY4wlwhP/N/Ju5TQ==" hashValue="KbsvBexa/g7t2OJOZjy+ubpurHF4Yz1cGMHeQoeWNe6kstWpMXUIxDX9MVgkBnuLOQ9PLKbW76H5wj8Q8yifbg=="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2374</v>
      </c>
      <c r="I3" s="25">
        <f>SUMIFS(I12:I202,A12:A202,"SD")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2375</v>
      </c>
      <c r="D6" s="22"/>
      <c r="E6" s="23" t="s">
        <v>98</v>
      </c>
      <c r="F6" s="17"/>
      <c r="G6" s="17"/>
      <c r="H6" s="17"/>
      <c r="I6" s="17"/>
      <c r="J6" s="19"/>
    </row>
    <row r="7">
      <c r="A7" s="3" t="s">
        <v>203</v>
      </c>
      <c r="B7" s="20" t="s">
        <v>198</v>
      </c>
      <c r="C7" s="21" t="s">
        <v>2376</v>
      </c>
      <c r="D7" s="22"/>
      <c r="E7" s="23" t="s">
        <v>100</v>
      </c>
      <c r="F7" s="17"/>
      <c r="G7" s="17"/>
      <c r="H7" s="17"/>
      <c r="I7" s="17"/>
      <c r="J7" s="19"/>
    </row>
    <row r="8" ht="30">
      <c r="A8" s="3" t="s">
        <v>1826</v>
      </c>
      <c r="B8" s="20" t="s">
        <v>204</v>
      </c>
      <c r="C8" s="21" t="s">
        <v>2374</v>
      </c>
      <c r="D8" s="22"/>
      <c r="E8" s="23" t="s">
        <v>102</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SUMIFS(I13:I55,A13:A55,"P")</f>
        <v>0</v>
      </c>
      <c r="J12" s="36"/>
    </row>
    <row r="13" ht="45">
      <c r="A13" s="37" t="s">
        <v>219</v>
      </c>
      <c r="B13" s="37">
        <v>1</v>
      </c>
      <c r="C13" s="38" t="s">
        <v>2377</v>
      </c>
      <c r="D13" s="37" t="s">
        <v>221</v>
      </c>
      <c r="E13" s="39" t="s">
        <v>2378</v>
      </c>
      <c r="F13" s="40" t="s">
        <v>223</v>
      </c>
      <c r="G13" s="41">
        <v>61.25</v>
      </c>
      <c r="H13" s="42">
        <v>0</v>
      </c>
      <c r="I13" s="43">
        <f>ROUND(G13*H13,P4)</f>
        <v>0</v>
      </c>
      <c r="J13" s="37"/>
      <c r="O13" s="44">
        <f>I13*0.21</f>
        <v>0</v>
      </c>
      <c r="P13">
        <v>3</v>
      </c>
    </row>
    <row r="14" ht="45">
      <c r="A14" s="37" t="s">
        <v>224</v>
      </c>
      <c r="B14" s="45"/>
      <c r="C14" s="46"/>
      <c r="D14" s="46"/>
      <c r="E14" s="39" t="s">
        <v>2378</v>
      </c>
      <c r="F14" s="46"/>
      <c r="G14" s="46"/>
      <c r="H14" s="46"/>
      <c r="I14" s="46"/>
      <c r="J14" s="48"/>
    </row>
    <row r="15" ht="135">
      <c r="A15" s="37" t="s">
        <v>225</v>
      </c>
      <c r="B15" s="45"/>
      <c r="C15" s="46"/>
      <c r="D15" s="46"/>
      <c r="E15" s="49" t="s">
        <v>2379</v>
      </c>
      <c r="F15" s="46"/>
      <c r="G15" s="46"/>
      <c r="H15" s="46"/>
      <c r="I15" s="46"/>
      <c r="J15" s="48"/>
    </row>
    <row r="16">
      <c r="A16" s="37" t="s">
        <v>227</v>
      </c>
      <c r="B16" s="45"/>
      <c r="C16" s="46"/>
      <c r="D16" s="46"/>
      <c r="E16" s="47" t="s">
        <v>221</v>
      </c>
      <c r="F16" s="46"/>
      <c r="G16" s="46"/>
      <c r="H16" s="46"/>
      <c r="I16" s="46"/>
      <c r="J16" s="48"/>
    </row>
    <row r="17" ht="45">
      <c r="A17" s="37" t="s">
        <v>219</v>
      </c>
      <c r="B17" s="37">
        <v>2</v>
      </c>
      <c r="C17" s="38" t="s">
        <v>2380</v>
      </c>
      <c r="D17" s="37" t="s">
        <v>221</v>
      </c>
      <c r="E17" s="39" t="s">
        <v>2381</v>
      </c>
      <c r="F17" s="40" t="s">
        <v>223</v>
      </c>
      <c r="G17" s="41">
        <v>413.41000000000003</v>
      </c>
      <c r="H17" s="42">
        <v>0</v>
      </c>
      <c r="I17" s="43">
        <f>ROUND(G17*H17,P4)</f>
        <v>0</v>
      </c>
      <c r="J17" s="37"/>
      <c r="O17" s="44">
        <f>I17*0.21</f>
        <v>0</v>
      </c>
      <c r="P17">
        <v>3</v>
      </c>
    </row>
    <row r="18" ht="45">
      <c r="A18" s="37" t="s">
        <v>224</v>
      </c>
      <c r="B18" s="45"/>
      <c r="C18" s="46"/>
      <c r="D18" s="46"/>
      <c r="E18" s="39" t="s">
        <v>2382</v>
      </c>
      <c r="F18" s="46"/>
      <c r="G18" s="46"/>
      <c r="H18" s="46"/>
      <c r="I18" s="46"/>
      <c r="J18" s="48"/>
    </row>
    <row r="19" ht="210">
      <c r="A19" s="37" t="s">
        <v>225</v>
      </c>
      <c r="B19" s="45"/>
      <c r="C19" s="46"/>
      <c r="D19" s="46"/>
      <c r="E19" s="49" t="s">
        <v>2383</v>
      </c>
      <c r="F19" s="46"/>
      <c r="G19" s="46"/>
      <c r="H19" s="46"/>
      <c r="I19" s="46"/>
      <c r="J19" s="48"/>
    </row>
    <row r="20">
      <c r="A20" s="37" t="s">
        <v>227</v>
      </c>
      <c r="B20" s="45"/>
      <c r="C20" s="46"/>
      <c r="D20" s="46"/>
      <c r="E20" s="47" t="s">
        <v>221</v>
      </c>
      <c r="F20" s="46"/>
      <c r="G20" s="46"/>
      <c r="H20" s="46"/>
      <c r="I20" s="46"/>
      <c r="J20" s="48"/>
    </row>
    <row r="21" ht="30">
      <c r="A21" s="37" t="s">
        <v>219</v>
      </c>
      <c r="B21" s="37">
        <v>3</v>
      </c>
      <c r="C21" s="38" t="s">
        <v>2384</v>
      </c>
      <c r="D21" s="37" t="s">
        <v>221</v>
      </c>
      <c r="E21" s="39" t="s">
        <v>2385</v>
      </c>
      <c r="F21" s="40" t="s">
        <v>805</v>
      </c>
      <c r="G21" s="41">
        <v>583</v>
      </c>
      <c r="H21" s="42">
        <v>0</v>
      </c>
      <c r="I21" s="43">
        <f>ROUND(G21*H21,P4)</f>
        <v>0</v>
      </c>
      <c r="J21" s="37"/>
      <c r="O21" s="44">
        <f>I21*0.21</f>
        <v>0</v>
      </c>
      <c r="P21">
        <v>3</v>
      </c>
    </row>
    <row r="22" ht="30">
      <c r="A22" s="37" t="s">
        <v>224</v>
      </c>
      <c r="B22" s="45"/>
      <c r="C22" s="46"/>
      <c r="D22" s="46"/>
      <c r="E22" s="39" t="s">
        <v>2385</v>
      </c>
      <c r="F22" s="46"/>
      <c r="G22" s="46"/>
      <c r="H22" s="46"/>
      <c r="I22" s="46"/>
      <c r="J22" s="48"/>
    </row>
    <row r="23" ht="180">
      <c r="A23" s="37" t="s">
        <v>225</v>
      </c>
      <c r="B23" s="45"/>
      <c r="C23" s="46"/>
      <c r="D23" s="46"/>
      <c r="E23" s="49" t="s">
        <v>2386</v>
      </c>
      <c r="F23" s="46"/>
      <c r="G23" s="46"/>
      <c r="H23" s="46"/>
      <c r="I23" s="46"/>
      <c r="J23" s="48"/>
    </row>
    <row r="24">
      <c r="A24" s="37" t="s">
        <v>227</v>
      </c>
      <c r="B24" s="45"/>
      <c r="C24" s="46"/>
      <c r="D24" s="46"/>
      <c r="E24" s="47" t="s">
        <v>221</v>
      </c>
      <c r="F24" s="46"/>
      <c r="G24" s="46"/>
      <c r="H24" s="46"/>
      <c r="I24" s="46"/>
      <c r="J24" s="48"/>
    </row>
    <row r="25" ht="30">
      <c r="A25" s="37" t="s">
        <v>219</v>
      </c>
      <c r="B25" s="37">
        <v>4</v>
      </c>
      <c r="C25" s="38" t="s">
        <v>2387</v>
      </c>
      <c r="D25" s="37" t="s">
        <v>221</v>
      </c>
      <c r="E25" s="39" t="s">
        <v>2388</v>
      </c>
      <c r="F25" s="40" t="s">
        <v>805</v>
      </c>
      <c r="G25" s="41">
        <v>140.80000000000001</v>
      </c>
      <c r="H25" s="42">
        <v>0</v>
      </c>
      <c r="I25" s="43">
        <f>ROUND(G25*H25,P4)</f>
        <v>0</v>
      </c>
      <c r="J25" s="37"/>
      <c r="O25" s="44">
        <f>I25*0.21</f>
        <v>0</v>
      </c>
      <c r="P25">
        <v>3</v>
      </c>
    </row>
    <row r="26" ht="30">
      <c r="A26" s="37" t="s">
        <v>224</v>
      </c>
      <c r="B26" s="45"/>
      <c r="C26" s="46"/>
      <c r="D26" s="46"/>
      <c r="E26" s="39" t="s">
        <v>2388</v>
      </c>
      <c r="F26" s="46"/>
      <c r="G26" s="46"/>
      <c r="H26" s="46"/>
      <c r="I26" s="46"/>
      <c r="J26" s="48"/>
    </row>
    <row r="27" ht="75">
      <c r="A27" s="37" t="s">
        <v>225</v>
      </c>
      <c r="B27" s="45"/>
      <c r="C27" s="46"/>
      <c r="D27" s="46"/>
      <c r="E27" s="49" t="s">
        <v>2389</v>
      </c>
      <c r="F27" s="46"/>
      <c r="G27" s="46"/>
      <c r="H27" s="46"/>
      <c r="I27" s="46"/>
      <c r="J27" s="48"/>
    </row>
    <row r="28">
      <c r="A28" s="37" t="s">
        <v>227</v>
      </c>
      <c r="B28" s="45"/>
      <c r="C28" s="46"/>
      <c r="D28" s="46"/>
      <c r="E28" s="47" t="s">
        <v>221</v>
      </c>
      <c r="F28" s="46"/>
      <c r="G28" s="46"/>
      <c r="H28" s="46"/>
      <c r="I28" s="46"/>
      <c r="J28" s="48"/>
    </row>
    <row r="29" ht="30">
      <c r="A29" s="37" t="s">
        <v>219</v>
      </c>
      <c r="B29" s="37">
        <v>5</v>
      </c>
      <c r="C29" s="38" t="s">
        <v>2390</v>
      </c>
      <c r="D29" s="37" t="s">
        <v>221</v>
      </c>
      <c r="E29" s="39" t="s">
        <v>2391</v>
      </c>
      <c r="F29" s="40" t="s">
        <v>805</v>
      </c>
      <c r="G29" s="41">
        <v>583</v>
      </c>
      <c r="H29" s="42">
        <v>0</v>
      </c>
      <c r="I29" s="43">
        <f>ROUND(G29*H29,P4)</f>
        <v>0</v>
      </c>
      <c r="J29" s="37"/>
      <c r="O29" s="44">
        <f>I29*0.21</f>
        <v>0</v>
      </c>
      <c r="P29">
        <v>3</v>
      </c>
    </row>
    <row r="30" ht="30">
      <c r="A30" s="37" t="s">
        <v>224</v>
      </c>
      <c r="B30" s="45"/>
      <c r="C30" s="46"/>
      <c r="D30" s="46"/>
      <c r="E30" s="39" t="s">
        <v>2391</v>
      </c>
      <c r="F30" s="46"/>
      <c r="G30" s="46"/>
      <c r="H30" s="46"/>
      <c r="I30" s="46"/>
      <c r="J30" s="48"/>
    </row>
    <row r="31">
      <c r="A31" s="37" t="s">
        <v>227</v>
      </c>
      <c r="B31" s="45"/>
      <c r="C31" s="46"/>
      <c r="D31" s="46"/>
      <c r="E31" s="47" t="s">
        <v>221</v>
      </c>
      <c r="F31" s="46"/>
      <c r="G31" s="46"/>
      <c r="H31" s="46"/>
      <c r="I31" s="46"/>
      <c r="J31" s="48"/>
    </row>
    <row r="32" ht="45">
      <c r="A32" s="37" t="s">
        <v>219</v>
      </c>
      <c r="B32" s="37">
        <v>6</v>
      </c>
      <c r="C32" s="38" t="s">
        <v>2392</v>
      </c>
      <c r="D32" s="37" t="s">
        <v>221</v>
      </c>
      <c r="E32" s="39" t="s">
        <v>2393</v>
      </c>
      <c r="F32" s="40" t="s">
        <v>805</v>
      </c>
      <c r="G32" s="41">
        <v>140.80000000000001</v>
      </c>
      <c r="H32" s="42">
        <v>0</v>
      </c>
      <c r="I32" s="43">
        <f>ROUND(G32*H32,P4)</f>
        <v>0</v>
      </c>
      <c r="J32" s="37"/>
      <c r="O32" s="44">
        <f>I32*0.21</f>
        <v>0</v>
      </c>
      <c r="P32">
        <v>3</v>
      </c>
    </row>
    <row r="33" ht="45">
      <c r="A33" s="37" t="s">
        <v>224</v>
      </c>
      <c r="B33" s="45"/>
      <c r="C33" s="46"/>
      <c r="D33" s="46"/>
      <c r="E33" s="39" t="s">
        <v>2393</v>
      </c>
      <c r="F33" s="46"/>
      <c r="G33" s="46"/>
      <c r="H33" s="46"/>
      <c r="I33" s="46"/>
      <c r="J33" s="48"/>
    </row>
    <row r="34">
      <c r="A34" s="37" t="s">
        <v>227</v>
      </c>
      <c r="B34" s="45"/>
      <c r="C34" s="46"/>
      <c r="D34" s="46"/>
      <c r="E34" s="47" t="s">
        <v>221</v>
      </c>
      <c r="F34" s="46"/>
      <c r="G34" s="46"/>
      <c r="H34" s="46"/>
      <c r="I34" s="46"/>
      <c r="J34" s="48"/>
    </row>
    <row r="35" ht="30">
      <c r="A35" s="37" t="s">
        <v>219</v>
      </c>
      <c r="B35" s="37">
        <v>7</v>
      </c>
      <c r="C35" s="38" t="s">
        <v>2394</v>
      </c>
      <c r="D35" s="37" t="s">
        <v>221</v>
      </c>
      <c r="E35" s="39" t="s">
        <v>2395</v>
      </c>
      <c r="F35" s="40" t="s">
        <v>805</v>
      </c>
      <c r="G35" s="41">
        <v>98</v>
      </c>
      <c r="H35" s="42">
        <v>0</v>
      </c>
      <c r="I35" s="43">
        <f>ROUND(G35*H35,P4)</f>
        <v>0</v>
      </c>
      <c r="J35" s="37"/>
      <c r="O35" s="44">
        <f>I35*0.21</f>
        <v>0</v>
      </c>
      <c r="P35">
        <v>3</v>
      </c>
    </row>
    <row r="36" ht="30">
      <c r="A36" s="37" t="s">
        <v>224</v>
      </c>
      <c r="B36" s="45"/>
      <c r="C36" s="46"/>
      <c r="D36" s="46"/>
      <c r="E36" s="39" t="s">
        <v>2395</v>
      </c>
      <c r="F36" s="46"/>
      <c r="G36" s="46"/>
      <c r="H36" s="46"/>
      <c r="I36" s="46"/>
      <c r="J36" s="48"/>
    </row>
    <row r="37" ht="135">
      <c r="A37" s="37" t="s">
        <v>225</v>
      </c>
      <c r="B37" s="45"/>
      <c r="C37" s="46"/>
      <c r="D37" s="46"/>
      <c r="E37" s="49" t="s">
        <v>2396</v>
      </c>
      <c r="F37" s="46"/>
      <c r="G37" s="46"/>
      <c r="H37" s="46"/>
      <c r="I37" s="46"/>
      <c r="J37" s="48"/>
    </row>
    <row r="38">
      <c r="A38" s="37" t="s">
        <v>227</v>
      </c>
      <c r="B38" s="45"/>
      <c r="C38" s="46"/>
      <c r="D38" s="46"/>
      <c r="E38" s="47" t="s">
        <v>221</v>
      </c>
      <c r="F38" s="46"/>
      <c r="G38" s="46"/>
      <c r="H38" s="46"/>
      <c r="I38" s="46"/>
      <c r="J38" s="48"/>
    </row>
    <row r="39" ht="30">
      <c r="A39" s="37" t="s">
        <v>219</v>
      </c>
      <c r="B39" s="37">
        <v>8</v>
      </c>
      <c r="C39" s="38" t="s">
        <v>2397</v>
      </c>
      <c r="D39" s="37" t="s">
        <v>221</v>
      </c>
      <c r="E39" s="39" t="s">
        <v>2398</v>
      </c>
      <c r="F39" s="40" t="s">
        <v>805</v>
      </c>
      <c r="G39" s="41">
        <v>98</v>
      </c>
      <c r="H39" s="42">
        <v>0</v>
      </c>
      <c r="I39" s="43">
        <f>ROUND(G39*H39,P4)</f>
        <v>0</v>
      </c>
      <c r="J39" s="37"/>
      <c r="O39" s="44">
        <f>I39*0.21</f>
        <v>0</v>
      </c>
      <c r="P39">
        <v>3</v>
      </c>
    </row>
    <row r="40" ht="30">
      <c r="A40" s="37" t="s">
        <v>224</v>
      </c>
      <c r="B40" s="45"/>
      <c r="C40" s="46"/>
      <c r="D40" s="46"/>
      <c r="E40" s="39" t="s">
        <v>2398</v>
      </c>
      <c r="F40" s="46"/>
      <c r="G40" s="46"/>
      <c r="H40" s="46"/>
      <c r="I40" s="46"/>
      <c r="J40" s="48"/>
    </row>
    <row r="41">
      <c r="A41" s="37" t="s">
        <v>227</v>
      </c>
      <c r="B41" s="45"/>
      <c r="C41" s="46"/>
      <c r="D41" s="46"/>
      <c r="E41" s="47" t="s">
        <v>221</v>
      </c>
      <c r="F41" s="46"/>
      <c r="G41" s="46"/>
      <c r="H41" s="46"/>
      <c r="I41" s="46"/>
      <c r="J41" s="48"/>
    </row>
    <row r="42" ht="45">
      <c r="A42" s="37" t="s">
        <v>219</v>
      </c>
      <c r="B42" s="37">
        <v>9</v>
      </c>
      <c r="C42" s="38" t="s">
        <v>2399</v>
      </c>
      <c r="D42" s="37" t="s">
        <v>221</v>
      </c>
      <c r="E42" s="39" t="s">
        <v>2400</v>
      </c>
      <c r="F42" s="40" t="s">
        <v>223</v>
      </c>
      <c r="G42" s="41">
        <v>308.84199999999998</v>
      </c>
      <c r="H42" s="42">
        <v>0</v>
      </c>
      <c r="I42" s="43">
        <f>ROUND(G42*H42,P4)</f>
        <v>0</v>
      </c>
      <c r="J42" s="37"/>
      <c r="O42" s="44">
        <f>I42*0.21</f>
        <v>0</v>
      </c>
      <c r="P42">
        <v>3</v>
      </c>
    </row>
    <row r="43" ht="45">
      <c r="A43" s="37" t="s">
        <v>224</v>
      </c>
      <c r="B43" s="45"/>
      <c r="C43" s="46"/>
      <c r="D43" s="46"/>
      <c r="E43" s="39" t="s">
        <v>2400</v>
      </c>
      <c r="F43" s="46"/>
      <c r="G43" s="46"/>
      <c r="H43" s="46"/>
      <c r="I43" s="46"/>
      <c r="J43" s="48"/>
    </row>
    <row r="44" ht="315">
      <c r="A44" s="37" t="s">
        <v>225</v>
      </c>
      <c r="B44" s="45"/>
      <c r="C44" s="46"/>
      <c r="D44" s="46"/>
      <c r="E44" s="49" t="s">
        <v>2401</v>
      </c>
      <c r="F44" s="46"/>
      <c r="G44" s="46"/>
      <c r="H44" s="46"/>
      <c r="I44" s="46"/>
      <c r="J44" s="48"/>
    </row>
    <row r="45">
      <c r="A45" s="37" t="s">
        <v>227</v>
      </c>
      <c r="B45" s="45"/>
      <c r="C45" s="46"/>
      <c r="D45" s="46"/>
      <c r="E45" s="47" t="s">
        <v>221</v>
      </c>
      <c r="F45" s="46"/>
      <c r="G45" s="46"/>
      <c r="H45" s="46"/>
      <c r="I45" s="46"/>
      <c r="J45" s="48"/>
    </row>
    <row r="46" ht="45">
      <c r="A46" s="37" t="s">
        <v>219</v>
      </c>
      <c r="B46" s="37">
        <v>10</v>
      </c>
      <c r="C46" s="38" t="s">
        <v>2402</v>
      </c>
      <c r="D46" s="37" t="s">
        <v>221</v>
      </c>
      <c r="E46" s="39" t="s">
        <v>2403</v>
      </c>
      <c r="F46" s="40" t="s">
        <v>223</v>
      </c>
      <c r="G46" s="41">
        <v>132.06999999999999</v>
      </c>
      <c r="H46" s="42">
        <v>0</v>
      </c>
      <c r="I46" s="43">
        <f>ROUND(G46*H46,P4)</f>
        <v>0</v>
      </c>
      <c r="J46" s="37"/>
      <c r="O46" s="44">
        <f>I46*0.21</f>
        <v>0</v>
      </c>
      <c r="P46">
        <v>3</v>
      </c>
    </row>
    <row r="47" ht="60">
      <c r="A47" s="37" t="s">
        <v>224</v>
      </c>
      <c r="B47" s="45"/>
      <c r="C47" s="46"/>
      <c r="D47" s="46"/>
      <c r="E47" s="39" t="s">
        <v>2404</v>
      </c>
      <c r="F47" s="46"/>
      <c r="G47" s="46"/>
      <c r="H47" s="46"/>
      <c r="I47" s="46"/>
      <c r="J47" s="48"/>
    </row>
    <row r="48" ht="210">
      <c r="A48" s="37" t="s">
        <v>225</v>
      </c>
      <c r="B48" s="45"/>
      <c r="C48" s="46"/>
      <c r="D48" s="46"/>
      <c r="E48" s="49" t="s">
        <v>2405</v>
      </c>
      <c r="F48" s="46"/>
      <c r="G48" s="46"/>
      <c r="H48" s="46"/>
      <c r="I48" s="46"/>
      <c r="J48" s="48"/>
    </row>
    <row r="49">
      <c r="A49" s="37" t="s">
        <v>227</v>
      </c>
      <c r="B49" s="45"/>
      <c r="C49" s="46"/>
      <c r="D49" s="46"/>
      <c r="E49" s="47" t="s">
        <v>221</v>
      </c>
      <c r="F49" s="46"/>
      <c r="G49" s="46"/>
      <c r="H49" s="46"/>
      <c r="I49" s="46"/>
      <c r="J49" s="48"/>
    </row>
    <row r="50">
      <c r="A50" s="37" t="s">
        <v>219</v>
      </c>
      <c r="B50" s="37">
        <v>11</v>
      </c>
      <c r="C50" s="38" t="s">
        <v>2406</v>
      </c>
      <c r="D50" s="37" t="s">
        <v>221</v>
      </c>
      <c r="E50" s="39" t="s">
        <v>2407</v>
      </c>
      <c r="F50" s="40" t="s">
        <v>462</v>
      </c>
      <c r="G50" s="41">
        <v>264.13999999999999</v>
      </c>
      <c r="H50" s="42">
        <v>0</v>
      </c>
      <c r="I50" s="43">
        <f>ROUND(G50*H50,P4)</f>
        <v>0</v>
      </c>
      <c r="J50" s="37"/>
      <c r="O50" s="44">
        <f>I50*0.21</f>
        <v>0</v>
      </c>
      <c r="P50">
        <v>3</v>
      </c>
    </row>
    <row r="51">
      <c r="A51" s="37" t="s">
        <v>224</v>
      </c>
      <c r="B51" s="45"/>
      <c r="C51" s="46"/>
      <c r="D51" s="46"/>
      <c r="E51" s="39" t="s">
        <v>2407</v>
      </c>
      <c r="F51" s="46"/>
      <c r="G51" s="46"/>
      <c r="H51" s="46"/>
      <c r="I51" s="46"/>
      <c r="J51" s="48"/>
    </row>
    <row r="52">
      <c r="A52" s="37" t="s">
        <v>227</v>
      </c>
      <c r="B52" s="45"/>
      <c r="C52" s="46"/>
      <c r="D52" s="46"/>
      <c r="E52" s="47" t="s">
        <v>221</v>
      </c>
      <c r="F52" s="46"/>
      <c r="G52" s="46"/>
      <c r="H52" s="46"/>
      <c r="I52" s="46"/>
      <c r="J52" s="48"/>
    </row>
    <row r="53">
      <c r="A53" s="37" t="s">
        <v>219</v>
      </c>
      <c r="B53" s="37">
        <v>12</v>
      </c>
      <c r="C53" s="38" t="s">
        <v>2408</v>
      </c>
      <c r="D53" s="37" t="s">
        <v>221</v>
      </c>
      <c r="E53" s="39" t="s">
        <v>2409</v>
      </c>
      <c r="F53" s="40" t="s">
        <v>462</v>
      </c>
      <c r="G53" s="41">
        <v>617.68399999999997</v>
      </c>
      <c r="H53" s="42">
        <v>0</v>
      </c>
      <c r="I53" s="43">
        <f>ROUND(G53*H53,P4)</f>
        <v>0</v>
      </c>
      <c r="J53" s="37"/>
      <c r="O53" s="44">
        <f>I53*0.21</f>
        <v>0</v>
      </c>
      <c r="P53">
        <v>3</v>
      </c>
    </row>
    <row r="54">
      <c r="A54" s="37" t="s">
        <v>224</v>
      </c>
      <c r="B54" s="45"/>
      <c r="C54" s="46"/>
      <c r="D54" s="46"/>
      <c r="E54" s="39" t="s">
        <v>2409</v>
      </c>
      <c r="F54" s="46"/>
      <c r="G54" s="46"/>
      <c r="H54" s="46"/>
      <c r="I54" s="46"/>
      <c r="J54" s="48"/>
    </row>
    <row r="55">
      <c r="A55" s="37" t="s">
        <v>227</v>
      </c>
      <c r="B55" s="45"/>
      <c r="C55" s="46"/>
      <c r="D55" s="46"/>
      <c r="E55" s="47" t="s">
        <v>221</v>
      </c>
      <c r="F55" s="46"/>
      <c r="G55" s="46"/>
      <c r="H55" s="46"/>
      <c r="I55" s="46"/>
      <c r="J55" s="48"/>
    </row>
    <row r="56">
      <c r="A56" s="31" t="s">
        <v>216</v>
      </c>
      <c r="B56" s="32"/>
      <c r="C56" s="33" t="s">
        <v>1234</v>
      </c>
      <c r="D56" s="34"/>
      <c r="E56" s="31" t="s">
        <v>1235</v>
      </c>
      <c r="F56" s="34"/>
      <c r="G56" s="34"/>
      <c r="H56" s="34"/>
      <c r="I56" s="35">
        <f>SUMIFS(I57:I68,A57:A68,"P")</f>
        <v>0</v>
      </c>
      <c r="J56" s="36"/>
    </row>
    <row r="57" ht="45">
      <c r="A57" s="37" t="s">
        <v>219</v>
      </c>
      <c r="B57" s="37">
        <v>13</v>
      </c>
      <c r="C57" s="38" t="s">
        <v>2410</v>
      </c>
      <c r="D57" s="37" t="s">
        <v>221</v>
      </c>
      <c r="E57" s="39" t="s">
        <v>2411</v>
      </c>
      <c r="F57" s="40" t="s">
        <v>234</v>
      </c>
      <c r="G57" s="41">
        <v>199</v>
      </c>
      <c r="H57" s="42">
        <v>0</v>
      </c>
      <c r="I57" s="43">
        <f>ROUND(G57*H57,P4)</f>
        <v>0</v>
      </c>
      <c r="J57" s="37"/>
      <c r="O57" s="44">
        <f>I57*0.21</f>
        <v>0</v>
      </c>
      <c r="P57">
        <v>3</v>
      </c>
    </row>
    <row r="58" ht="60">
      <c r="A58" s="37" t="s">
        <v>224</v>
      </c>
      <c r="B58" s="45"/>
      <c r="C58" s="46"/>
      <c r="D58" s="46"/>
      <c r="E58" s="39" t="s">
        <v>2412</v>
      </c>
      <c r="F58" s="46"/>
      <c r="G58" s="46"/>
      <c r="H58" s="46"/>
      <c r="I58" s="46"/>
      <c r="J58" s="48"/>
    </row>
    <row r="59" ht="210">
      <c r="A59" s="37" t="s">
        <v>225</v>
      </c>
      <c r="B59" s="45"/>
      <c r="C59" s="46"/>
      <c r="D59" s="46"/>
      <c r="E59" s="49" t="s">
        <v>2413</v>
      </c>
      <c r="F59" s="46"/>
      <c r="G59" s="46"/>
      <c r="H59" s="46"/>
      <c r="I59" s="46"/>
      <c r="J59" s="48"/>
    </row>
    <row r="60">
      <c r="A60" s="37" t="s">
        <v>227</v>
      </c>
      <c r="B60" s="45"/>
      <c r="C60" s="46"/>
      <c r="D60" s="46"/>
      <c r="E60" s="47" t="s">
        <v>221</v>
      </c>
      <c r="F60" s="46"/>
      <c r="G60" s="46"/>
      <c r="H60" s="46"/>
      <c r="I60" s="46"/>
      <c r="J60" s="48"/>
    </row>
    <row r="61" ht="30">
      <c r="A61" s="37" t="s">
        <v>219</v>
      </c>
      <c r="B61" s="37">
        <v>14</v>
      </c>
      <c r="C61" s="38" t="s">
        <v>2414</v>
      </c>
      <c r="D61" s="37" t="s">
        <v>221</v>
      </c>
      <c r="E61" s="39" t="s">
        <v>2415</v>
      </c>
      <c r="F61" s="40" t="s">
        <v>223</v>
      </c>
      <c r="G61" s="41">
        <v>2.1680000000000001</v>
      </c>
      <c r="H61" s="42">
        <v>0</v>
      </c>
      <c r="I61" s="43">
        <f>ROUND(G61*H61,P4)</f>
        <v>0</v>
      </c>
      <c r="J61" s="37"/>
      <c r="O61" s="44">
        <f>I61*0.21</f>
        <v>0</v>
      </c>
      <c r="P61">
        <v>3</v>
      </c>
    </row>
    <row r="62" ht="30">
      <c r="A62" s="37" t="s">
        <v>224</v>
      </c>
      <c r="B62" s="45"/>
      <c r="C62" s="46"/>
      <c r="D62" s="46"/>
      <c r="E62" s="39" t="s">
        <v>2415</v>
      </c>
      <c r="F62" s="46"/>
      <c r="G62" s="46"/>
      <c r="H62" s="46"/>
      <c r="I62" s="46"/>
      <c r="J62" s="48"/>
    </row>
    <row r="63" ht="90">
      <c r="A63" s="37" t="s">
        <v>225</v>
      </c>
      <c r="B63" s="45"/>
      <c r="C63" s="46"/>
      <c r="D63" s="46"/>
      <c r="E63" s="49" t="s">
        <v>2416</v>
      </c>
      <c r="F63" s="46"/>
      <c r="G63" s="46"/>
      <c r="H63" s="46"/>
      <c r="I63" s="46"/>
      <c r="J63" s="48"/>
    </row>
    <row r="64">
      <c r="A64" s="37" t="s">
        <v>227</v>
      </c>
      <c r="B64" s="45"/>
      <c r="C64" s="46"/>
      <c r="D64" s="46"/>
      <c r="E64" s="47" t="s">
        <v>221</v>
      </c>
      <c r="F64" s="46"/>
      <c r="G64" s="46"/>
      <c r="H64" s="46"/>
      <c r="I64" s="46"/>
      <c r="J64" s="48"/>
    </row>
    <row r="65" ht="30">
      <c r="A65" s="37" t="s">
        <v>219</v>
      </c>
      <c r="B65" s="37">
        <v>15</v>
      </c>
      <c r="C65" s="38" t="s">
        <v>2417</v>
      </c>
      <c r="D65" s="37" t="s">
        <v>221</v>
      </c>
      <c r="E65" s="39" t="s">
        <v>2418</v>
      </c>
      <c r="F65" s="40" t="s">
        <v>223</v>
      </c>
      <c r="G65" s="41">
        <v>1.125</v>
      </c>
      <c r="H65" s="42">
        <v>0</v>
      </c>
      <c r="I65" s="43">
        <f>ROUND(G65*H65,P4)</f>
        <v>0</v>
      </c>
      <c r="J65" s="37"/>
      <c r="O65" s="44">
        <f>I65*0.21</f>
        <v>0</v>
      </c>
      <c r="P65">
        <v>3</v>
      </c>
    </row>
    <row r="66" ht="30">
      <c r="A66" s="37" t="s">
        <v>224</v>
      </c>
      <c r="B66" s="45"/>
      <c r="C66" s="46"/>
      <c r="D66" s="46"/>
      <c r="E66" s="39" t="s">
        <v>2418</v>
      </c>
      <c r="F66" s="46"/>
      <c r="G66" s="46"/>
      <c r="H66" s="46"/>
      <c r="I66" s="46"/>
      <c r="J66" s="48"/>
    </row>
    <row r="67" ht="90">
      <c r="A67" s="37" t="s">
        <v>225</v>
      </c>
      <c r="B67" s="45"/>
      <c r="C67" s="46"/>
      <c r="D67" s="46"/>
      <c r="E67" s="49" t="s">
        <v>2419</v>
      </c>
      <c r="F67" s="46"/>
      <c r="G67" s="46"/>
      <c r="H67" s="46"/>
      <c r="I67" s="46"/>
      <c r="J67" s="48"/>
    </row>
    <row r="68">
      <c r="A68" s="37" t="s">
        <v>227</v>
      </c>
      <c r="B68" s="45"/>
      <c r="C68" s="46"/>
      <c r="D68" s="46"/>
      <c r="E68" s="47" t="s">
        <v>221</v>
      </c>
      <c r="F68" s="46"/>
      <c r="G68" s="46"/>
      <c r="H68" s="46"/>
      <c r="I68" s="46"/>
      <c r="J68" s="48"/>
    </row>
    <row r="69">
      <c r="A69" s="31" t="s">
        <v>216</v>
      </c>
      <c r="B69" s="32"/>
      <c r="C69" s="33" t="s">
        <v>1244</v>
      </c>
      <c r="D69" s="34"/>
      <c r="E69" s="31" t="s">
        <v>1245</v>
      </c>
      <c r="F69" s="34"/>
      <c r="G69" s="34"/>
      <c r="H69" s="34"/>
      <c r="I69" s="35">
        <f>SUMIFS(I70:I73,A70:A73,"P")</f>
        <v>0</v>
      </c>
      <c r="J69" s="36"/>
    </row>
    <row r="70" ht="30">
      <c r="A70" s="37" t="s">
        <v>219</v>
      </c>
      <c r="B70" s="37">
        <v>16</v>
      </c>
      <c r="C70" s="38" t="s">
        <v>2420</v>
      </c>
      <c r="D70" s="37" t="s">
        <v>221</v>
      </c>
      <c r="E70" s="39" t="s">
        <v>2421</v>
      </c>
      <c r="F70" s="40" t="s">
        <v>223</v>
      </c>
      <c r="G70" s="41">
        <v>22.670000000000002</v>
      </c>
      <c r="H70" s="42">
        <v>0</v>
      </c>
      <c r="I70" s="43">
        <f>ROUND(G70*H70,P4)</f>
        <v>0</v>
      </c>
      <c r="J70" s="37"/>
      <c r="O70" s="44">
        <f>I70*0.21</f>
        <v>0</v>
      </c>
      <c r="P70">
        <v>3</v>
      </c>
    </row>
    <row r="71" ht="30">
      <c r="A71" s="37" t="s">
        <v>224</v>
      </c>
      <c r="B71" s="45"/>
      <c r="C71" s="46"/>
      <c r="D71" s="46"/>
      <c r="E71" s="39" t="s">
        <v>2421</v>
      </c>
      <c r="F71" s="46"/>
      <c r="G71" s="46"/>
      <c r="H71" s="46"/>
      <c r="I71" s="46"/>
      <c r="J71" s="48"/>
    </row>
    <row r="72" ht="210">
      <c r="A72" s="37" t="s">
        <v>225</v>
      </c>
      <c r="B72" s="45"/>
      <c r="C72" s="46"/>
      <c r="D72" s="46"/>
      <c r="E72" s="49" t="s">
        <v>2422</v>
      </c>
      <c r="F72" s="46"/>
      <c r="G72" s="46"/>
      <c r="H72" s="46"/>
      <c r="I72" s="46"/>
      <c r="J72" s="48"/>
    </row>
    <row r="73">
      <c r="A73" s="37" t="s">
        <v>227</v>
      </c>
      <c r="B73" s="45"/>
      <c r="C73" s="46"/>
      <c r="D73" s="46"/>
      <c r="E73" s="47" t="s">
        <v>221</v>
      </c>
      <c r="F73" s="46"/>
      <c r="G73" s="46"/>
      <c r="H73" s="46"/>
      <c r="I73" s="46"/>
      <c r="J73" s="48"/>
    </row>
    <row r="74">
      <c r="A74" s="31" t="s">
        <v>216</v>
      </c>
      <c r="B74" s="32"/>
      <c r="C74" s="33" t="s">
        <v>445</v>
      </c>
      <c r="D74" s="34"/>
      <c r="E74" s="31" t="s">
        <v>1296</v>
      </c>
      <c r="F74" s="34"/>
      <c r="G74" s="34"/>
      <c r="H74" s="34"/>
      <c r="I74" s="35">
        <f>SUMIFS(I75:I185,A75:A185,"P")</f>
        <v>0</v>
      </c>
      <c r="J74" s="36"/>
    </row>
    <row r="75" ht="30">
      <c r="A75" s="37" t="s">
        <v>219</v>
      </c>
      <c r="B75" s="37">
        <v>17</v>
      </c>
      <c r="C75" s="38" t="s">
        <v>2423</v>
      </c>
      <c r="D75" s="37" t="s">
        <v>221</v>
      </c>
      <c r="E75" s="39" t="s">
        <v>2424</v>
      </c>
      <c r="F75" s="40" t="s">
        <v>234</v>
      </c>
      <c r="G75" s="41">
        <v>124.63</v>
      </c>
      <c r="H75" s="42">
        <v>0</v>
      </c>
      <c r="I75" s="43">
        <f>ROUND(G75*H75,P4)</f>
        <v>0</v>
      </c>
      <c r="J75" s="37"/>
      <c r="O75" s="44">
        <f>I75*0.21</f>
        <v>0</v>
      </c>
      <c r="P75">
        <v>3</v>
      </c>
    </row>
    <row r="76" ht="30">
      <c r="A76" s="37" t="s">
        <v>224</v>
      </c>
      <c r="B76" s="45"/>
      <c r="C76" s="46"/>
      <c r="D76" s="46"/>
      <c r="E76" s="39" t="s">
        <v>2424</v>
      </c>
      <c r="F76" s="46"/>
      <c r="G76" s="46"/>
      <c r="H76" s="46"/>
      <c r="I76" s="46"/>
      <c r="J76" s="48"/>
    </row>
    <row r="77">
      <c r="A77" s="37" t="s">
        <v>227</v>
      </c>
      <c r="B77" s="45"/>
      <c r="C77" s="46"/>
      <c r="D77" s="46"/>
      <c r="E77" s="47" t="s">
        <v>221</v>
      </c>
      <c r="F77" s="46"/>
      <c r="G77" s="46"/>
      <c r="H77" s="46"/>
      <c r="I77" s="46"/>
      <c r="J77" s="48"/>
    </row>
    <row r="78">
      <c r="A78" s="37" t="s">
        <v>219</v>
      </c>
      <c r="B78" s="37">
        <v>18</v>
      </c>
      <c r="C78" s="38" t="s">
        <v>2425</v>
      </c>
      <c r="D78" s="37" t="s">
        <v>221</v>
      </c>
      <c r="E78" s="39" t="s">
        <v>2426</v>
      </c>
      <c r="F78" s="40" t="s">
        <v>234</v>
      </c>
      <c r="G78" s="41">
        <v>78.780000000000001</v>
      </c>
      <c r="H78" s="42">
        <v>0</v>
      </c>
      <c r="I78" s="43">
        <f>ROUND(G78*H78,P4)</f>
        <v>0</v>
      </c>
      <c r="J78" s="37"/>
      <c r="O78" s="44">
        <f>I78*0.21</f>
        <v>0</v>
      </c>
      <c r="P78">
        <v>3</v>
      </c>
    </row>
    <row r="79">
      <c r="A79" s="37" t="s">
        <v>224</v>
      </c>
      <c r="B79" s="45"/>
      <c r="C79" s="46"/>
      <c r="D79" s="46"/>
      <c r="E79" s="39" t="s">
        <v>2426</v>
      </c>
      <c r="F79" s="46"/>
      <c r="G79" s="46"/>
      <c r="H79" s="46"/>
      <c r="I79" s="46"/>
      <c r="J79" s="48"/>
    </row>
    <row r="80">
      <c r="A80" s="37" t="s">
        <v>227</v>
      </c>
      <c r="B80" s="45"/>
      <c r="C80" s="46"/>
      <c r="D80" s="46"/>
      <c r="E80" s="47" t="s">
        <v>221</v>
      </c>
      <c r="F80" s="46"/>
      <c r="G80" s="46"/>
      <c r="H80" s="46"/>
      <c r="I80" s="46"/>
      <c r="J80" s="48"/>
    </row>
    <row r="81">
      <c r="A81" s="37" t="s">
        <v>219</v>
      </c>
      <c r="B81" s="37">
        <v>19</v>
      </c>
      <c r="C81" s="38" t="s">
        <v>2427</v>
      </c>
      <c r="D81" s="37" t="s">
        <v>221</v>
      </c>
      <c r="E81" s="39" t="s">
        <v>2428</v>
      </c>
      <c r="F81" s="40" t="s">
        <v>245</v>
      </c>
      <c r="G81" s="41">
        <v>1</v>
      </c>
      <c r="H81" s="42">
        <v>0</v>
      </c>
      <c r="I81" s="43">
        <f>ROUND(G81*H81,P4)</f>
        <v>0</v>
      </c>
      <c r="J81" s="37"/>
      <c r="O81" s="44">
        <f>I81*0.21</f>
        <v>0</v>
      </c>
      <c r="P81">
        <v>3</v>
      </c>
    </row>
    <row r="82">
      <c r="A82" s="37" t="s">
        <v>224</v>
      </c>
      <c r="B82" s="45"/>
      <c r="C82" s="46"/>
      <c r="D82" s="46"/>
      <c r="E82" s="39" t="s">
        <v>2428</v>
      </c>
      <c r="F82" s="46"/>
      <c r="G82" s="46"/>
      <c r="H82" s="46"/>
      <c r="I82" s="46"/>
      <c r="J82" s="48"/>
    </row>
    <row r="83">
      <c r="A83" s="37" t="s">
        <v>227</v>
      </c>
      <c r="B83" s="45"/>
      <c r="C83" s="46"/>
      <c r="D83" s="46"/>
      <c r="E83" s="47" t="s">
        <v>221</v>
      </c>
      <c r="F83" s="46"/>
      <c r="G83" s="46"/>
      <c r="H83" s="46"/>
      <c r="I83" s="46"/>
      <c r="J83" s="48"/>
    </row>
    <row r="84">
      <c r="A84" s="37" t="s">
        <v>219</v>
      </c>
      <c r="B84" s="37">
        <v>20</v>
      </c>
      <c r="C84" s="38" t="s">
        <v>2429</v>
      </c>
      <c r="D84" s="37" t="s">
        <v>221</v>
      </c>
      <c r="E84" s="39" t="s">
        <v>2430</v>
      </c>
      <c r="F84" s="40" t="s">
        <v>245</v>
      </c>
      <c r="G84" s="41">
        <v>2</v>
      </c>
      <c r="H84" s="42">
        <v>0</v>
      </c>
      <c r="I84" s="43">
        <f>ROUND(G84*H84,P4)</f>
        <v>0</v>
      </c>
      <c r="J84" s="37"/>
      <c r="O84" s="44">
        <f>I84*0.21</f>
        <v>0</v>
      </c>
      <c r="P84">
        <v>3</v>
      </c>
    </row>
    <row r="85">
      <c r="A85" s="37" t="s">
        <v>224</v>
      </c>
      <c r="B85" s="45"/>
      <c r="C85" s="46"/>
      <c r="D85" s="46"/>
      <c r="E85" s="39" t="s">
        <v>2430</v>
      </c>
      <c r="F85" s="46"/>
      <c r="G85" s="46"/>
      <c r="H85" s="46"/>
      <c r="I85" s="46"/>
      <c r="J85" s="48"/>
    </row>
    <row r="86">
      <c r="A86" s="37" t="s">
        <v>227</v>
      </c>
      <c r="B86" s="45"/>
      <c r="C86" s="46"/>
      <c r="D86" s="46"/>
      <c r="E86" s="47" t="s">
        <v>221</v>
      </c>
      <c r="F86" s="46"/>
      <c r="G86" s="46"/>
      <c r="H86" s="46"/>
      <c r="I86" s="46"/>
      <c r="J86" s="48"/>
    </row>
    <row r="87">
      <c r="A87" s="37" t="s">
        <v>219</v>
      </c>
      <c r="B87" s="37">
        <v>21</v>
      </c>
      <c r="C87" s="38" t="s">
        <v>2431</v>
      </c>
      <c r="D87" s="37" t="s">
        <v>221</v>
      </c>
      <c r="E87" s="39" t="s">
        <v>2432</v>
      </c>
      <c r="F87" s="40" t="s">
        <v>245</v>
      </c>
      <c r="G87" s="41">
        <v>2</v>
      </c>
      <c r="H87" s="42">
        <v>0</v>
      </c>
      <c r="I87" s="43">
        <f>ROUND(G87*H87,P4)</f>
        <v>0</v>
      </c>
      <c r="J87" s="37"/>
      <c r="O87" s="44">
        <f>I87*0.21</f>
        <v>0</v>
      </c>
      <c r="P87">
        <v>3</v>
      </c>
    </row>
    <row r="88">
      <c r="A88" s="37" t="s">
        <v>224</v>
      </c>
      <c r="B88" s="45"/>
      <c r="C88" s="46"/>
      <c r="D88" s="46"/>
      <c r="E88" s="39" t="s">
        <v>2432</v>
      </c>
      <c r="F88" s="46"/>
      <c r="G88" s="46"/>
      <c r="H88" s="46"/>
      <c r="I88" s="46"/>
      <c r="J88" s="48"/>
    </row>
    <row r="89">
      <c r="A89" s="37" t="s">
        <v>227</v>
      </c>
      <c r="B89" s="45"/>
      <c r="C89" s="46"/>
      <c r="D89" s="46"/>
      <c r="E89" s="47" t="s">
        <v>221</v>
      </c>
      <c r="F89" s="46"/>
      <c r="G89" s="46"/>
      <c r="H89" s="46"/>
      <c r="I89" s="46"/>
      <c r="J89" s="48"/>
    </row>
    <row r="90">
      <c r="A90" s="37" t="s">
        <v>219</v>
      </c>
      <c r="B90" s="37">
        <v>22</v>
      </c>
      <c r="C90" s="38" t="s">
        <v>2433</v>
      </c>
      <c r="D90" s="37" t="s">
        <v>221</v>
      </c>
      <c r="E90" s="39" t="s">
        <v>2434</v>
      </c>
      <c r="F90" s="40" t="s">
        <v>245</v>
      </c>
      <c r="G90" s="41">
        <v>3</v>
      </c>
      <c r="H90" s="42">
        <v>0</v>
      </c>
      <c r="I90" s="43">
        <f>ROUND(G90*H90,P4)</f>
        <v>0</v>
      </c>
      <c r="J90" s="37"/>
      <c r="O90" s="44">
        <f>I90*0.21</f>
        <v>0</v>
      </c>
      <c r="P90">
        <v>3</v>
      </c>
    </row>
    <row r="91">
      <c r="A91" s="37" t="s">
        <v>224</v>
      </c>
      <c r="B91" s="45"/>
      <c r="C91" s="46"/>
      <c r="D91" s="46"/>
      <c r="E91" s="39" t="s">
        <v>2434</v>
      </c>
      <c r="F91" s="46"/>
      <c r="G91" s="46"/>
      <c r="H91" s="46"/>
      <c r="I91" s="46"/>
      <c r="J91" s="48"/>
    </row>
    <row r="92">
      <c r="A92" s="37" t="s">
        <v>227</v>
      </c>
      <c r="B92" s="45"/>
      <c r="C92" s="46"/>
      <c r="D92" s="46"/>
      <c r="E92" s="47" t="s">
        <v>221</v>
      </c>
      <c r="F92" s="46"/>
      <c r="G92" s="46"/>
      <c r="H92" s="46"/>
      <c r="I92" s="46"/>
      <c r="J92" s="48"/>
    </row>
    <row r="93">
      <c r="A93" s="37" t="s">
        <v>219</v>
      </c>
      <c r="B93" s="37">
        <v>23</v>
      </c>
      <c r="C93" s="38" t="s">
        <v>2435</v>
      </c>
      <c r="D93" s="37" t="s">
        <v>221</v>
      </c>
      <c r="E93" s="39" t="s">
        <v>2436</v>
      </c>
      <c r="F93" s="40" t="s">
        <v>245</v>
      </c>
      <c r="G93" s="41">
        <v>2</v>
      </c>
      <c r="H93" s="42">
        <v>0</v>
      </c>
      <c r="I93" s="43">
        <f>ROUND(G93*H93,P4)</f>
        <v>0</v>
      </c>
      <c r="J93" s="37"/>
      <c r="O93" s="44">
        <f>I93*0.21</f>
        <v>0</v>
      </c>
      <c r="P93">
        <v>3</v>
      </c>
    </row>
    <row r="94">
      <c r="A94" s="37" t="s">
        <v>224</v>
      </c>
      <c r="B94" s="45"/>
      <c r="C94" s="46"/>
      <c r="D94" s="46"/>
      <c r="E94" s="39" t="s">
        <v>2436</v>
      </c>
      <c r="F94" s="46"/>
      <c r="G94" s="46"/>
      <c r="H94" s="46"/>
      <c r="I94" s="46"/>
      <c r="J94" s="48"/>
    </row>
    <row r="95">
      <c r="A95" s="37" t="s">
        <v>227</v>
      </c>
      <c r="B95" s="45"/>
      <c r="C95" s="46"/>
      <c r="D95" s="46"/>
      <c r="E95" s="47" t="s">
        <v>221</v>
      </c>
      <c r="F95" s="46"/>
      <c r="G95" s="46"/>
      <c r="H95" s="46"/>
      <c r="I95" s="46"/>
      <c r="J95" s="48"/>
    </row>
    <row r="96">
      <c r="A96" s="37" t="s">
        <v>219</v>
      </c>
      <c r="B96" s="37">
        <v>24</v>
      </c>
      <c r="C96" s="38" t="s">
        <v>2437</v>
      </c>
      <c r="D96" s="37" t="s">
        <v>221</v>
      </c>
      <c r="E96" s="39" t="s">
        <v>2438</v>
      </c>
      <c r="F96" s="40" t="s">
        <v>245</v>
      </c>
      <c r="G96" s="41">
        <v>2</v>
      </c>
      <c r="H96" s="42">
        <v>0</v>
      </c>
      <c r="I96" s="43">
        <f>ROUND(G96*H96,P4)</f>
        <v>0</v>
      </c>
      <c r="J96" s="37"/>
      <c r="O96" s="44">
        <f>I96*0.21</f>
        <v>0</v>
      </c>
      <c r="P96">
        <v>3</v>
      </c>
    </row>
    <row r="97">
      <c r="A97" s="37" t="s">
        <v>224</v>
      </c>
      <c r="B97" s="45"/>
      <c r="C97" s="46"/>
      <c r="D97" s="46"/>
      <c r="E97" s="39" t="s">
        <v>2438</v>
      </c>
      <c r="F97" s="46"/>
      <c r="G97" s="46"/>
      <c r="H97" s="46"/>
      <c r="I97" s="46"/>
      <c r="J97" s="48"/>
    </row>
    <row r="98">
      <c r="A98" s="37" t="s">
        <v>227</v>
      </c>
      <c r="B98" s="45"/>
      <c r="C98" s="46"/>
      <c r="D98" s="46"/>
      <c r="E98" s="47" t="s">
        <v>221</v>
      </c>
      <c r="F98" s="46"/>
      <c r="G98" s="46"/>
      <c r="H98" s="46"/>
      <c r="I98" s="46"/>
      <c r="J98" s="48"/>
    </row>
    <row r="99">
      <c r="A99" s="37" t="s">
        <v>219</v>
      </c>
      <c r="B99" s="37">
        <v>25</v>
      </c>
      <c r="C99" s="38" t="s">
        <v>2439</v>
      </c>
      <c r="D99" s="37" t="s">
        <v>221</v>
      </c>
      <c r="E99" s="39" t="s">
        <v>2440</v>
      </c>
      <c r="F99" s="40" t="s">
        <v>245</v>
      </c>
      <c r="G99" s="41">
        <v>1</v>
      </c>
      <c r="H99" s="42">
        <v>0</v>
      </c>
      <c r="I99" s="43">
        <f>ROUND(G99*H99,P4)</f>
        <v>0</v>
      </c>
      <c r="J99" s="37"/>
      <c r="O99" s="44">
        <f>I99*0.21</f>
        <v>0</v>
      </c>
      <c r="P99">
        <v>3</v>
      </c>
    </row>
    <row r="100">
      <c r="A100" s="37" t="s">
        <v>224</v>
      </c>
      <c r="B100" s="45"/>
      <c r="C100" s="46"/>
      <c r="D100" s="46"/>
      <c r="E100" s="39" t="s">
        <v>2440</v>
      </c>
      <c r="F100" s="46"/>
      <c r="G100" s="46"/>
      <c r="H100" s="46"/>
      <c r="I100" s="46"/>
      <c r="J100" s="48"/>
    </row>
    <row r="101">
      <c r="A101" s="37" t="s">
        <v>227</v>
      </c>
      <c r="B101" s="45"/>
      <c r="C101" s="46"/>
      <c r="D101" s="46"/>
      <c r="E101" s="47" t="s">
        <v>221</v>
      </c>
      <c r="F101" s="46"/>
      <c r="G101" s="46"/>
      <c r="H101" s="46"/>
      <c r="I101" s="46"/>
      <c r="J101" s="48"/>
    </row>
    <row r="102">
      <c r="A102" s="37" t="s">
        <v>219</v>
      </c>
      <c r="B102" s="37">
        <v>26</v>
      </c>
      <c r="C102" s="38" t="s">
        <v>2441</v>
      </c>
      <c r="D102" s="37" t="s">
        <v>221</v>
      </c>
      <c r="E102" s="39" t="s">
        <v>2442</v>
      </c>
      <c r="F102" s="40" t="s">
        <v>245</v>
      </c>
      <c r="G102" s="41">
        <v>4</v>
      </c>
      <c r="H102" s="42">
        <v>0</v>
      </c>
      <c r="I102" s="43">
        <f>ROUND(G102*H102,P4)</f>
        <v>0</v>
      </c>
      <c r="J102" s="37"/>
      <c r="O102" s="44">
        <f>I102*0.21</f>
        <v>0</v>
      </c>
      <c r="P102">
        <v>3</v>
      </c>
    </row>
    <row r="103">
      <c r="A103" s="37" t="s">
        <v>224</v>
      </c>
      <c r="B103" s="45"/>
      <c r="C103" s="46"/>
      <c r="D103" s="46"/>
      <c r="E103" s="39" t="s">
        <v>2442</v>
      </c>
      <c r="F103" s="46"/>
      <c r="G103" s="46"/>
      <c r="H103" s="46"/>
      <c r="I103" s="46"/>
      <c r="J103" s="48"/>
    </row>
    <row r="104">
      <c r="A104" s="37" t="s">
        <v>227</v>
      </c>
      <c r="B104" s="45"/>
      <c r="C104" s="46"/>
      <c r="D104" s="46"/>
      <c r="E104" s="47" t="s">
        <v>221</v>
      </c>
      <c r="F104" s="46"/>
      <c r="G104" s="46"/>
      <c r="H104" s="46"/>
      <c r="I104" s="46"/>
      <c r="J104" s="48"/>
    </row>
    <row r="105">
      <c r="A105" s="37" t="s">
        <v>219</v>
      </c>
      <c r="B105" s="37">
        <v>27</v>
      </c>
      <c r="C105" s="38" t="s">
        <v>2443</v>
      </c>
      <c r="D105" s="37" t="s">
        <v>221</v>
      </c>
      <c r="E105" s="39" t="s">
        <v>2444</v>
      </c>
      <c r="F105" s="40" t="s">
        <v>245</v>
      </c>
      <c r="G105" s="41">
        <v>2</v>
      </c>
      <c r="H105" s="42">
        <v>0</v>
      </c>
      <c r="I105" s="43">
        <f>ROUND(G105*H105,P4)</f>
        <v>0</v>
      </c>
      <c r="J105" s="37"/>
      <c r="O105" s="44">
        <f>I105*0.21</f>
        <v>0</v>
      </c>
      <c r="P105">
        <v>3</v>
      </c>
    </row>
    <row r="106">
      <c r="A106" s="37" t="s">
        <v>224</v>
      </c>
      <c r="B106" s="45"/>
      <c r="C106" s="46"/>
      <c r="D106" s="46"/>
      <c r="E106" s="39" t="s">
        <v>2444</v>
      </c>
      <c r="F106" s="46"/>
      <c r="G106" s="46"/>
      <c r="H106" s="46"/>
      <c r="I106" s="46"/>
      <c r="J106" s="48"/>
    </row>
    <row r="107">
      <c r="A107" s="37" t="s">
        <v>227</v>
      </c>
      <c r="B107" s="45"/>
      <c r="C107" s="46"/>
      <c r="D107" s="46"/>
      <c r="E107" s="47" t="s">
        <v>221</v>
      </c>
      <c r="F107" s="46"/>
      <c r="G107" s="46"/>
      <c r="H107" s="46"/>
      <c r="I107" s="46"/>
      <c r="J107" s="48"/>
    </row>
    <row r="108">
      <c r="A108" s="37" t="s">
        <v>219</v>
      </c>
      <c r="B108" s="37">
        <v>28</v>
      </c>
      <c r="C108" s="38" t="s">
        <v>2445</v>
      </c>
      <c r="D108" s="37" t="s">
        <v>221</v>
      </c>
      <c r="E108" s="39" t="s">
        <v>2444</v>
      </c>
      <c r="F108" s="40" t="s">
        <v>245</v>
      </c>
      <c r="G108" s="41">
        <v>2</v>
      </c>
      <c r="H108" s="42">
        <v>0</v>
      </c>
      <c r="I108" s="43">
        <f>ROUND(G108*H108,P4)</f>
        <v>0</v>
      </c>
      <c r="J108" s="37"/>
      <c r="O108" s="44">
        <f>I108*0.21</f>
        <v>0</v>
      </c>
      <c r="P108">
        <v>3</v>
      </c>
    </row>
    <row r="109">
      <c r="A109" s="37" t="s">
        <v>224</v>
      </c>
      <c r="B109" s="45"/>
      <c r="C109" s="46"/>
      <c r="D109" s="46"/>
      <c r="E109" s="39" t="s">
        <v>2444</v>
      </c>
      <c r="F109" s="46"/>
      <c r="G109" s="46"/>
      <c r="H109" s="46"/>
      <c r="I109" s="46"/>
      <c r="J109" s="48"/>
    </row>
    <row r="110">
      <c r="A110" s="37" t="s">
        <v>227</v>
      </c>
      <c r="B110" s="45"/>
      <c r="C110" s="46"/>
      <c r="D110" s="46"/>
      <c r="E110" s="47" t="s">
        <v>221</v>
      </c>
      <c r="F110" s="46"/>
      <c r="G110" s="46"/>
      <c r="H110" s="46"/>
      <c r="I110" s="46"/>
      <c r="J110" s="48"/>
    </row>
    <row r="111">
      <c r="A111" s="37" t="s">
        <v>219</v>
      </c>
      <c r="B111" s="37">
        <v>29</v>
      </c>
      <c r="C111" s="38" t="s">
        <v>2446</v>
      </c>
      <c r="D111" s="37" t="s">
        <v>221</v>
      </c>
      <c r="E111" s="39" t="s">
        <v>2447</v>
      </c>
      <c r="F111" s="40" t="s">
        <v>245</v>
      </c>
      <c r="G111" s="41">
        <v>1</v>
      </c>
      <c r="H111" s="42">
        <v>0</v>
      </c>
      <c r="I111" s="43">
        <f>ROUND(G111*H111,P4)</f>
        <v>0</v>
      </c>
      <c r="J111" s="37"/>
      <c r="O111" s="44">
        <f>I111*0.21</f>
        <v>0</v>
      </c>
      <c r="P111">
        <v>3</v>
      </c>
    </row>
    <row r="112">
      <c r="A112" s="37" t="s">
        <v>224</v>
      </c>
      <c r="B112" s="45"/>
      <c r="C112" s="46"/>
      <c r="D112" s="46"/>
      <c r="E112" s="39" t="s">
        <v>2447</v>
      </c>
      <c r="F112" s="46"/>
      <c r="G112" s="46"/>
      <c r="H112" s="46"/>
      <c r="I112" s="46"/>
      <c r="J112" s="48"/>
    </row>
    <row r="113">
      <c r="A113" s="37" t="s">
        <v>227</v>
      </c>
      <c r="B113" s="45"/>
      <c r="C113" s="46"/>
      <c r="D113" s="46"/>
      <c r="E113" s="47" t="s">
        <v>221</v>
      </c>
      <c r="F113" s="46"/>
      <c r="G113" s="46"/>
      <c r="H113" s="46"/>
      <c r="I113" s="46"/>
      <c r="J113" s="48"/>
    </row>
    <row r="114">
      <c r="A114" s="37" t="s">
        <v>219</v>
      </c>
      <c r="B114" s="37">
        <v>30</v>
      </c>
      <c r="C114" s="38" t="s">
        <v>2448</v>
      </c>
      <c r="D114" s="37" t="s">
        <v>221</v>
      </c>
      <c r="E114" s="39" t="s">
        <v>2449</v>
      </c>
      <c r="F114" s="40" t="s">
        <v>245</v>
      </c>
      <c r="G114" s="41">
        <v>10</v>
      </c>
      <c r="H114" s="42">
        <v>0</v>
      </c>
      <c r="I114" s="43">
        <f>ROUND(G114*H114,P4)</f>
        <v>0</v>
      </c>
      <c r="J114" s="37"/>
      <c r="O114" s="44">
        <f>I114*0.21</f>
        <v>0</v>
      </c>
      <c r="P114">
        <v>3</v>
      </c>
    </row>
    <row r="115">
      <c r="A115" s="37" t="s">
        <v>224</v>
      </c>
      <c r="B115" s="45"/>
      <c r="C115" s="46"/>
      <c r="D115" s="46"/>
      <c r="E115" s="39" t="s">
        <v>2449</v>
      </c>
      <c r="F115" s="46"/>
      <c r="G115" s="46"/>
      <c r="H115" s="46"/>
      <c r="I115" s="46"/>
      <c r="J115" s="48"/>
    </row>
    <row r="116">
      <c r="A116" s="37" t="s">
        <v>227</v>
      </c>
      <c r="B116" s="45"/>
      <c r="C116" s="46"/>
      <c r="D116" s="46"/>
      <c r="E116" s="47" t="s">
        <v>221</v>
      </c>
      <c r="F116" s="46"/>
      <c r="G116" s="46"/>
      <c r="H116" s="46"/>
      <c r="I116" s="46"/>
      <c r="J116" s="48"/>
    </row>
    <row r="117" ht="30">
      <c r="A117" s="37" t="s">
        <v>219</v>
      </c>
      <c r="B117" s="37">
        <v>31</v>
      </c>
      <c r="C117" s="38" t="s">
        <v>2450</v>
      </c>
      <c r="D117" s="37" t="s">
        <v>221</v>
      </c>
      <c r="E117" s="39" t="s">
        <v>2451</v>
      </c>
      <c r="F117" s="40" t="s">
        <v>245</v>
      </c>
      <c r="G117" s="41">
        <v>1</v>
      </c>
      <c r="H117" s="42">
        <v>0</v>
      </c>
      <c r="I117" s="43">
        <f>ROUND(G117*H117,P4)</f>
        <v>0</v>
      </c>
      <c r="J117" s="37"/>
      <c r="O117" s="44">
        <f>I117*0.21</f>
        <v>0</v>
      </c>
      <c r="P117">
        <v>3</v>
      </c>
    </row>
    <row r="118" ht="30">
      <c r="A118" s="37" t="s">
        <v>224</v>
      </c>
      <c r="B118" s="45"/>
      <c r="C118" s="46"/>
      <c r="D118" s="46"/>
      <c r="E118" s="39" t="s">
        <v>2451</v>
      </c>
      <c r="F118" s="46"/>
      <c r="G118" s="46"/>
      <c r="H118" s="46"/>
      <c r="I118" s="46"/>
      <c r="J118" s="48"/>
    </row>
    <row r="119">
      <c r="A119" s="37" t="s">
        <v>227</v>
      </c>
      <c r="B119" s="45"/>
      <c r="C119" s="46"/>
      <c r="D119" s="46"/>
      <c r="E119" s="47" t="s">
        <v>221</v>
      </c>
      <c r="F119" s="46"/>
      <c r="G119" s="46"/>
      <c r="H119" s="46"/>
      <c r="I119" s="46"/>
      <c r="J119" s="48"/>
    </row>
    <row r="120" ht="30">
      <c r="A120" s="37" t="s">
        <v>219</v>
      </c>
      <c r="B120" s="37">
        <v>32</v>
      </c>
      <c r="C120" s="38" t="s">
        <v>2452</v>
      </c>
      <c r="D120" s="37" t="s">
        <v>221</v>
      </c>
      <c r="E120" s="39" t="s">
        <v>2453</v>
      </c>
      <c r="F120" s="40" t="s">
        <v>245</v>
      </c>
      <c r="G120" s="41">
        <v>5</v>
      </c>
      <c r="H120" s="42">
        <v>0</v>
      </c>
      <c r="I120" s="43">
        <f>ROUND(G120*H120,P4)</f>
        <v>0</v>
      </c>
      <c r="J120" s="37"/>
      <c r="O120" s="44">
        <f>I120*0.21</f>
        <v>0</v>
      </c>
      <c r="P120">
        <v>3</v>
      </c>
    </row>
    <row r="121" ht="30">
      <c r="A121" s="37" t="s">
        <v>224</v>
      </c>
      <c r="B121" s="45"/>
      <c r="C121" s="46"/>
      <c r="D121" s="46"/>
      <c r="E121" s="39" t="s">
        <v>2453</v>
      </c>
      <c r="F121" s="46"/>
      <c r="G121" s="46"/>
      <c r="H121" s="46"/>
      <c r="I121" s="46"/>
      <c r="J121" s="48"/>
    </row>
    <row r="122">
      <c r="A122" s="37" t="s">
        <v>227</v>
      </c>
      <c r="B122" s="45"/>
      <c r="C122" s="46"/>
      <c r="D122" s="46"/>
      <c r="E122" s="47" t="s">
        <v>221</v>
      </c>
      <c r="F122" s="46"/>
      <c r="G122" s="46"/>
      <c r="H122" s="46"/>
      <c r="I122" s="46"/>
      <c r="J122" s="48"/>
    </row>
    <row r="123" ht="30">
      <c r="A123" s="37" t="s">
        <v>219</v>
      </c>
      <c r="B123" s="37">
        <v>33</v>
      </c>
      <c r="C123" s="38" t="s">
        <v>2454</v>
      </c>
      <c r="D123" s="37" t="s">
        <v>221</v>
      </c>
      <c r="E123" s="39" t="s">
        <v>2455</v>
      </c>
      <c r="F123" s="40" t="s">
        <v>234</v>
      </c>
      <c r="G123" s="41">
        <v>2</v>
      </c>
      <c r="H123" s="42">
        <v>0</v>
      </c>
      <c r="I123" s="43">
        <f>ROUND(G123*H123,P4)</f>
        <v>0</v>
      </c>
      <c r="J123" s="37"/>
      <c r="O123" s="44">
        <f>I123*0.21</f>
        <v>0</v>
      </c>
      <c r="P123">
        <v>3</v>
      </c>
    </row>
    <row r="124" ht="30">
      <c r="A124" s="37" t="s">
        <v>224</v>
      </c>
      <c r="B124" s="45"/>
      <c r="C124" s="46"/>
      <c r="D124" s="46"/>
      <c r="E124" s="39" t="s">
        <v>2455</v>
      </c>
      <c r="F124" s="46"/>
      <c r="G124" s="46"/>
      <c r="H124" s="46"/>
      <c r="I124" s="46"/>
      <c r="J124" s="48"/>
    </row>
    <row r="125" ht="45">
      <c r="A125" s="37" t="s">
        <v>225</v>
      </c>
      <c r="B125" s="45"/>
      <c r="C125" s="46"/>
      <c r="D125" s="46"/>
      <c r="E125" s="49" t="s">
        <v>2456</v>
      </c>
      <c r="F125" s="46"/>
      <c r="G125" s="46"/>
      <c r="H125" s="46"/>
      <c r="I125" s="46"/>
      <c r="J125" s="48"/>
    </row>
    <row r="126">
      <c r="A126" s="37" t="s">
        <v>227</v>
      </c>
      <c r="B126" s="45"/>
      <c r="C126" s="46"/>
      <c r="D126" s="46"/>
      <c r="E126" s="47" t="s">
        <v>221</v>
      </c>
      <c r="F126" s="46"/>
      <c r="G126" s="46"/>
      <c r="H126" s="46"/>
      <c r="I126" s="46"/>
      <c r="J126" s="48"/>
    </row>
    <row r="127" ht="30">
      <c r="A127" s="37" t="s">
        <v>219</v>
      </c>
      <c r="B127" s="37">
        <v>34</v>
      </c>
      <c r="C127" s="38" t="s">
        <v>2457</v>
      </c>
      <c r="D127" s="37" t="s">
        <v>221</v>
      </c>
      <c r="E127" s="39" t="s">
        <v>2458</v>
      </c>
      <c r="F127" s="40" t="s">
        <v>234</v>
      </c>
      <c r="G127" s="41">
        <v>4</v>
      </c>
      <c r="H127" s="42">
        <v>0</v>
      </c>
      <c r="I127" s="43">
        <f>ROUND(G127*H127,P4)</f>
        <v>0</v>
      </c>
      <c r="J127" s="37"/>
      <c r="O127" s="44">
        <f>I127*0.21</f>
        <v>0</v>
      </c>
      <c r="P127">
        <v>3</v>
      </c>
    </row>
    <row r="128" ht="30">
      <c r="A128" s="37" t="s">
        <v>224</v>
      </c>
      <c r="B128" s="45"/>
      <c r="C128" s="46"/>
      <c r="D128" s="46"/>
      <c r="E128" s="39" t="s">
        <v>2458</v>
      </c>
      <c r="F128" s="46"/>
      <c r="G128" s="46"/>
      <c r="H128" s="46"/>
      <c r="I128" s="46"/>
      <c r="J128" s="48"/>
    </row>
    <row r="129" ht="60">
      <c r="A129" s="37" t="s">
        <v>225</v>
      </c>
      <c r="B129" s="45"/>
      <c r="C129" s="46"/>
      <c r="D129" s="46"/>
      <c r="E129" s="49" t="s">
        <v>2459</v>
      </c>
      <c r="F129" s="46"/>
      <c r="G129" s="46"/>
      <c r="H129" s="46"/>
      <c r="I129" s="46"/>
      <c r="J129" s="48"/>
    </row>
    <row r="130">
      <c r="A130" s="37" t="s">
        <v>227</v>
      </c>
      <c r="B130" s="45"/>
      <c r="C130" s="46"/>
      <c r="D130" s="46"/>
      <c r="E130" s="47" t="s">
        <v>221</v>
      </c>
      <c r="F130" s="46"/>
      <c r="G130" s="46"/>
      <c r="H130" s="46"/>
      <c r="I130" s="46"/>
      <c r="J130" s="48"/>
    </row>
    <row r="131" ht="30">
      <c r="A131" s="37" t="s">
        <v>219</v>
      </c>
      <c r="B131" s="37">
        <v>35</v>
      </c>
      <c r="C131" s="38" t="s">
        <v>2460</v>
      </c>
      <c r="D131" s="37" t="s">
        <v>221</v>
      </c>
      <c r="E131" s="39" t="s">
        <v>2461</v>
      </c>
      <c r="F131" s="40" t="s">
        <v>234</v>
      </c>
      <c r="G131" s="41">
        <v>78</v>
      </c>
      <c r="H131" s="42">
        <v>0</v>
      </c>
      <c r="I131" s="43">
        <f>ROUND(G131*H131,P4)</f>
        <v>0</v>
      </c>
      <c r="J131" s="37"/>
      <c r="O131" s="44">
        <f>I131*0.21</f>
        <v>0</v>
      </c>
      <c r="P131">
        <v>3</v>
      </c>
    </row>
    <row r="132" ht="30">
      <c r="A132" s="37" t="s">
        <v>224</v>
      </c>
      <c r="B132" s="45"/>
      <c r="C132" s="46"/>
      <c r="D132" s="46"/>
      <c r="E132" s="39" t="s">
        <v>2461</v>
      </c>
      <c r="F132" s="46"/>
      <c r="G132" s="46"/>
      <c r="H132" s="46"/>
      <c r="I132" s="46"/>
      <c r="J132" s="48"/>
    </row>
    <row r="133" ht="120">
      <c r="A133" s="37" t="s">
        <v>225</v>
      </c>
      <c r="B133" s="45"/>
      <c r="C133" s="46"/>
      <c r="D133" s="46"/>
      <c r="E133" s="49" t="s">
        <v>2462</v>
      </c>
      <c r="F133" s="46"/>
      <c r="G133" s="46"/>
      <c r="H133" s="46"/>
      <c r="I133" s="46"/>
      <c r="J133" s="48"/>
    </row>
    <row r="134">
      <c r="A134" s="37" t="s">
        <v>227</v>
      </c>
      <c r="B134" s="45"/>
      <c r="C134" s="46"/>
      <c r="D134" s="46"/>
      <c r="E134" s="47" t="s">
        <v>221</v>
      </c>
      <c r="F134" s="46"/>
      <c r="G134" s="46"/>
      <c r="H134" s="46"/>
      <c r="I134" s="46"/>
      <c r="J134" s="48"/>
    </row>
    <row r="135" ht="30">
      <c r="A135" s="37" t="s">
        <v>219</v>
      </c>
      <c r="B135" s="37">
        <v>36</v>
      </c>
      <c r="C135" s="38" t="s">
        <v>2463</v>
      </c>
      <c r="D135" s="37" t="s">
        <v>221</v>
      </c>
      <c r="E135" s="39" t="s">
        <v>2464</v>
      </c>
      <c r="F135" s="40" t="s">
        <v>234</v>
      </c>
      <c r="G135" s="41">
        <v>121</v>
      </c>
      <c r="H135" s="42">
        <v>0</v>
      </c>
      <c r="I135" s="43">
        <f>ROUND(G135*H135,P4)</f>
        <v>0</v>
      </c>
      <c r="J135" s="37"/>
      <c r="O135" s="44">
        <f>I135*0.21</f>
        <v>0</v>
      </c>
      <c r="P135">
        <v>3</v>
      </c>
    </row>
    <row r="136" ht="30">
      <c r="A136" s="37" t="s">
        <v>224</v>
      </c>
      <c r="B136" s="45"/>
      <c r="C136" s="46"/>
      <c r="D136" s="46"/>
      <c r="E136" s="39" t="s">
        <v>2464</v>
      </c>
      <c r="F136" s="46"/>
      <c r="G136" s="46"/>
      <c r="H136" s="46"/>
      <c r="I136" s="46"/>
      <c r="J136" s="48"/>
    </row>
    <row r="137" ht="150">
      <c r="A137" s="37" t="s">
        <v>225</v>
      </c>
      <c r="B137" s="45"/>
      <c r="C137" s="46"/>
      <c r="D137" s="46"/>
      <c r="E137" s="49" t="s">
        <v>2465</v>
      </c>
      <c r="F137" s="46"/>
      <c r="G137" s="46"/>
      <c r="H137" s="46"/>
      <c r="I137" s="46"/>
      <c r="J137" s="48"/>
    </row>
    <row r="138">
      <c r="A138" s="37" t="s">
        <v>227</v>
      </c>
      <c r="B138" s="45"/>
      <c r="C138" s="46"/>
      <c r="D138" s="46"/>
      <c r="E138" s="47" t="s">
        <v>221</v>
      </c>
      <c r="F138" s="46"/>
      <c r="G138" s="46"/>
      <c r="H138" s="46"/>
      <c r="I138" s="46"/>
      <c r="J138" s="48"/>
    </row>
    <row r="139" ht="30">
      <c r="A139" s="37" t="s">
        <v>219</v>
      </c>
      <c r="B139" s="37">
        <v>37</v>
      </c>
      <c r="C139" s="38" t="s">
        <v>2466</v>
      </c>
      <c r="D139" s="37" t="s">
        <v>221</v>
      </c>
      <c r="E139" s="39" t="s">
        <v>2467</v>
      </c>
      <c r="F139" s="40" t="s">
        <v>223</v>
      </c>
      <c r="G139" s="41">
        <v>5.0869999999999997</v>
      </c>
      <c r="H139" s="42">
        <v>0</v>
      </c>
      <c r="I139" s="43">
        <f>ROUND(G139*H139,P4)</f>
        <v>0</v>
      </c>
      <c r="J139" s="37"/>
      <c r="O139" s="44">
        <f>I139*0.21</f>
        <v>0</v>
      </c>
      <c r="P139">
        <v>3</v>
      </c>
    </row>
    <row r="140" ht="30">
      <c r="A140" s="37" t="s">
        <v>224</v>
      </c>
      <c r="B140" s="45"/>
      <c r="C140" s="46"/>
      <c r="D140" s="46"/>
      <c r="E140" s="39" t="s">
        <v>2467</v>
      </c>
      <c r="F140" s="46"/>
      <c r="G140" s="46"/>
      <c r="H140" s="46"/>
      <c r="I140" s="46"/>
      <c r="J140" s="48"/>
    </row>
    <row r="141" ht="75">
      <c r="A141" s="37" t="s">
        <v>225</v>
      </c>
      <c r="B141" s="45"/>
      <c r="C141" s="46"/>
      <c r="D141" s="46"/>
      <c r="E141" s="49" t="s">
        <v>2468</v>
      </c>
      <c r="F141" s="46"/>
      <c r="G141" s="46"/>
      <c r="H141" s="46"/>
      <c r="I141" s="46"/>
      <c r="J141" s="48"/>
    </row>
    <row r="142">
      <c r="A142" s="37" t="s">
        <v>227</v>
      </c>
      <c r="B142" s="45"/>
      <c r="C142" s="46"/>
      <c r="D142" s="46"/>
      <c r="E142" s="47" t="s">
        <v>221</v>
      </c>
      <c r="F142" s="46"/>
      <c r="G142" s="46"/>
      <c r="H142" s="46"/>
      <c r="I142" s="46"/>
      <c r="J142" s="48"/>
    </row>
    <row r="143" ht="30">
      <c r="A143" s="37" t="s">
        <v>219</v>
      </c>
      <c r="B143" s="37">
        <v>38</v>
      </c>
      <c r="C143" s="38" t="s">
        <v>2469</v>
      </c>
      <c r="D143" s="37" t="s">
        <v>221</v>
      </c>
      <c r="E143" s="39" t="s">
        <v>2470</v>
      </c>
      <c r="F143" s="40" t="s">
        <v>245</v>
      </c>
      <c r="G143" s="41">
        <v>4</v>
      </c>
      <c r="H143" s="42">
        <v>0</v>
      </c>
      <c r="I143" s="43">
        <f>ROUND(G143*H143,P4)</f>
        <v>0</v>
      </c>
      <c r="J143" s="37"/>
      <c r="O143" s="44">
        <f>I143*0.21</f>
        <v>0</v>
      </c>
      <c r="P143">
        <v>3</v>
      </c>
    </row>
    <row r="144" ht="30">
      <c r="A144" s="37" t="s">
        <v>224</v>
      </c>
      <c r="B144" s="45"/>
      <c r="C144" s="46"/>
      <c r="D144" s="46"/>
      <c r="E144" s="39" t="s">
        <v>2470</v>
      </c>
      <c r="F144" s="46"/>
      <c r="G144" s="46"/>
      <c r="H144" s="46"/>
      <c r="I144" s="46"/>
      <c r="J144" s="48"/>
    </row>
    <row r="145">
      <c r="A145" s="37" t="s">
        <v>227</v>
      </c>
      <c r="B145" s="45"/>
      <c r="C145" s="46"/>
      <c r="D145" s="46"/>
      <c r="E145" s="47" t="s">
        <v>221</v>
      </c>
      <c r="F145" s="46"/>
      <c r="G145" s="46"/>
      <c r="H145" s="46"/>
      <c r="I145" s="46"/>
      <c r="J145" s="48"/>
    </row>
    <row r="146" ht="30">
      <c r="A146" s="37" t="s">
        <v>219</v>
      </c>
      <c r="B146" s="37">
        <v>39</v>
      </c>
      <c r="C146" s="38" t="s">
        <v>2471</v>
      </c>
      <c r="D146" s="37" t="s">
        <v>221</v>
      </c>
      <c r="E146" s="39" t="s">
        <v>2472</v>
      </c>
      <c r="F146" s="40" t="s">
        <v>245</v>
      </c>
      <c r="G146" s="41">
        <v>1</v>
      </c>
      <c r="H146" s="42">
        <v>0</v>
      </c>
      <c r="I146" s="43">
        <f>ROUND(G146*H146,P4)</f>
        <v>0</v>
      </c>
      <c r="J146" s="37"/>
      <c r="O146" s="44">
        <f>I146*0.21</f>
        <v>0</v>
      </c>
      <c r="P146">
        <v>3</v>
      </c>
    </row>
    <row r="147" ht="30">
      <c r="A147" s="37" t="s">
        <v>224</v>
      </c>
      <c r="B147" s="45"/>
      <c r="C147" s="46"/>
      <c r="D147" s="46"/>
      <c r="E147" s="39" t="s">
        <v>2472</v>
      </c>
      <c r="F147" s="46"/>
      <c r="G147" s="46"/>
      <c r="H147" s="46"/>
      <c r="I147" s="46"/>
      <c r="J147" s="48"/>
    </row>
    <row r="148">
      <c r="A148" s="37" t="s">
        <v>227</v>
      </c>
      <c r="B148" s="45"/>
      <c r="C148" s="46"/>
      <c r="D148" s="46"/>
      <c r="E148" s="47" t="s">
        <v>221</v>
      </c>
      <c r="F148" s="46"/>
      <c r="G148" s="46"/>
      <c r="H148" s="46"/>
      <c r="I148" s="46"/>
      <c r="J148" s="48"/>
    </row>
    <row r="149" ht="30">
      <c r="A149" s="37" t="s">
        <v>219</v>
      </c>
      <c r="B149" s="37">
        <v>40</v>
      </c>
      <c r="C149" s="38" t="s">
        <v>2473</v>
      </c>
      <c r="D149" s="37" t="s">
        <v>221</v>
      </c>
      <c r="E149" s="39" t="s">
        <v>2474</v>
      </c>
      <c r="F149" s="40" t="s">
        <v>245</v>
      </c>
      <c r="G149" s="41">
        <v>19</v>
      </c>
      <c r="H149" s="42">
        <v>0</v>
      </c>
      <c r="I149" s="43">
        <f>ROUND(G149*H149,P4)</f>
        <v>0</v>
      </c>
      <c r="J149" s="37"/>
      <c r="O149" s="44">
        <f>I149*0.21</f>
        <v>0</v>
      </c>
      <c r="P149">
        <v>3</v>
      </c>
    </row>
    <row r="150" ht="30">
      <c r="A150" s="37" t="s">
        <v>224</v>
      </c>
      <c r="B150" s="45"/>
      <c r="C150" s="46"/>
      <c r="D150" s="46"/>
      <c r="E150" s="39" t="s">
        <v>2474</v>
      </c>
      <c r="F150" s="46"/>
      <c r="G150" s="46"/>
      <c r="H150" s="46"/>
      <c r="I150" s="46"/>
      <c r="J150" s="48"/>
    </row>
    <row r="151">
      <c r="A151" s="37" t="s">
        <v>227</v>
      </c>
      <c r="B151" s="45"/>
      <c r="C151" s="46"/>
      <c r="D151" s="46"/>
      <c r="E151" s="47" t="s">
        <v>221</v>
      </c>
      <c r="F151" s="46"/>
      <c r="G151" s="46"/>
      <c r="H151" s="46"/>
      <c r="I151" s="46"/>
      <c r="J151" s="48"/>
    </row>
    <row r="152" ht="30">
      <c r="A152" s="37" t="s">
        <v>219</v>
      </c>
      <c r="B152" s="37">
        <v>41</v>
      </c>
      <c r="C152" s="38" t="s">
        <v>2475</v>
      </c>
      <c r="D152" s="37" t="s">
        <v>221</v>
      </c>
      <c r="E152" s="39" t="s">
        <v>2476</v>
      </c>
      <c r="F152" s="40" t="s">
        <v>245</v>
      </c>
      <c r="G152" s="41">
        <v>2</v>
      </c>
      <c r="H152" s="42">
        <v>0</v>
      </c>
      <c r="I152" s="43">
        <f>ROUND(G152*H152,P4)</f>
        <v>0</v>
      </c>
      <c r="J152" s="37"/>
      <c r="O152" s="44">
        <f>I152*0.21</f>
        <v>0</v>
      </c>
      <c r="P152">
        <v>3</v>
      </c>
    </row>
    <row r="153" ht="30">
      <c r="A153" s="37" t="s">
        <v>224</v>
      </c>
      <c r="B153" s="45"/>
      <c r="C153" s="46"/>
      <c r="D153" s="46"/>
      <c r="E153" s="39" t="s">
        <v>2476</v>
      </c>
      <c r="F153" s="46"/>
      <c r="G153" s="46"/>
      <c r="H153" s="46"/>
      <c r="I153" s="46"/>
      <c r="J153" s="48"/>
    </row>
    <row r="154">
      <c r="A154" s="37" t="s">
        <v>227</v>
      </c>
      <c r="B154" s="45"/>
      <c r="C154" s="46"/>
      <c r="D154" s="46"/>
      <c r="E154" s="47" t="s">
        <v>221</v>
      </c>
      <c r="F154" s="46"/>
      <c r="G154" s="46"/>
      <c r="H154" s="46"/>
      <c r="I154" s="46"/>
      <c r="J154" s="48"/>
    </row>
    <row r="155" ht="30">
      <c r="A155" s="37" t="s">
        <v>219</v>
      </c>
      <c r="B155" s="37">
        <v>42</v>
      </c>
      <c r="C155" s="38" t="s">
        <v>2477</v>
      </c>
      <c r="D155" s="37" t="s">
        <v>221</v>
      </c>
      <c r="E155" s="39" t="s">
        <v>2478</v>
      </c>
      <c r="F155" s="40" t="s">
        <v>245</v>
      </c>
      <c r="G155" s="41">
        <v>2</v>
      </c>
      <c r="H155" s="42">
        <v>0</v>
      </c>
      <c r="I155" s="43">
        <f>ROUND(G155*H155,P4)</f>
        <v>0</v>
      </c>
      <c r="J155" s="37"/>
      <c r="O155" s="44">
        <f>I155*0.21</f>
        <v>0</v>
      </c>
      <c r="P155">
        <v>3</v>
      </c>
    </row>
    <row r="156" ht="30">
      <c r="A156" s="37" t="s">
        <v>224</v>
      </c>
      <c r="B156" s="45"/>
      <c r="C156" s="46"/>
      <c r="D156" s="46"/>
      <c r="E156" s="39" t="s">
        <v>2478</v>
      </c>
      <c r="F156" s="46"/>
      <c r="G156" s="46"/>
      <c r="H156" s="46"/>
      <c r="I156" s="46"/>
      <c r="J156" s="48"/>
    </row>
    <row r="157">
      <c r="A157" s="37" t="s">
        <v>227</v>
      </c>
      <c r="B157" s="45"/>
      <c r="C157" s="46"/>
      <c r="D157" s="46"/>
      <c r="E157" s="47" t="s">
        <v>221</v>
      </c>
      <c r="F157" s="46"/>
      <c r="G157" s="46"/>
      <c r="H157" s="46"/>
      <c r="I157" s="46"/>
      <c r="J157" s="48"/>
    </row>
    <row r="158" ht="30">
      <c r="A158" s="37" t="s">
        <v>219</v>
      </c>
      <c r="B158" s="37">
        <v>43</v>
      </c>
      <c r="C158" s="38" t="s">
        <v>2479</v>
      </c>
      <c r="D158" s="37" t="s">
        <v>221</v>
      </c>
      <c r="E158" s="39" t="s">
        <v>2480</v>
      </c>
      <c r="F158" s="40" t="s">
        <v>245</v>
      </c>
      <c r="G158" s="41">
        <v>1</v>
      </c>
      <c r="H158" s="42">
        <v>0</v>
      </c>
      <c r="I158" s="43">
        <f>ROUND(G158*H158,P4)</f>
        <v>0</v>
      </c>
      <c r="J158" s="37"/>
      <c r="O158" s="44">
        <f>I158*0.21</f>
        <v>0</v>
      </c>
      <c r="P158">
        <v>3</v>
      </c>
    </row>
    <row r="159" ht="30">
      <c r="A159" s="37" t="s">
        <v>224</v>
      </c>
      <c r="B159" s="45"/>
      <c r="C159" s="46"/>
      <c r="D159" s="46"/>
      <c r="E159" s="39" t="s">
        <v>2480</v>
      </c>
      <c r="F159" s="46"/>
      <c r="G159" s="46"/>
      <c r="H159" s="46"/>
      <c r="I159" s="46"/>
      <c r="J159" s="48"/>
    </row>
    <row r="160">
      <c r="A160" s="37" t="s">
        <v>227</v>
      </c>
      <c r="B160" s="45"/>
      <c r="C160" s="46"/>
      <c r="D160" s="46"/>
      <c r="E160" s="47" t="s">
        <v>221</v>
      </c>
      <c r="F160" s="46"/>
      <c r="G160" s="46"/>
      <c r="H160" s="46"/>
      <c r="I160" s="46"/>
      <c r="J160" s="48"/>
    </row>
    <row r="161">
      <c r="A161" s="37" t="s">
        <v>219</v>
      </c>
      <c r="B161" s="37">
        <v>44</v>
      </c>
      <c r="C161" s="38" t="s">
        <v>2481</v>
      </c>
      <c r="D161" s="37" t="s">
        <v>221</v>
      </c>
      <c r="E161" s="39" t="s">
        <v>2482</v>
      </c>
      <c r="F161" s="40" t="s">
        <v>245</v>
      </c>
      <c r="G161" s="41">
        <v>4</v>
      </c>
      <c r="H161" s="42">
        <v>0</v>
      </c>
      <c r="I161" s="43">
        <f>ROUND(G161*H161,P4)</f>
        <v>0</v>
      </c>
      <c r="J161" s="37"/>
      <c r="O161" s="44">
        <f>I161*0.21</f>
        <v>0</v>
      </c>
      <c r="P161">
        <v>3</v>
      </c>
    </row>
    <row r="162">
      <c r="A162" s="37" t="s">
        <v>224</v>
      </c>
      <c r="B162" s="45"/>
      <c r="C162" s="46"/>
      <c r="D162" s="46"/>
      <c r="E162" s="39" t="s">
        <v>2482</v>
      </c>
      <c r="F162" s="46"/>
      <c r="G162" s="46"/>
      <c r="H162" s="46"/>
      <c r="I162" s="46"/>
      <c r="J162" s="48"/>
    </row>
    <row r="163">
      <c r="A163" s="37" t="s">
        <v>227</v>
      </c>
      <c r="B163" s="45"/>
      <c r="C163" s="46"/>
      <c r="D163" s="46"/>
      <c r="E163" s="47" t="s">
        <v>221</v>
      </c>
      <c r="F163" s="46"/>
      <c r="G163" s="46"/>
      <c r="H163" s="46"/>
      <c r="I163" s="46"/>
      <c r="J163" s="48"/>
    </row>
    <row r="164" ht="30">
      <c r="A164" s="37" t="s">
        <v>219</v>
      </c>
      <c r="B164" s="37">
        <v>45</v>
      </c>
      <c r="C164" s="38" t="s">
        <v>2483</v>
      </c>
      <c r="D164" s="37" t="s">
        <v>221</v>
      </c>
      <c r="E164" s="39" t="s">
        <v>2484</v>
      </c>
      <c r="F164" s="40" t="s">
        <v>245</v>
      </c>
      <c r="G164" s="41">
        <v>3</v>
      </c>
      <c r="H164" s="42">
        <v>0</v>
      </c>
      <c r="I164" s="43">
        <f>ROUND(G164*H164,P4)</f>
        <v>0</v>
      </c>
      <c r="J164" s="37"/>
      <c r="O164" s="44">
        <f>I164*0.21</f>
        <v>0</v>
      </c>
      <c r="P164">
        <v>3</v>
      </c>
    </row>
    <row r="165" ht="30">
      <c r="A165" s="37" t="s">
        <v>224</v>
      </c>
      <c r="B165" s="45"/>
      <c r="C165" s="46"/>
      <c r="D165" s="46"/>
      <c r="E165" s="39" t="s">
        <v>2484</v>
      </c>
      <c r="F165" s="46"/>
      <c r="G165" s="46"/>
      <c r="H165" s="46"/>
      <c r="I165" s="46"/>
      <c r="J165" s="48"/>
    </row>
    <row r="166">
      <c r="A166" s="37" t="s">
        <v>227</v>
      </c>
      <c r="B166" s="45"/>
      <c r="C166" s="46"/>
      <c r="D166" s="46"/>
      <c r="E166" s="47" t="s">
        <v>221</v>
      </c>
      <c r="F166" s="46"/>
      <c r="G166" s="46"/>
      <c r="H166" s="46"/>
      <c r="I166" s="46"/>
      <c r="J166" s="48"/>
    </row>
    <row r="167" ht="30">
      <c r="A167" s="37" t="s">
        <v>219</v>
      </c>
      <c r="B167" s="37">
        <v>46</v>
      </c>
      <c r="C167" s="38" t="s">
        <v>2485</v>
      </c>
      <c r="D167" s="37" t="s">
        <v>221</v>
      </c>
      <c r="E167" s="39" t="s">
        <v>2486</v>
      </c>
      <c r="F167" s="40" t="s">
        <v>245</v>
      </c>
      <c r="G167" s="41">
        <v>5</v>
      </c>
      <c r="H167" s="42">
        <v>0</v>
      </c>
      <c r="I167" s="43">
        <f>ROUND(G167*H167,P4)</f>
        <v>0</v>
      </c>
      <c r="J167" s="37"/>
      <c r="O167" s="44">
        <f>I167*0.21</f>
        <v>0</v>
      </c>
      <c r="P167">
        <v>3</v>
      </c>
    </row>
    <row r="168" ht="30">
      <c r="A168" s="37" t="s">
        <v>224</v>
      </c>
      <c r="B168" s="45"/>
      <c r="C168" s="46"/>
      <c r="D168" s="46"/>
      <c r="E168" s="39" t="s">
        <v>2486</v>
      </c>
      <c r="F168" s="46"/>
      <c r="G168" s="46"/>
      <c r="H168" s="46"/>
      <c r="I168" s="46"/>
      <c r="J168" s="48"/>
    </row>
    <row r="169">
      <c r="A169" s="37" t="s">
        <v>227</v>
      </c>
      <c r="B169" s="45"/>
      <c r="C169" s="46"/>
      <c r="D169" s="46"/>
      <c r="E169" s="47" t="s">
        <v>221</v>
      </c>
      <c r="F169" s="46"/>
      <c r="G169" s="46"/>
      <c r="H169" s="46"/>
      <c r="I169" s="46"/>
      <c r="J169" s="48"/>
    </row>
    <row r="170" ht="30">
      <c r="A170" s="37" t="s">
        <v>219</v>
      </c>
      <c r="B170" s="37">
        <v>47</v>
      </c>
      <c r="C170" s="38" t="s">
        <v>2487</v>
      </c>
      <c r="D170" s="37" t="s">
        <v>221</v>
      </c>
      <c r="E170" s="39" t="s">
        <v>2488</v>
      </c>
      <c r="F170" s="40" t="s">
        <v>223</v>
      </c>
      <c r="G170" s="41">
        <v>6.8760000000000003</v>
      </c>
      <c r="H170" s="42">
        <v>0</v>
      </c>
      <c r="I170" s="43">
        <f>ROUND(G170*H170,P4)</f>
        <v>0</v>
      </c>
      <c r="J170" s="37"/>
      <c r="O170" s="44">
        <f>I170*0.21</f>
        <v>0</v>
      </c>
      <c r="P170">
        <v>3</v>
      </c>
    </row>
    <row r="171" ht="30">
      <c r="A171" s="37" t="s">
        <v>224</v>
      </c>
      <c r="B171" s="45"/>
      <c r="C171" s="46"/>
      <c r="D171" s="46"/>
      <c r="E171" s="39" t="s">
        <v>2488</v>
      </c>
      <c r="F171" s="46"/>
      <c r="G171" s="46"/>
      <c r="H171" s="46"/>
      <c r="I171" s="46"/>
      <c r="J171" s="48"/>
    </row>
    <row r="172" ht="120">
      <c r="A172" s="37" t="s">
        <v>225</v>
      </c>
      <c r="B172" s="45"/>
      <c r="C172" s="46"/>
      <c r="D172" s="46"/>
      <c r="E172" s="49" t="s">
        <v>2489</v>
      </c>
      <c r="F172" s="46"/>
      <c r="G172" s="46"/>
      <c r="H172" s="46"/>
      <c r="I172" s="46"/>
      <c r="J172" s="48"/>
    </row>
    <row r="173">
      <c r="A173" s="37" t="s">
        <v>227</v>
      </c>
      <c r="B173" s="45"/>
      <c r="C173" s="46"/>
      <c r="D173" s="46"/>
      <c r="E173" s="47" t="s">
        <v>221</v>
      </c>
      <c r="F173" s="46"/>
      <c r="G173" s="46"/>
      <c r="H173" s="46"/>
      <c r="I173" s="46"/>
      <c r="J173" s="48"/>
    </row>
    <row r="174">
      <c r="A174" s="37" t="s">
        <v>219</v>
      </c>
      <c r="B174" s="37">
        <v>48</v>
      </c>
      <c r="C174" s="38" t="s">
        <v>2490</v>
      </c>
      <c r="D174" s="37" t="s">
        <v>221</v>
      </c>
      <c r="E174" s="39" t="s">
        <v>2491</v>
      </c>
      <c r="F174" s="40" t="s">
        <v>234</v>
      </c>
      <c r="G174" s="41">
        <v>199</v>
      </c>
      <c r="H174" s="42">
        <v>0</v>
      </c>
      <c r="I174" s="43">
        <f>ROUND(G174*H174,P4)</f>
        <v>0</v>
      </c>
      <c r="J174" s="37"/>
      <c r="O174" s="44">
        <f>I174*0.21</f>
        <v>0</v>
      </c>
      <c r="P174">
        <v>3</v>
      </c>
    </row>
    <row r="175">
      <c r="A175" s="37" t="s">
        <v>224</v>
      </c>
      <c r="B175" s="45"/>
      <c r="C175" s="46"/>
      <c r="D175" s="46"/>
      <c r="E175" s="39" t="s">
        <v>2491</v>
      </c>
      <c r="F175" s="46"/>
      <c r="G175" s="46"/>
      <c r="H175" s="46"/>
      <c r="I175" s="46"/>
      <c r="J175" s="48"/>
    </row>
    <row r="176" ht="210">
      <c r="A176" s="37" t="s">
        <v>225</v>
      </c>
      <c r="B176" s="45"/>
      <c r="C176" s="46"/>
      <c r="D176" s="46"/>
      <c r="E176" s="49" t="s">
        <v>2413</v>
      </c>
      <c r="F176" s="46"/>
      <c r="G176" s="46"/>
      <c r="H176" s="46"/>
      <c r="I176" s="46"/>
      <c r="J176" s="48"/>
    </row>
    <row r="177">
      <c r="A177" s="37" t="s">
        <v>227</v>
      </c>
      <c r="B177" s="45"/>
      <c r="C177" s="46"/>
      <c r="D177" s="46"/>
      <c r="E177" s="47" t="s">
        <v>221</v>
      </c>
      <c r="F177" s="46"/>
      <c r="G177" s="46"/>
      <c r="H177" s="46"/>
      <c r="I177" s="46"/>
      <c r="J177" s="48"/>
    </row>
    <row r="178">
      <c r="A178" s="37" t="s">
        <v>219</v>
      </c>
      <c r="B178" s="37">
        <v>49</v>
      </c>
      <c r="C178" s="38" t="s">
        <v>2492</v>
      </c>
      <c r="D178" s="37" t="s">
        <v>221</v>
      </c>
      <c r="E178" s="39" t="s">
        <v>2493</v>
      </c>
      <c r="F178" s="40" t="s">
        <v>234</v>
      </c>
      <c r="G178" s="41">
        <v>199</v>
      </c>
      <c r="H178" s="42">
        <v>0</v>
      </c>
      <c r="I178" s="43">
        <f>ROUND(G178*H178,P4)</f>
        <v>0</v>
      </c>
      <c r="J178" s="37"/>
      <c r="O178" s="44">
        <f>I178*0.21</f>
        <v>0</v>
      </c>
      <c r="P178">
        <v>3</v>
      </c>
    </row>
    <row r="179">
      <c r="A179" s="37" t="s">
        <v>224</v>
      </c>
      <c r="B179" s="45"/>
      <c r="C179" s="46"/>
      <c r="D179" s="46"/>
      <c r="E179" s="39" t="s">
        <v>2493</v>
      </c>
      <c r="F179" s="46"/>
      <c r="G179" s="46"/>
      <c r="H179" s="46"/>
      <c r="I179" s="46"/>
      <c r="J179" s="48"/>
    </row>
    <row r="180">
      <c r="A180" s="37" t="s">
        <v>225</v>
      </c>
      <c r="B180" s="45"/>
      <c r="C180" s="46"/>
      <c r="D180" s="46"/>
      <c r="E180" s="49" t="s">
        <v>2494</v>
      </c>
      <c r="F180" s="46"/>
      <c r="G180" s="46"/>
      <c r="H180" s="46"/>
      <c r="I180" s="46"/>
      <c r="J180" s="48"/>
    </row>
    <row r="181">
      <c r="A181" s="37" t="s">
        <v>227</v>
      </c>
      <c r="B181" s="45"/>
      <c r="C181" s="46"/>
      <c r="D181" s="46"/>
      <c r="E181" s="47" t="s">
        <v>221</v>
      </c>
      <c r="F181" s="46"/>
      <c r="G181" s="46"/>
      <c r="H181" s="46"/>
      <c r="I181" s="46"/>
      <c r="J181" s="48"/>
    </row>
    <row r="182">
      <c r="A182" s="37" t="s">
        <v>219</v>
      </c>
      <c r="B182" s="37">
        <v>50</v>
      </c>
      <c r="C182" s="38" t="s">
        <v>2495</v>
      </c>
      <c r="D182" s="37" t="s">
        <v>221</v>
      </c>
      <c r="E182" s="39" t="s">
        <v>2496</v>
      </c>
      <c r="F182" s="40" t="s">
        <v>245</v>
      </c>
      <c r="G182" s="41">
        <v>5</v>
      </c>
      <c r="H182" s="42">
        <v>0</v>
      </c>
      <c r="I182" s="43">
        <f>ROUND(G182*H182,P4)</f>
        <v>0</v>
      </c>
      <c r="J182" s="37"/>
      <c r="O182" s="44">
        <f>I182*0.21</f>
        <v>0</v>
      </c>
      <c r="P182">
        <v>3</v>
      </c>
    </row>
    <row r="183">
      <c r="A183" s="37" t="s">
        <v>224</v>
      </c>
      <c r="B183" s="45"/>
      <c r="C183" s="46"/>
      <c r="D183" s="46"/>
      <c r="E183" s="39" t="s">
        <v>2496</v>
      </c>
      <c r="F183" s="46"/>
      <c r="G183" s="46"/>
      <c r="H183" s="46"/>
      <c r="I183" s="46"/>
      <c r="J183" s="48"/>
    </row>
    <row r="184">
      <c r="A184" s="37" t="s">
        <v>225</v>
      </c>
      <c r="B184" s="45"/>
      <c r="C184" s="46"/>
      <c r="D184" s="46"/>
      <c r="E184" s="49" t="s">
        <v>2497</v>
      </c>
      <c r="F184" s="46"/>
      <c r="G184" s="46"/>
      <c r="H184" s="46"/>
      <c r="I184" s="46"/>
      <c r="J184" s="48"/>
    </row>
    <row r="185">
      <c r="A185" s="37" t="s">
        <v>227</v>
      </c>
      <c r="B185" s="45"/>
      <c r="C185" s="46"/>
      <c r="D185" s="46"/>
      <c r="E185" s="47" t="s">
        <v>221</v>
      </c>
      <c r="F185" s="46"/>
      <c r="G185" s="46"/>
      <c r="H185" s="46"/>
      <c r="I185" s="46"/>
      <c r="J185" s="48"/>
    </row>
    <row r="186">
      <c r="A186" s="31" t="s">
        <v>216</v>
      </c>
      <c r="B186" s="32"/>
      <c r="C186" s="33" t="s">
        <v>1496</v>
      </c>
      <c r="D186" s="34"/>
      <c r="E186" s="31" t="s">
        <v>1497</v>
      </c>
      <c r="F186" s="34"/>
      <c r="G186" s="34"/>
      <c r="H186" s="34"/>
      <c r="I186" s="35">
        <f>SUMIFS(I187:I190,A187:A190,"P")</f>
        <v>0</v>
      </c>
      <c r="J186" s="36"/>
    </row>
    <row r="187" ht="45">
      <c r="A187" s="37" t="s">
        <v>219</v>
      </c>
      <c r="B187" s="37">
        <v>51</v>
      </c>
      <c r="C187" s="38" t="s">
        <v>2498</v>
      </c>
      <c r="D187" s="37" t="s">
        <v>221</v>
      </c>
      <c r="E187" s="39" t="s">
        <v>2499</v>
      </c>
      <c r="F187" s="40" t="s">
        <v>234</v>
      </c>
      <c r="G187" s="41">
        <v>1.3999999999999999</v>
      </c>
      <c r="H187" s="42">
        <v>0</v>
      </c>
      <c r="I187" s="43">
        <f>ROUND(G187*H187,P4)</f>
        <v>0</v>
      </c>
      <c r="J187" s="37"/>
      <c r="O187" s="44">
        <f>I187*0.21</f>
        <v>0</v>
      </c>
      <c r="P187">
        <v>3</v>
      </c>
    </row>
    <row r="188" ht="45">
      <c r="A188" s="37" t="s">
        <v>224</v>
      </c>
      <c r="B188" s="45"/>
      <c r="C188" s="46"/>
      <c r="D188" s="46"/>
      <c r="E188" s="39" t="s">
        <v>2499</v>
      </c>
      <c r="F188" s="46"/>
      <c r="G188" s="46"/>
      <c r="H188" s="46"/>
      <c r="I188" s="46"/>
      <c r="J188" s="48"/>
    </row>
    <row r="189">
      <c r="A189" s="37" t="s">
        <v>225</v>
      </c>
      <c r="B189" s="45"/>
      <c r="C189" s="46"/>
      <c r="D189" s="46"/>
      <c r="E189" s="49" t="s">
        <v>2500</v>
      </c>
      <c r="F189" s="46"/>
      <c r="G189" s="46"/>
      <c r="H189" s="46"/>
      <c r="I189" s="46"/>
      <c r="J189" s="48"/>
    </row>
    <row r="190">
      <c r="A190" s="37" t="s">
        <v>227</v>
      </c>
      <c r="B190" s="45"/>
      <c r="C190" s="46"/>
      <c r="D190" s="46"/>
      <c r="E190" s="47" t="s">
        <v>221</v>
      </c>
      <c r="F190" s="46"/>
      <c r="G190" s="46"/>
      <c r="H190" s="46"/>
      <c r="I190" s="46"/>
      <c r="J190" s="48"/>
    </row>
    <row r="191">
      <c r="A191" s="31" t="s">
        <v>216</v>
      </c>
      <c r="B191" s="32"/>
      <c r="C191" s="33" t="s">
        <v>457</v>
      </c>
      <c r="D191" s="34"/>
      <c r="E191" s="31" t="s">
        <v>458</v>
      </c>
      <c r="F191" s="34"/>
      <c r="G191" s="34"/>
      <c r="H191" s="34"/>
      <c r="I191" s="35">
        <f>SUMIFS(I192:I198,A192:A198,"P")</f>
        <v>0</v>
      </c>
      <c r="J191" s="36"/>
    </row>
    <row r="192" ht="45">
      <c r="A192" s="37" t="s">
        <v>219</v>
      </c>
      <c r="B192" s="37">
        <v>52</v>
      </c>
      <c r="C192" s="38" t="s">
        <v>459</v>
      </c>
      <c r="D192" s="37" t="s">
        <v>460</v>
      </c>
      <c r="E192" s="39" t="s">
        <v>2027</v>
      </c>
      <c r="F192" s="40" t="s">
        <v>462</v>
      </c>
      <c r="G192" s="41">
        <v>755.38800000000003</v>
      </c>
      <c r="H192" s="42">
        <v>0</v>
      </c>
      <c r="I192" s="43">
        <f>ROUND(G192*H192,P4)</f>
        <v>0</v>
      </c>
      <c r="J192" s="37"/>
      <c r="O192" s="44">
        <f>I192*0.21</f>
        <v>0</v>
      </c>
      <c r="P192">
        <v>3</v>
      </c>
    </row>
    <row r="193">
      <c r="A193" s="37" t="s">
        <v>224</v>
      </c>
      <c r="B193" s="45"/>
      <c r="C193" s="46"/>
      <c r="D193" s="46"/>
      <c r="E193" s="39" t="s">
        <v>463</v>
      </c>
      <c r="F193" s="46"/>
      <c r="G193" s="46"/>
      <c r="H193" s="46"/>
      <c r="I193" s="46"/>
      <c r="J193" s="48"/>
    </row>
    <row r="194">
      <c r="A194" s="37" t="s">
        <v>225</v>
      </c>
      <c r="B194" s="45"/>
      <c r="C194" s="46"/>
      <c r="D194" s="46"/>
      <c r="E194" s="49" t="s">
        <v>2501</v>
      </c>
      <c r="F194" s="46"/>
      <c r="G194" s="46"/>
      <c r="H194" s="46"/>
      <c r="I194" s="46"/>
      <c r="J194" s="48"/>
    </row>
    <row r="195" ht="120">
      <c r="A195" s="37" t="s">
        <v>227</v>
      </c>
      <c r="B195" s="45"/>
      <c r="C195" s="46"/>
      <c r="D195" s="46"/>
      <c r="E195" s="39" t="s">
        <v>1128</v>
      </c>
      <c r="F195" s="46"/>
      <c r="G195" s="46"/>
      <c r="H195" s="46"/>
      <c r="I195" s="46"/>
      <c r="J195" s="48"/>
    </row>
    <row r="196" ht="60">
      <c r="A196" s="37" t="s">
        <v>219</v>
      </c>
      <c r="B196" s="37">
        <v>53</v>
      </c>
      <c r="C196" s="38" t="s">
        <v>1350</v>
      </c>
      <c r="D196" s="37" t="s">
        <v>1351</v>
      </c>
      <c r="E196" s="39" t="s">
        <v>1352</v>
      </c>
      <c r="F196" s="40" t="s">
        <v>462</v>
      </c>
      <c r="G196" s="41">
        <v>6.4660000000000002</v>
      </c>
      <c r="H196" s="42">
        <v>0</v>
      </c>
      <c r="I196" s="43">
        <f>ROUND(G196*H196,P4)</f>
        <v>0</v>
      </c>
      <c r="J196" s="37"/>
      <c r="O196" s="44">
        <f>I196*0.21</f>
        <v>0</v>
      </c>
      <c r="P196">
        <v>3</v>
      </c>
    </row>
    <row r="197" ht="45">
      <c r="A197" s="37" t="s">
        <v>224</v>
      </c>
      <c r="B197" s="45"/>
      <c r="C197" s="46"/>
      <c r="D197" s="46"/>
      <c r="E197" s="39" t="s">
        <v>2502</v>
      </c>
      <c r="F197" s="46"/>
      <c r="G197" s="46"/>
      <c r="H197" s="46"/>
      <c r="I197" s="46"/>
      <c r="J197" s="48"/>
    </row>
    <row r="198">
      <c r="A198" s="37" t="s">
        <v>227</v>
      </c>
      <c r="B198" s="45"/>
      <c r="C198" s="46"/>
      <c r="D198" s="46"/>
      <c r="E198" s="47" t="s">
        <v>221</v>
      </c>
      <c r="F198" s="46"/>
      <c r="G198" s="46"/>
      <c r="H198" s="46"/>
      <c r="I198" s="46"/>
      <c r="J198" s="48"/>
    </row>
    <row r="199">
      <c r="A199" s="31" t="s">
        <v>216</v>
      </c>
      <c r="B199" s="32"/>
      <c r="C199" s="33" t="s">
        <v>2503</v>
      </c>
      <c r="D199" s="34"/>
      <c r="E199" s="31" t="s">
        <v>2504</v>
      </c>
      <c r="F199" s="34"/>
      <c r="G199" s="34"/>
      <c r="H199" s="34"/>
      <c r="I199" s="35">
        <f>SUMIFS(I200:I202,A200:A202,"P")</f>
        <v>0</v>
      </c>
      <c r="J199" s="36"/>
    </row>
    <row r="200" ht="45">
      <c r="A200" s="37" t="s">
        <v>219</v>
      </c>
      <c r="B200" s="37">
        <v>54</v>
      </c>
      <c r="C200" s="38" t="s">
        <v>2505</v>
      </c>
      <c r="D200" s="37" t="s">
        <v>221</v>
      </c>
      <c r="E200" s="39" t="s">
        <v>2506</v>
      </c>
      <c r="F200" s="40" t="s">
        <v>462</v>
      </c>
      <c r="G200" s="41">
        <v>974.02700000000004</v>
      </c>
      <c r="H200" s="42">
        <v>0</v>
      </c>
      <c r="I200" s="43">
        <f>ROUND(G200*H200,P4)</f>
        <v>0</v>
      </c>
      <c r="J200" s="37"/>
      <c r="O200" s="44">
        <f>I200*0.21</f>
        <v>0</v>
      </c>
      <c r="P200">
        <v>3</v>
      </c>
    </row>
    <row r="201" ht="45">
      <c r="A201" s="37" t="s">
        <v>224</v>
      </c>
      <c r="B201" s="45"/>
      <c r="C201" s="46"/>
      <c r="D201" s="46"/>
      <c r="E201" s="39" t="s">
        <v>2506</v>
      </c>
      <c r="F201" s="46"/>
      <c r="G201" s="46"/>
      <c r="H201" s="46"/>
      <c r="I201" s="46"/>
      <c r="J201" s="48"/>
    </row>
    <row r="202">
      <c r="A202" s="37" t="s">
        <v>227</v>
      </c>
      <c r="B202" s="50"/>
      <c r="C202" s="51"/>
      <c r="D202" s="51"/>
      <c r="E202" s="53" t="s">
        <v>221</v>
      </c>
      <c r="F202" s="51"/>
      <c r="G202" s="51"/>
      <c r="H202" s="51"/>
      <c r="I202" s="51"/>
      <c r="J202" s="52"/>
    </row>
  </sheetData>
  <sheetProtection sheet="1" objects="1" scenarios="1" spinCount="100000" saltValue="DgptJ0rPEgOXDr7AIzQEPWFLrwUYd506Irkn+Q8vEOxrnWCSF0nhjbWSWnl6AU6bOPyJ2FB4FJdFJzYB473VOQ==" hashValue="reGSTL5HXQGRjiWE4tJwelHUxz6u3XEg6mCv/DPa9vArjjg+gmSsGAoPc/ETFIp9qnzDOlXPpg6eWTEZjXwnCg=="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2507</v>
      </c>
      <c r="I3" s="25">
        <f>SUMIFS(I12:I119,A12:A119,"SD")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2375</v>
      </c>
      <c r="D6" s="22"/>
      <c r="E6" s="23" t="s">
        <v>98</v>
      </c>
      <c r="F6" s="17"/>
      <c r="G6" s="17"/>
      <c r="H6" s="17"/>
      <c r="I6" s="17"/>
      <c r="J6" s="19"/>
    </row>
    <row r="7">
      <c r="A7" s="3" t="s">
        <v>203</v>
      </c>
      <c r="B7" s="20" t="s">
        <v>198</v>
      </c>
      <c r="C7" s="21" t="s">
        <v>2376</v>
      </c>
      <c r="D7" s="22"/>
      <c r="E7" s="23" t="s">
        <v>100</v>
      </c>
      <c r="F7" s="17"/>
      <c r="G7" s="17"/>
      <c r="H7" s="17"/>
      <c r="I7" s="17"/>
      <c r="J7" s="19"/>
    </row>
    <row r="8" ht="30">
      <c r="A8" s="3" t="s">
        <v>1826</v>
      </c>
      <c r="B8" s="20" t="s">
        <v>204</v>
      </c>
      <c r="C8" s="21" t="s">
        <v>2507</v>
      </c>
      <c r="D8" s="22"/>
      <c r="E8" s="23" t="s">
        <v>104</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SUMIFS(I13:I65,A13:A65,"P")</f>
        <v>0</v>
      </c>
      <c r="J12" s="36"/>
    </row>
    <row r="13">
      <c r="A13" s="37" t="s">
        <v>219</v>
      </c>
      <c r="B13" s="37">
        <v>1</v>
      </c>
      <c r="C13" s="38" t="s">
        <v>2508</v>
      </c>
      <c r="D13" s="37" t="s">
        <v>221</v>
      </c>
      <c r="E13" s="39" t="s">
        <v>2509</v>
      </c>
      <c r="F13" s="40" t="s">
        <v>1413</v>
      </c>
      <c r="G13" s="41">
        <v>2.2400000000000002</v>
      </c>
      <c r="H13" s="42">
        <v>0</v>
      </c>
      <c r="I13" s="43">
        <f>ROUND(G13*H13,P4)</f>
        <v>0</v>
      </c>
      <c r="J13" s="37"/>
      <c r="O13" s="44">
        <f>I13*0.21</f>
        <v>0</v>
      </c>
      <c r="P13">
        <v>3</v>
      </c>
    </row>
    <row r="14">
      <c r="A14" s="37" t="s">
        <v>224</v>
      </c>
      <c r="B14" s="45"/>
      <c r="C14" s="46"/>
      <c r="D14" s="46"/>
      <c r="E14" s="39" t="s">
        <v>2509</v>
      </c>
      <c r="F14" s="46"/>
      <c r="G14" s="46"/>
      <c r="H14" s="46"/>
      <c r="I14" s="46"/>
      <c r="J14" s="48"/>
    </row>
    <row r="15">
      <c r="A15" s="37" t="s">
        <v>227</v>
      </c>
      <c r="B15" s="45"/>
      <c r="C15" s="46"/>
      <c r="D15" s="46"/>
      <c r="E15" s="47" t="s">
        <v>221</v>
      </c>
      <c r="F15" s="46"/>
      <c r="G15" s="46"/>
      <c r="H15" s="46"/>
      <c r="I15" s="46"/>
      <c r="J15" s="48"/>
    </row>
    <row r="16" ht="30">
      <c r="A16" s="37" t="s">
        <v>219</v>
      </c>
      <c r="B16" s="37">
        <v>2</v>
      </c>
      <c r="C16" s="38" t="s">
        <v>2510</v>
      </c>
      <c r="D16" s="37" t="s">
        <v>221</v>
      </c>
      <c r="E16" s="39" t="s">
        <v>2511</v>
      </c>
      <c r="F16" s="40" t="s">
        <v>805</v>
      </c>
      <c r="G16" s="41">
        <v>112</v>
      </c>
      <c r="H16" s="42">
        <v>0</v>
      </c>
      <c r="I16" s="43">
        <f>ROUND(G16*H16,P4)</f>
        <v>0</v>
      </c>
      <c r="J16" s="37"/>
      <c r="O16" s="44">
        <f>I16*0.21</f>
        <v>0</v>
      </c>
      <c r="P16">
        <v>3</v>
      </c>
    </row>
    <row r="17" ht="30">
      <c r="A17" s="37" t="s">
        <v>224</v>
      </c>
      <c r="B17" s="45"/>
      <c r="C17" s="46"/>
      <c r="D17" s="46"/>
      <c r="E17" s="39" t="s">
        <v>2511</v>
      </c>
      <c r="F17" s="46"/>
      <c r="G17" s="46"/>
      <c r="H17" s="46"/>
      <c r="I17" s="46"/>
      <c r="J17" s="48"/>
    </row>
    <row r="18">
      <c r="A18" s="37" t="s">
        <v>225</v>
      </c>
      <c r="B18" s="45"/>
      <c r="C18" s="46"/>
      <c r="D18" s="46"/>
      <c r="E18" s="49" t="s">
        <v>2512</v>
      </c>
      <c r="F18" s="46"/>
      <c r="G18" s="46"/>
      <c r="H18" s="46"/>
      <c r="I18" s="46"/>
      <c r="J18" s="48"/>
    </row>
    <row r="19">
      <c r="A19" s="37" t="s">
        <v>227</v>
      </c>
      <c r="B19" s="45"/>
      <c r="C19" s="46"/>
      <c r="D19" s="46"/>
      <c r="E19" s="47" t="s">
        <v>221</v>
      </c>
      <c r="F19" s="46"/>
      <c r="G19" s="46"/>
      <c r="H19" s="46"/>
      <c r="I19" s="46"/>
      <c r="J19" s="48"/>
    </row>
    <row r="20" ht="45">
      <c r="A20" s="37" t="s">
        <v>219</v>
      </c>
      <c r="B20" s="37">
        <v>3</v>
      </c>
      <c r="C20" s="38" t="s">
        <v>2513</v>
      </c>
      <c r="D20" s="37" t="s">
        <v>221</v>
      </c>
      <c r="E20" s="39" t="s">
        <v>2514</v>
      </c>
      <c r="F20" s="40" t="s">
        <v>223</v>
      </c>
      <c r="G20" s="41">
        <v>137.5</v>
      </c>
      <c r="H20" s="42">
        <v>0</v>
      </c>
      <c r="I20" s="43">
        <f>ROUND(G20*H20,P4)</f>
        <v>0</v>
      </c>
      <c r="J20" s="37"/>
      <c r="O20" s="44">
        <f>I20*0.21</f>
        <v>0</v>
      </c>
      <c r="P20">
        <v>3</v>
      </c>
    </row>
    <row r="21" ht="45">
      <c r="A21" s="37" t="s">
        <v>224</v>
      </c>
      <c r="B21" s="45"/>
      <c r="C21" s="46"/>
      <c r="D21" s="46"/>
      <c r="E21" s="39" t="s">
        <v>2514</v>
      </c>
      <c r="F21" s="46"/>
      <c r="G21" s="46"/>
      <c r="H21" s="46"/>
      <c r="I21" s="46"/>
      <c r="J21" s="48"/>
    </row>
    <row r="22" ht="120">
      <c r="A22" s="37" t="s">
        <v>225</v>
      </c>
      <c r="B22" s="45"/>
      <c r="C22" s="46"/>
      <c r="D22" s="46"/>
      <c r="E22" s="49" t="s">
        <v>2515</v>
      </c>
      <c r="F22" s="46"/>
      <c r="G22" s="46"/>
      <c r="H22" s="46"/>
      <c r="I22" s="46"/>
      <c r="J22" s="48"/>
    </row>
    <row r="23">
      <c r="A23" s="37" t="s">
        <v>227</v>
      </c>
      <c r="B23" s="45"/>
      <c r="C23" s="46"/>
      <c r="D23" s="46"/>
      <c r="E23" s="47" t="s">
        <v>221</v>
      </c>
      <c r="F23" s="46"/>
      <c r="G23" s="46"/>
      <c r="H23" s="46"/>
      <c r="I23" s="46"/>
      <c r="J23" s="48"/>
    </row>
    <row r="24" ht="45">
      <c r="A24" s="37" t="s">
        <v>219</v>
      </c>
      <c r="B24" s="37">
        <v>4</v>
      </c>
      <c r="C24" s="38" t="s">
        <v>2380</v>
      </c>
      <c r="D24" s="37" t="s">
        <v>221</v>
      </c>
      <c r="E24" s="39" t="s">
        <v>2381</v>
      </c>
      <c r="F24" s="40" t="s">
        <v>223</v>
      </c>
      <c r="G24" s="41">
        <v>245.392</v>
      </c>
      <c r="H24" s="42">
        <v>0</v>
      </c>
      <c r="I24" s="43">
        <f>ROUND(G24*H24,P4)</f>
        <v>0</v>
      </c>
      <c r="J24" s="37"/>
      <c r="O24" s="44">
        <f>I24*0.21</f>
        <v>0</v>
      </c>
      <c r="P24">
        <v>3</v>
      </c>
    </row>
    <row r="25" ht="45">
      <c r="A25" s="37" t="s">
        <v>224</v>
      </c>
      <c r="B25" s="45"/>
      <c r="C25" s="46"/>
      <c r="D25" s="46"/>
      <c r="E25" s="39" t="s">
        <v>2382</v>
      </c>
      <c r="F25" s="46"/>
      <c r="G25" s="46"/>
      <c r="H25" s="46"/>
      <c r="I25" s="46"/>
      <c r="J25" s="48"/>
    </row>
    <row r="26" ht="60">
      <c r="A26" s="37" t="s">
        <v>225</v>
      </c>
      <c r="B26" s="45"/>
      <c r="C26" s="46"/>
      <c r="D26" s="46"/>
      <c r="E26" s="49" t="s">
        <v>2516</v>
      </c>
      <c r="F26" s="46"/>
      <c r="G26" s="46"/>
      <c r="H26" s="46"/>
      <c r="I26" s="46"/>
      <c r="J26" s="48"/>
    </row>
    <row r="27">
      <c r="A27" s="37" t="s">
        <v>227</v>
      </c>
      <c r="B27" s="45"/>
      <c r="C27" s="46"/>
      <c r="D27" s="46"/>
      <c r="E27" s="47" t="s">
        <v>221</v>
      </c>
      <c r="F27" s="46"/>
      <c r="G27" s="46"/>
      <c r="H27" s="46"/>
      <c r="I27" s="46"/>
      <c r="J27" s="48"/>
    </row>
    <row r="28" ht="30">
      <c r="A28" s="37" t="s">
        <v>219</v>
      </c>
      <c r="B28" s="37">
        <v>5</v>
      </c>
      <c r="C28" s="38" t="s">
        <v>2387</v>
      </c>
      <c r="D28" s="37" t="s">
        <v>221</v>
      </c>
      <c r="E28" s="39" t="s">
        <v>2388</v>
      </c>
      <c r="F28" s="40" t="s">
        <v>805</v>
      </c>
      <c r="G28" s="41">
        <v>156.80000000000001</v>
      </c>
      <c r="H28" s="42">
        <v>0</v>
      </c>
      <c r="I28" s="43">
        <f>ROUND(G28*H28,P4)</f>
        <v>0</v>
      </c>
      <c r="J28" s="37"/>
      <c r="O28" s="44">
        <f>I28*0.21</f>
        <v>0</v>
      </c>
      <c r="P28">
        <v>3</v>
      </c>
    </row>
    <row r="29" ht="30">
      <c r="A29" s="37" t="s">
        <v>224</v>
      </c>
      <c r="B29" s="45"/>
      <c r="C29" s="46"/>
      <c r="D29" s="46"/>
      <c r="E29" s="39" t="s">
        <v>2388</v>
      </c>
      <c r="F29" s="46"/>
      <c r="G29" s="46"/>
      <c r="H29" s="46"/>
      <c r="I29" s="46"/>
      <c r="J29" s="48"/>
    </row>
    <row r="30" ht="60">
      <c r="A30" s="37" t="s">
        <v>225</v>
      </c>
      <c r="B30" s="45"/>
      <c r="C30" s="46"/>
      <c r="D30" s="46"/>
      <c r="E30" s="49" t="s">
        <v>2517</v>
      </c>
      <c r="F30" s="46"/>
      <c r="G30" s="46"/>
      <c r="H30" s="46"/>
      <c r="I30" s="46"/>
      <c r="J30" s="48"/>
    </row>
    <row r="31">
      <c r="A31" s="37" t="s">
        <v>227</v>
      </c>
      <c r="B31" s="45"/>
      <c r="C31" s="46"/>
      <c r="D31" s="46"/>
      <c r="E31" s="47" t="s">
        <v>221</v>
      </c>
      <c r="F31" s="46"/>
      <c r="G31" s="46"/>
      <c r="H31" s="46"/>
      <c r="I31" s="46"/>
      <c r="J31" s="48"/>
    </row>
    <row r="32" ht="45">
      <c r="A32" s="37" t="s">
        <v>219</v>
      </c>
      <c r="B32" s="37">
        <v>6</v>
      </c>
      <c r="C32" s="38" t="s">
        <v>2392</v>
      </c>
      <c r="D32" s="37" t="s">
        <v>221</v>
      </c>
      <c r="E32" s="39" t="s">
        <v>2393</v>
      </c>
      <c r="F32" s="40" t="s">
        <v>805</v>
      </c>
      <c r="G32" s="41">
        <v>156.80000000000001</v>
      </c>
      <c r="H32" s="42">
        <v>0</v>
      </c>
      <c r="I32" s="43">
        <f>ROUND(G32*H32,P4)</f>
        <v>0</v>
      </c>
      <c r="J32" s="37"/>
      <c r="O32" s="44">
        <f>I32*0.21</f>
        <v>0</v>
      </c>
      <c r="P32">
        <v>3</v>
      </c>
    </row>
    <row r="33" ht="45">
      <c r="A33" s="37" t="s">
        <v>224</v>
      </c>
      <c r="B33" s="45"/>
      <c r="C33" s="46"/>
      <c r="D33" s="46"/>
      <c r="E33" s="39" t="s">
        <v>2393</v>
      </c>
      <c r="F33" s="46"/>
      <c r="G33" s="46"/>
      <c r="H33" s="46"/>
      <c r="I33" s="46"/>
      <c r="J33" s="48"/>
    </row>
    <row r="34">
      <c r="A34" s="37" t="s">
        <v>227</v>
      </c>
      <c r="B34" s="45"/>
      <c r="C34" s="46"/>
      <c r="D34" s="46"/>
      <c r="E34" s="47" t="s">
        <v>221</v>
      </c>
      <c r="F34" s="46"/>
      <c r="G34" s="46"/>
      <c r="H34" s="46"/>
      <c r="I34" s="46"/>
      <c r="J34" s="48"/>
    </row>
    <row r="35" ht="30">
      <c r="A35" s="37" t="s">
        <v>219</v>
      </c>
      <c r="B35" s="37">
        <v>7</v>
      </c>
      <c r="C35" s="38" t="s">
        <v>2394</v>
      </c>
      <c r="D35" s="37" t="s">
        <v>221</v>
      </c>
      <c r="E35" s="39" t="s">
        <v>2395</v>
      </c>
      <c r="F35" s="40" t="s">
        <v>805</v>
      </c>
      <c r="G35" s="41">
        <v>105</v>
      </c>
      <c r="H35" s="42">
        <v>0</v>
      </c>
      <c r="I35" s="43">
        <f>ROUND(G35*H35,P4)</f>
        <v>0</v>
      </c>
      <c r="J35" s="37"/>
      <c r="O35" s="44">
        <f>I35*0.21</f>
        <v>0</v>
      </c>
      <c r="P35">
        <v>3</v>
      </c>
    </row>
    <row r="36" ht="30">
      <c r="A36" s="37" t="s">
        <v>224</v>
      </c>
      <c r="B36" s="45"/>
      <c r="C36" s="46"/>
      <c r="D36" s="46"/>
      <c r="E36" s="39" t="s">
        <v>2395</v>
      </c>
      <c r="F36" s="46"/>
      <c r="G36" s="46"/>
      <c r="H36" s="46"/>
      <c r="I36" s="46"/>
      <c r="J36" s="48"/>
    </row>
    <row r="37" ht="120">
      <c r="A37" s="37" t="s">
        <v>225</v>
      </c>
      <c r="B37" s="45"/>
      <c r="C37" s="46"/>
      <c r="D37" s="46"/>
      <c r="E37" s="49" t="s">
        <v>2518</v>
      </c>
      <c r="F37" s="46"/>
      <c r="G37" s="46"/>
      <c r="H37" s="46"/>
      <c r="I37" s="46"/>
      <c r="J37" s="48"/>
    </row>
    <row r="38">
      <c r="A38" s="37" t="s">
        <v>227</v>
      </c>
      <c r="B38" s="45"/>
      <c r="C38" s="46"/>
      <c r="D38" s="46"/>
      <c r="E38" s="47" t="s">
        <v>221</v>
      </c>
      <c r="F38" s="46"/>
      <c r="G38" s="46"/>
      <c r="H38" s="46"/>
      <c r="I38" s="46"/>
      <c r="J38" s="48"/>
    </row>
    <row r="39" ht="30">
      <c r="A39" s="37" t="s">
        <v>219</v>
      </c>
      <c r="B39" s="37">
        <v>8</v>
      </c>
      <c r="C39" s="38" t="s">
        <v>2397</v>
      </c>
      <c r="D39" s="37" t="s">
        <v>221</v>
      </c>
      <c r="E39" s="39" t="s">
        <v>2398</v>
      </c>
      <c r="F39" s="40" t="s">
        <v>805</v>
      </c>
      <c r="G39" s="41">
        <v>105</v>
      </c>
      <c r="H39" s="42">
        <v>0</v>
      </c>
      <c r="I39" s="43">
        <f>ROUND(G39*H39,P4)</f>
        <v>0</v>
      </c>
      <c r="J39" s="37"/>
      <c r="O39" s="44">
        <f>I39*0.21</f>
        <v>0</v>
      </c>
      <c r="P39">
        <v>3</v>
      </c>
    </row>
    <row r="40" ht="30">
      <c r="A40" s="37" t="s">
        <v>224</v>
      </c>
      <c r="B40" s="45"/>
      <c r="C40" s="46"/>
      <c r="D40" s="46"/>
      <c r="E40" s="39" t="s">
        <v>2398</v>
      </c>
      <c r="F40" s="46"/>
      <c r="G40" s="46"/>
      <c r="H40" s="46"/>
      <c r="I40" s="46"/>
      <c r="J40" s="48"/>
    </row>
    <row r="41">
      <c r="A41" s="37" t="s">
        <v>227</v>
      </c>
      <c r="B41" s="45"/>
      <c r="C41" s="46"/>
      <c r="D41" s="46"/>
      <c r="E41" s="47" t="s">
        <v>221</v>
      </c>
      <c r="F41" s="46"/>
      <c r="G41" s="46"/>
      <c r="H41" s="46"/>
      <c r="I41" s="46"/>
      <c r="J41" s="48"/>
    </row>
    <row r="42" ht="30">
      <c r="A42" s="37" t="s">
        <v>219</v>
      </c>
      <c r="B42" s="37">
        <v>9</v>
      </c>
      <c r="C42" s="38" t="s">
        <v>2519</v>
      </c>
      <c r="D42" s="37" t="s">
        <v>221</v>
      </c>
      <c r="E42" s="39" t="s">
        <v>2520</v>
      </c>
      <c r="F42" s="40" t="s">
        <v>223</v>
      </c>
      <c r="G42" s="41">
        <v>11.199999999999999</v>
      </c>
      <c r="H42" s="42">
        <v>0</v>
      </c>
      <c r="I42" s="43">
        <f>ROUND(G42*H42,P4)</f>
        <v>0</v>
      </c>
      <c r="J42" s="37"/>
      <c r="O42" s="44">
        <f>I42*0.21</f>
        <v>0</v>
      </c>
      <c r="P42">
        <v>3</v>
      </c>
    </row>
    <row r="43" ht="30">
      <c r="A43" s="37" t="s">
        <v>224</v>
      </c>
      <c r="B43" s="45"/>
      <c r="C43" s="46"/>
      <c r="D43" s="46"/>
      <c r="E43" s="39" t="s">
        <v>2520</v>
      </c>
      <c r="F43" s="46"/>
      <c r="G43" s="46"/>
      <c r="H43" s="46"/>
      <c r="I43" s="46"/>
      <c r="J43" s="48"/>
    </row>
    <row r="44">
      <c r="A44" s="37" t="s">
        <v>225</v>
      </c>
      <c r="B44" s="45"/>
      <c r="C44" s="46"/>
      <c r="D44" s="46"/>
      <c r="E44" s="49" t="s">
        <v>2521</v>
      </c>
      <c r="F44" s="46"/>
      <c r="G44" s="46"/>
      <c r="H44" s="46"/>
      <c r="I44" s="46"/>
      <c r="J44" s="48"/>
    </row>
    <row r="45">
      <c r="A45" s="37" t="s">
        <v>227</v>
      </c>
      <c r="B45" s="45"/>
      <c r="C45" s="46"/>
      <c r="D45" s="46"/>
      <c r="E45" s="47" t="s">
        <v>221</v>
      </c>
      <c r="F45" s="46"/>
      <c r="G45" s="46"/>
      <c r="H45" s="46"/>
      <c r="I45" s="46"/>
      <c r="J45" s="48"/>
    </row>
    <row r="46" ht="45">
      <c r="A46" s="37" t="s">
        <v>219</v>
      </c>
      <c r="B46" s="37">
        <v>10</v>
      </c>
      <c r="C46" s="38" t="s">
        <v>2399</v>
      </c>
      <c r="D46" s="37" t="s">
        <v>221</v>
      </c>
      <c r="E46" s="39" t="s">
        <v>2400</v>
      </c>
      <c r="F46" s="40" t="s">
        <v>223</v>
      </c>
      <c r="G46" s="41">
        <v>102.14100000000001</v>
      </c>
      <c r="H46" s="42">
        <v>0</v>
      </c>
      <c r="I46" s="43">
        <f>ROUND(G46*H46,P4)</f>
        <v>0</v>
      </c>
      <c r="J46" s="37"/>
      <c r="O46" s="44">
        <f>I46*0.21</f>
        <v>0</v>
      </c>
      <c r="P46">
        <v>3</v>
      </c>
    </row>
    <row r="47" ht="45">
      <c r="A47" s="37" t="s">
        <v>224</v>
      </c>
      <c r="B47" s="45"/>
      <c r="C47" s="46"/>
      <c r="D47" s="46"/>
      <c r="E47" s="39" t="s">
        <v>2400</v>
      </c>
      <c r="F47" s="46"/>
      <c r="G47" s="46"/>
      <c r="H47" s="46"/>
      <c r="I47" s="46"/>
      <c r="J47" s="48"/>
    </row>
    <row r="48" ht="135">
      <c r="A48" s="37" t="s">
        <v>225</v>
      </c>
      <c r="B48" s="45"/>
      <c r="C48" s="46"/>
      <c r="D48" s="46"/>
      <c r="E48" s="49" t="s">
        <v>2522</v>
      </c>
      <c r="F48" s="46"/>
      <c r="G48" s="46"/>
      <c r="H48" s="46"/>
      <c r="I48" s="46"/>
      <c r="J48" s="48"/>
    </row>
    <row r="49">
      <c r="A49" s="37" t="s">
        <v>227</v>
      </c>
      <c r="B49" s="45"/>
      <c r="C49" s="46"/>
      <c r="D49" s="46"/>
      <c r="E49" s="47" t="s">
        <v>221</v>
      </c>
      <c r="F49" s="46"/>
      <c r="G49" s="46"/>
      <c r="H49" s="46"/>
      <c r="I49" s="46"/>
      <c r="J49" s="48"/>
    </row>
    <row r="50" ht="45">
      <c r="A50" s="37" t="s">
        <v>219</v>
      </c>
      <c r="B50" s="37">
        <v>11</v>
      </c>
      <c r="C50" s="38" t="s">
        <v>2402</v>
      </c>
      <c r="D50" s="37" t="s">
        <v>221</v>
      </c>
      <c r="E50" s="39" t="s">
        <v>2403</v>
      </c>
      <c r="F50" s="40" t="s">
        <v>223</v>
      </c>
      <c r="G50" s="41">
        <v>157.75200000000001</v>
      </c>
      <c r="H50" s="42">
        <v>0</v>
      </c>
      <c r="I50" s="43">
        <f>ROUND(G50*H50,P4)</f>
        <v>0</v>
      </c>
      <c r="J50" s="37"/>
      <c r="O50" s="44">
        <f>I50*0.21</f>
        <v>0</v>
      </c>
      <c r="P50">
        <v>3</v>
      </c>
    </row>
    <row r="51" ht="60">
      <c r="A51" s="37" t="s">
        <v>224</v>
      </c>
      <c r="B51" s="45"/>
      <c r="C51" s="46"/>
      <c r="D51" s="46"/>
      <c r="E51" s="39" t="s">
        <v>2404</v>
      </c>
      <c r="F51" s="46"/>
      <c r="G51" s="46"/>
      <c r="H51" s="46"/>
      <c r="I51" s="46"/>
      <c r="J51" s="48"/>
    </row>
    <row r="52" ht="60">
      <c r="A52" s="37" t="s">
        <v>225</v>
      </c>
      <c r="B52" s="45"/>
      <c r="C52" s="46"/>
      <c r="D52" s="46"/>
      <c r="E52" s="49" t="s">
        <v>2523</v>
      </c>
      <c r="F52" s="46"/>
      <c r="G52" s="46"/>
      <c r="H52" s="46"/>
      <c r="I52" s="46"/>
      <c r="J52" s="48"/>
    </row>
    <row r="53">
      <c r="A53" s="37" t="s">
        <v>227</v>
      </c>
      <c r="B53" s="45"/>
      <c r="C53" s="46"/>
      <c r="D53" s="46"/>
      <c r="E53" s="47" t="s">
        <v>221</v>
      </c>
      <c r="F53" s="46"/>
      <c r="G53" s="46"/>
      <c r="H53" s="46"/>
      <c r="I53" s="46"/>
      <c r="J53" s="48"/>
    </row>
    <row r="54" ht="30">
      <c r="A54" s="37" t="s">
        <v>219</v>
      </c>
      <c r="B54" s="37">
        <v>12</v>
      </c>
      <c r="C54" s="38" t="s">
        <v>2524</v>
      </c>
      <c r="D54" s="37" t="s">
        <v>221</v>
      </c>
      <c r="E54" s="39" t="s">
        <v>2525</v>
      </c>
      <c r="F54" s="40" t="s">
        <v>805</v>
      </c>
      <c r="G54" s="41">
        <v>112</v>
      </c>
      <c r="H54" s="42">
        <v>0</v>
      </c>
      <c r="I54" s="43">
        <f>ROUND(G54*H54,P4)</f>
        <v>0</v>
      </c>
      <c r="J54" s="37"/>
      <c r="O54" s="44">
        <f>I54*0.21</f>
        <v>0</v>
      </c>
      <c r="P54">
        <v>3</v>
      </c>
    </row>
    <row r="55" ht="30">
      <c r="A55" s="37" t="s">
        <v>224</v>
      </c>
      <c r="B55" s="45"/>
      <c r="C55" s="46"/>
      <c r="D55" s="46"/>
      <c r="E55" s="39" t="s">
        <v>2525</v>
      </c>
      <c r="F55" s="46"/>
      <c r="G55" s="46"/>
      <c r="H55" s="46"/>
      <c r="I55" s="46"/>
      <c r="J55" s="48"/>
    </row>
    <row r="56">
      <c r="A56" s="37" t="s">
        <v>227</v>
      </c>
      <c r="B56" s="45"/>
      <c r="C56" s="46"/>
      <c r="D56" s="46"/>
      <c r="E56" s="47" t="s">
        <v>221</v>
      </c>
      <c r="F56" s="46"/>
      <c r="G56" s="46"/>
      <c r="H56" s="46"/>
      <c r="I56" s="46"/>
      <c r="J56" s="48"/>
    </row>
    <row r="57" ht="30">
      <c r="A57" s="37" t="s">
        <v>219</v>
      </c>
      <c r="B57" s="37">
        <v>13</v>
      </c>
      <c r="C57" s="38" t="s">
        <v>2526</v>
      </c>
      <c r="D57" s="37" t="s">
        <v>221</v>
      </c>
      <c r="E57" s="39" t="s">
        <v>2527</v>
      </c>
      <c r="F57" s="40" t="s">
        <v>805</v>
      </c>
      <c r="G57" s="41">
        <v>112</v>
      </c>
      <c r="H57" s="42">
        <v>0</v>
      </c>
      <c r="I57" s="43">
        <f>ROUND(G57*H57,P4)</f>
        <v>0</v>
      </c>
      <c r="J57" s="37"/>
      <c r="O57" s="44">
        <f>I57*0.21</f>
        <v>0</v>
      </c>
      <c r="P57">
        <v>3</v>
      </c>
    </row>
    <row r="58" ht="30">
      <c r="A58" s="37" t="s">
        <v>224</v>
      </c>
      <c r="B58" s="45"/>
      <c r="C58" s="46"/>
      <c r="D58" s="46"/>
      <c r="E58" s="39" t="s">
        <v>2527</v>
      </c>
      <c r="F58" s="46"/>
      <c r="G58" s="46"/>
      <c r="H58" s="46"/>
      <c r="I58" s="46"/>
      <c r="J58" s="48"/>
    </row>
    <row r="59">
      <c r="A59" s="37" t="s">
        <v>227</v>
      </c>
      <c r="B59" s="45"/>
      <c r="C59" s="46"/>
      <c r="D59" s="46"/>
      <c r="E59" s="47" t="s">
        <v>221</v>
      </c>
      <c r="F59" s="46"/>
      <c r="G59" s="46"/>
      <c r="H59" s="46"/>
      <c r="I59" s="46"/>
      <c r="J59" s="48"/>
    </row>
    <row r="60">
      <c r="A60" s="37" t="s">
        <v>219</v>
      </c>
      <c r="B60" s="37">
        <v>14</v>
      </c>
      <c r="C60" s="38" t="s">
        <v>2528</v>
      </c>
      <c r="D60" s="37" t="s">
        <v>221</v>
      </c>
      <c r="E60" s="39" t="s">
        <v>2529</v>
      </c>
      <c r="F60" s="40" t="s">
        <v>462</v>
      </c>
      <c r="G60" s="41">
        <v>315.50400000000002</v>
      </c>
      <c r="H60" s="42">
        <v>0</v>
      </c>
      <c r="I60" s="43">
        <f>ROUND(G60*H60,P4)</f>
        <v>0</v>
      </c>
      <c r="J60" s="37"/>
      <c r="O60" s="44">
        <f>I60*0.21</f>
        <v>0</v>
      </c>
      <c r="P60">
        <v>3</v>
      </c>
    </row>
    <row r="61">
      <c r="A61" s="37" t="s">
        <v>224</v>
      </c>
      <c r="B61" s="45"/>
      <c r="C61" s="46"/>
      <c r="D61" s="46"/>
      <c r="E61" s="39" t="s">
        <v>2529</v>
      </c>
      <c r="F61" s="46"/>
      <c r="G61" s="46"/>
      <c r="H61" s="46"/>
      <c r="I61" s="46"/>
      <c r="J61" s="48"/>
    </row>
    <row r="62">
      <c r="A62" s="37" t="s">
        <v>227</v>
      </c>
      <c r="B62" s="45"/>
      <c r="C62" s="46"/>
      <c r="D62" s="46"/>
      <c r="E62" s="47" t="s">
        <v>221</v>
      </c>
      <c r="F62" s="46"/>
      <c r="G62" s="46"/>
      <c r="H62" s="46"/>
      <c r="I62" s="46"/>
      <c r="J62" s="48"/>
    </row>
    <row r="63">
      <c r="A63" s="37" t="s">
        <v>219</v>
      </c>
      <c r="B63" s="37">
        <v>15</v>
      </c>
      <c r="C63" s="38" t="s">
        <v>2408</v>
      </c>
      <c r="D63" s="37" t="s">
        <v>221</v>
      </c>
      <c r="E63" s="39" t="s">
        <v>2409</v>
      </c>
      <c r="F63" s="40" t="s">
        <v>462</v>
      </c>
      <c r="G63" s="41">
        <v>204.28200000000001</v>
      </c>
      <c r="H63" s="42">
        <v>0</v>
      </c>
      <c r="I63" s="43">
        <f>ROUND(G63*H63,P4)</f>
        <v>0</v>
      </c>
      <c r="J63" s="37"/>
      <c r="O63" s="44">
        <f>I63*0.21</f>
        <v>0</v>
      </c>
      <c r="P63">
        <v>3</v>
      </c>
    </row>
    <row r="64">
      <c r="A64" s="37" t="s">
        <v>224</v>
      </c>
      <c r="B64" s="45"/>
      <c r="C64" s="46"/>
      <c r="D64" s="46"/>
      <c r="E64" s="39" t="s">
        <v>2409</v>
      </c>
      <c r="F64" s="46"/>
      <c r="G64" s="46"/>
      <c r="H64" s="46"/>
      <c r="I64" s="46"/>
      <c r="J64" s="48"/>
    </row>
    <row r="65">
      <c r="A65" s="37" t="s">
        <v>227</v>
      </c>
      <c r="B65" s="45"/>
      <c r="C65" s="46"/>
      <c r="D65" s="46"/>
      <c r="E65" s="47" t="s">
        <v>221</v>
      </c>
      <c r="F65" s="46"/>
      <c r="G65" s="46"/>
      <c r="H65" s="46"/>
      <c r="I65" s="46"/>
      <c r="J65" s="48"/>
    </row>
    <row r="66">
      <c r="A66" s="31" t="s">
        <v>216</v>
      </c>
      <c r="B66" s="32"/>
      <c r="C66" s="33" t="s">
        <v>1234</v>
      </c>
      <c r="D66" s="34"/>
      <c r="E66" s="31" t="s">
        <v>1235</v>
      </c>
      <c r="F66" s="34"/>
      <c r="G66" s="34"/>
      <c r="H66" s="34"/>
      <c r="I66" s="35">
        <f>SUMIFS(I67:I78,A67:A78,"P")</f>
        <v>0</v>
      </c>
      <c r="J66" s="36"/>
    </row>
    <row r="67" ht="45">
      <c r="A67" s="37" t="s">
        <v>219</v>
      </c>
      <c r="B67" s="37">
        <v>16</v>
      </c>
      <c r="C67" s="38" t="s">
        <v>2410</v>
      </c>
      <c r="D67" s="37" t="s">
        <v>221</v>
      </c>
      <c r="E67" s="39" t="s">
        <v>2411</v>
      </c>
      <c r="F67" s="40" t="s">
        <v>234</v>
      </c>
      <c r="G67" s="41">
        <v>28</v>
      </c>
      <c r="H67" s="42">
        <v>0</v>
      </c>
      <c r="I67" s="43">
        <f>ROUND(G67*H67,P4)</f>
        <v>0</v>
      </c>
      <c r="J67" s="37"/>
      <c r="O67" s="44">
        <f>I67*0.21</f>
        <v>0</v>
      </c>
      <c r="P67">
        <v>3</v>
      </c>
    </row>
    <row r="68" ht="60">
      <c r="A68" s="37" t="s">
        <v>224</v>
      </c>
      <c r="B68" s="45"/>
      <c r="C68" s="46"/>
      <c r="D68" s="46"/>
      <c r="E68" s="39" t="s">
        <v>2412</v>
      </c>
      <c r="F68" s="46"/>
      <c r="G68" s="46"/>
      <c r="H68" s="46"/>
      <c r="I68" s="46"/>
      <c r="J68" s="48"/>
    </row>
    <row r="69" ht="60">
      <c r="A69" s="37" t="s">
        <v>225</v>
      </c>
      <c r="B69" s="45"/>
      <c r="C69" s="46"/>
      <c r="D69" s="46"/>
      <c r="E69" s="49" t="s">
        <v>2530</v>
      </c>
      <c r="F69" s="46"/>
      <c r="G69" s="46"/>
      <c r="H69" s="46"/>
      <c r="I69" s="46"/>
      <c r="J69" s="48"/>
    </row>
    <row r="70">
      <c r="A70" s="37" t="s">
        <v>227</v>
      </c>
      <c r="B70" s="45"/>
      <c r="C70" s="46"/>
      <c r="D70" s="46"/>
      <c r="E70" s="47" t="s">
        <v>221</v>
      </c>
      <c r="F70" s="46"/>
      <c r="G70" s="46"/>
      <c r="H70" s="46"/>
      <c r="I70" s="46"/>
      <c r="J70" s="48"/>
    </row>
    <row r="71" ht="30">
      <c r="A71" s="37" t="s">
        <v>219</v>
      </c>
      <c r="B71" s="37">
        <v>17</v>
      </c>
      <c r="C71" s="38" t="s">
        <v>2414</v>
      </c>
      <c r="D71" s="37" t="s">
        <v>221</v>
      </c>
      <c r="E71" s="39" t="s">
        <v>2415</v>
      </c>
      <c r="F71" s="40" t="s">
        <v>223</v>
      </c>
      <c r="G71" s="41">
        <v>8.25</v>
      </c>
      <c r="H71" s="42">
        <v>0</v>
      </c>
      <c r="I71" s="43">
        <f>ROUND(G71*H71,P4)</f>
        <v>0</v>
      </c>
      <c r="J71" s="37"/>
      <c r="O71" s="44">
        <f>I71*0.21</f>
        <v>0</v>
      </c>
      <c r="P71">
        <v>3</v>
      </c>
    </row>
    <row r="72" ht="30">
      <c r="A72" s="37" t="s">
        <v>224</v>
      </c>
      <c r="B72" s="45"/>
      <c r="C72" s="46"/>
      <c r="D72" s="46"/>
      <c r="E72" s="39" t="s">
        <v>2415</v>
      </c>
      <c r="F72" s="46"/>
      <c r="G72" s="46"/>
      <c r="H72" s="46"/>
      <c r="I72" s="46"/>
      <c r="J72" s="48"/>
    </row>
    <row r="73" ht="120">
      <c r="A73" s="37" t="s">
        <v>225</v>
      </c>
      <c r="B73" s="45"/>
      <c r="C73" s="46"/>
      <c r="D73" s="46"/>
      <c r="E73" s="49" t="s">
        <v>2531</v>
      </c>
      <c r="F73" s="46"/>
      <c r="G73" s="46"/>
      <c r="H73" s="46"/>
      <c r="I73" s="46"/>
      <c r="J73" s="48"/>
    </row>
    <row r="74">
      <c r="A74" s="37" t="s">
        <v>227</v>
      </c>
      <c r="B74" s="45"/>
      <c r="C74" s="46"/>
      <c r="D74" s="46"/>
      <c r="E74" s="47" t="s">
        <v>221</v>
      </c>
      <c r="F74" s="46"/>
      <c r="G74" s="46"/>
      <c r="H74" s="46"/>
      <c r="I74" s="46"/>
      <c r="J74" s="48"/>
    </row>
    <row r="75" ht="30">
      <c r="A75" s="37" t="s">
        <v>219</v>
      </c>
      <c r="B75" s="37">
        <v>18</v>
      </c>
      <c r="C75" s="38" t="s">
        <v>2532</v>
      </c>
      <c r="D75" s="37" t="s">
        <v>221</v>
      </c>
      <c r="E75" s="39" t="s">
        <v>2533</v>
      </c>
      <c r="F75" s="40" t="s">
        <v>223</v>
      </c>
      <c r="G75" s="41">
        <v>13.75</v>
      </c>
      <c r="H75" s="42">
        <v>0</v>
      </c>
      <c r="I75" s="43">
        <f>ROUND(G75*H75,P4)</f>
        <v>0</v>
      </c>
      <c r="J75" s="37"/>
      <c r="O75" s="44">
        <f>I75*0.21</f>
        <v>0</v>
      </c>
      <c r="P75">
        <v>3</v>
      </c>
    </row>
    <row r="76" ht="30">
      <c r="A76" s="37" t="s">
        <v>224</v>
      </c>
      <c r="B76" s="45"/>
      <c r="C76" s="46"/>
      <c r="D76" s="46"/>
      <c r="E76" s="39" t="s">
        <v>2533</v>
      </c>
      <c r="F76" s="46"/>
      <c r="G76" s="46"/>
      <c r="H76" s="46"/>
      <c r="I76" s="46"/>
      <c r="J76" s="48"/>
    </row>
    <row r="77" ht="120">
      <c r="A77" s="37" t="s">
        <v>225</v>
      </c>
      <c r="B77" s="45"/>
      <c r="C77" s="46"/>
      <c r="D77" s="46"/>
      <c r="E77" s="49" t="s">
        <v>2534</v>
      </c>
      <c r="F77" s="46"/>
      <c r="G77" s="46"/>
      <c r="H77" s="46"/>
      <c r="I77" s="46"/>
      <c r="J77" s="48"/>
    </row>
    <row r="78">
      <c r="A78" s="37" t="s">
        <v>227</v>
      </c>
      <c r="B78" s="45"/>
      <c r="C78" s="46"/>
      <c r="D78" s="46"/>
      <c r="E78" s="47" t="s">
        <v>221</v>
      </c>
      <c r="F78" s="46"/>
      <c r="G78" s="46"/>
      <c r="H78" s="46"/>
      <c r="I78" s="46"/>
      <c r="J78" s="48"/>
    </row>
    <row r="79">
      <c r="A79" s="31" t="s">
        <v>216</v>
      </c>
      <c r="B79" s="32"/>
      <c r="C79" s="33" t="s">
        <v>1405</v>
      </c>
      <c r="D79" s="34"/>
      <c r="E79" s="31" t="s">
        <v>1406</v>
      </c>
      <c r="F79" s="34"/>
      <c r="G79" s="34"/>
      <c r="H79" s="34"/>
      <c r="I79" s="35">
        <f>SUMIFS(I80:I85,A80:A85,"P")</f>
        <v>0</v>
      </c>
      <c r="J79" s="36"/>
    </row>
    <row r="80">
      <c r="A80" s="37" t="s">
        <v>219</v>
      </c>
      <c r="B80" s="37">
        <v>19</v>
      </c>
      <c r="C80" s="38" t="s">
        <v>2535</v>
      </c>
      <c r="D80" s="37" t="s">
        <v>221</v>
      </c>
      <c r="E80" s="39" t="s">
        <v>2536</v>
      </c>
      <c r="F80" s="40" t="s">
        <v>837</v>
      </c>
      <c r="G80" s="41">
        <v>1</v>
      </c>
      <c r="H80" s="42">
        <v>0</v>
      </c>
      <c r="I80" s="43">
        <f>ROUND(G80*H80,P4)</f>
        <v>0</v>
      </c>
      <c r="J80" s="37"/>
      <c r="O80" s="44">
        <f>I80*0.21</f>
        <v>0</v>
      </c>
      <c r="P80">
        <v>3</v>
      </c>
    </row>
    <row r="81">
      <c r="A81" s="37" t="s">
        <v>224</v>
      </c>
      <c r="B81" s="45"/>
      <c r="C81" s="46"/>
      <c r="D81" s="46"/>
      <c r="E81" s="39" t="s">
        <v>2536</v>
      </c>
      <c r="F81" s="46"/>
      <c r="G81" s="46"/>
      <c r="H81" s="46"/>
      <c r="I81" s="46"/>
      <c r="J81" s="48"/>
    </row>
    <row r="82">
      <c r="A82" s="37" t="s">
        <v>227</v>
      </c>
      <c r="B82" s="45"/>
      <c r="C82" s="46"/>
      <c r="D82" s="46"/>
      <c r="E82" s="47" t="s">
        <v>221</v>
      </c>
      <c r="F82" s="46"/>
      <c r="G82" s="46"/>
      <c r="H82" s="46"/>
      <c r="I82" s="46"/>
      <c r="J82" s="48"/>
    </row>
    <row r="83">
      <c r="A83" s="37" t="s">
        <v>219</v>
      </c>
      <c r="B83" s="37">
        <v>20</v>
      </c>
      <c r="C83" s="38" t="s">
        <v>2537</v>
      </c>
      <c r="D83" s="37" t="s">
        <v>221</v>
      </c>
      <c r="E83" s="39" t="s">
        <v>2538</v>
      </c>
      <c r="F83" s="40" t="s">
        <v>837</v>
      </c>
      <c r="G83" s="41">
        <v>1</v>
      </c>
      <c r="H83" s="42">
        <v>0</v>
      </c>
      <c r="I83" s="43">
        <f>ROUND(G83*H83,P4)</f>
        <v>0</v>
      </c>
      <c r="J83" s="37"/>
      <c r="O83" s="44">
        <f>I83*0.21</f>
        <v>0</v>
      </c>
      <c r="P83">
        <v>3</v>
      </c>
    </row>
    <row r="84">
      <c r="A84" s="37" t="s">
        <v>224</v>
      </c>
      <c r="B84" s="45"/>
      <c r="C84" s="46"/>
      <c r="D84" s="46"/>
      <c r="E84" s="39" t="s">
        <v>2538</v>
      </c>
      <c r="F84" s="46"/>
      <c r="G84" s="46"/>
      <c r="H84" s="46"/>
      <c r="I84" s="46"/>
      <c r="J84" s="48"/>
    </row>
    <row r="85">
      <c r="A85" s="37" t="s">
        <v>227</v>
      </c>
      <c r="B85" s="45"/>
      <c r="C85" s="46"/>
      <c r="D85" s="46"/>
      <c r="E85" s="47" t="s">
        <v>221</v>
      </c>
      <c r="F85" s="46"/>
      <c r="G85" s="46"/>
      <c r="H85" s="46"/>
      <c r="I85" s="46"/>
      <c r="J85" s="48"/>
    </row>
    <row r="86">
      <c r="A86" s="31" t="s">
        <v>216</v>
      </c>
      <c r="B86" s="32"/>
      <c r="C86" s="33" t="s">
        <v>1244</v>
      </c>
      <c r="D86" s="34"/>
      <c r="E86" s="31" t="s">
        <v>1245</v>
      </c>
      <c r="F86" s="34"/>
      <c r="G86" s="34"/>
      <c r="H86" s="34"/>
      <c r="I86" s="35">
        <f>SUMIFS(I87:I94,A87:A94,"P")</f>
        <v>0</v>
      </c>
      <c r="J86" s="36"/>
    </row>
    <row r="87" ht="30">
      <c r="A87" s="37" t="s">
        <v>219</v>
      </c>
      <c r="B87" s="37">
        <v>21</v>
      </c>
      <c r="C87" s="38" t="s">
        <v>2420</v>
      </c>
      <c r="D87" s="37" t="s">
        <v>221</v>
      </c>
      <c r="E87" s="39" t="s">
        <v>2421</v>
      </c>
      <c r="F87" s="40" t="s">
        <v>223</v>
      </c>
      <c r="G87" s="41">
        <v>8.7639999999999993</v>
      </c>
      <c r="H87" s="42">
        <v>0</v>
      </c>
      <c r="I87" s="43">
        <f>ROUND(G87*H87,P4)</f>
        <v>0</v>
      </c>
      <c r="J87" s="37"/>
      <c r="O87" s="44">
        <f>I87*0.21</f>
        <v>0</v>
      </c>
      <c r="P87">
        <v>3</v>
      </c>
    </row>
    <row r="88" ht="30">
      <c r="A88" s="37" t="s">
        <v>224</v>
      </c>
      <c r="B88" s="45"/>
      <c r="C88" s="46"/>
      <c r="D88" s="46"/>
      <c r="E88" s="39" t="s">
        <v>2421</v>
      </c>
      <c r="F88" s="46"/>
      <c r="G88" s="46"/>
      <c r="H88" s="46"/>
      <c r="I88" s="46"/>
      <c r="J88" s="48"/>
    </row>
    <row r="89" ht="60">
      <c r="A89" s="37" t="s">
        <v>225</v>
      </c>
      <c r="B89" s="45"/>
      <c r="C89" s="46"/>
      <c r="D89" s="46"/>
      <c r="E89" s="49" t="s">
        <v>2539</v>
      </c>
      <c r="F89" s="46"/>
      <c r="G89" s="46"/>
      <c r="H89" s="46"/>
      <c r="I89" s="46"/>
      <c r="J89" s="48"/>
    </row>
    <row r="90">
      <c r="A90" s="37" t="s">
        <v>227</v>
      </c>
      <c r="B90" s="45"/>
      <c r="C90" s="46"/>
      <c r="D90" s="46"/>
      <c r="E90" s="47" t="s">
        <v>221</v>
      </c>
      <c r="F90" s="46"/>
      <c r="G90" s="46"/>
      <c r="H90" s="46"/>
      <c r="I90" s="46"/>
      <c r="J90" s="48"/>
    </row>
    <row r="91" ht="45">
      <c r="A91" s="37" t="s">
        <v>219</v>
      </c>
      <c r="B91" s="37">
        <v>22</v>
      </c>
      <c r="C91" s="38" t="s">
        <v>2540</v>
      </c>
      <c r="D91" s="37" t="s">
        <v>221</v>
      </c>
      <c r="E91" s="39" t="s">
        <v>2541</v>
      </c>
      <c r="F91" s="40" t="s">
        <v>223</v>
      </c>
      <c r="G91" s="41">
        <v>61.347999999999999</v>
      </c>
      <c r="H91" s="42">
        <v>0</v>
      </c>
      <c r="I91" s="43">
        <f>ROUND(G91*H91,P4)</f>
        <v>0</v>
      </c>
      <c r="J91" s="37"/>
      <c r="O91" s="44">
        <f>I91*0.21</f>
        <v>0</v>
      </c>
      <c r="P91">
        <v>3</v>
      </c>
    </row>
    <row r="92" ht="45">
      <c r="A92" s="37" t="s">
        <v>224</v>
      </c>
      <c r="B92" s="45"/>
      <c r="C92" s="46"/>
      <c r="D92" s="46"/>
      <c r="E92" s="39" t="s">
        <v>2541</v>
      </c>
      <c r="F92" s="46"/>
      <c r="G92" s="46"/>
      <c r="H92" s="46"/>
      <c r="I92" s="46"/>
      <c r="J92" s="48"/>
    </row>
    <row r="93" ht="60">
      <c r="A93" s="37" t="s">
        <v>225</v>
      </c>
      <c r="B93" s="45"/>
      <c r="C93" s="46"/>
      <c r="D93" s="46"/>
      <c r="E93" s="49" t="s">
        <v>2542</v>
      </c>
      <c r="F93" s="46"/>
      <c r="G93" s="46"/>
      <c r="H93" s="46"/>
      <c r="I93" s="46"/>
      <c r="J93" s="48"/>
    </row>
    <row r="94">
      <c r="A94" s="37" t="s">
        <v>227</v>
      </c>
      <c r="B94" s="45"/>
      <c r="C94" s="46"/>
      <c r="D94" s="46"/>
      <c r="E94" s="47" t="s">
        <v>221</v>
      </c>
      <c r="F94" s="46"/>
      <c r="G94" s="46"/>
      <c r="H94" s="46"/>
      <c r="I94" s="46"/>
      <c r="J94" s="48"/>
    </row>
    <row r="95">
      <c r="A95" s="31" t="s">
        <v>216</v>
      </c>
      <c r="B95" s="32"/>
      <c r="C95" s="33" t="s">
        <v>445</v>
      </c>
      <c r="D95" s="34"/>
      <c r="E95" s="31" t="s">
        <v>1296</v>
      </c>
      <c r="F95" s="34"/>
      <c r="G95" s="34"/>
      <c r="H95" s="34"/>
      <c r="I95" s="35">
        <f>SUMIFS(I96:I110,A96:A110,"P")</f>
        <v>0</v>
      </c>
      <c r="J95" s="36"/>
    </row>
    <row r="96">
      <c r="A96" s="37" t="s">
        <v>219</v>
      </c>
      <c r="B96" s="37">
        <v>23</v>
      </c>
      <c r="C96" s="38" t="s">
        <v>2543</v>
      </c>
      <c r="D96" s="37" t="s">
        <v>221</v>
      </c>
      <c r="E96" s="39" t="s">
        <v>2544</v>
      </c>
      <c r="F96" s="40" t="s">
        <v>234</v>
      </c>
      <c r="G96" s="41">
        <v>28.280000000000001</v>
      </c>
      <c r="H96" s="42">
        <v>0</v>
      </c>
      <c r="I96" s="43">
        <f>ROUND(G96*H96,P4)</f>
        <v>0</v>
      </c>
      <c r="J96" s="37"/>
      <c r="O96" s="44">
        <f>I96*0.21</f>
        <v>0</v>
      </c>
      <c r="P96">
        <v>3</v>
      </c>
    </row>
    <row r="97">
      <c r="A97" s="37" t="s">
        <v>224</v>
      </c>
      <c r="B97" s="45"/>
      <c r="C97" s="46"/>
      <c r="D97" s="46"/>
      <c r="E97" s="39" t="s">
        <v>2544</v>
      </c>
      <c r="F97" s="46"/>
      <c r="G97" s="46"/>
      <c r="H97" s="46"/>
      <c r="I97" s="46"/>
      <c r="J97" s="48"/>
    </row>
    <row r="98">
      <c r="A98" s="37" t="s">
        <v>227</v>
      </c>
      <c r="B98" s="45"/>
      <c r="C98" s="46"/>
      <c r="D98" s="46"/>
      <c r="E98" s="47" t="s">
        <v>221</v>
      </c>
      <c r="F98" s="46"/>
      <c r="G98" s="46"/>
      <c r="H98" s="46"/>
      <c r="I98" s="46"/>
      <c r="J98" s="48"/>
    </row>
    <row r="99" ht="30">
      <c r="A99" s="37" t="s">
        <v>219</v>
      </c>
      <c r="B99" s="37">
        <v>24</v>
      </c>
      <c r="C99" s="38" t="s">
        <v>2545</v>
      </c>
      <c r="D99" s="37" t="s">
        <v>221</v>
      </c>
      <c r="E99" s="39" t="s">
        <v>2546</v>
      </c>
      <c r="F99" s="40" t="s">
        <v>234</v>
      </c>
      <c r="G99" s="41">
        <v>28</v>
      </c>
      <c r="H99" s="42">
        <v>0</v>
      </c>
      <c r="I99" s="43">
        <f>ROUND(G99*H99,P4)</f>
        <v>0</v>
      </c>
      <c r="J99" s="37"/>
      <c r="O99" s="44">
        <f>I99*0.21</f>
        <v>0</v>
      </c>
      <c r="P99">
        <v>3</v>
      </c>
    </row>
    <row r="100" ht="30">
      <c r="A100" s="37" t="s">
        <v>224</v>
      </c>
      <c r="B100" s="45"/>
      <c r="C100" s="46"/>
      <c r="D100" s="46"/>
      <c r="E100" s="39" t="s">
        <v>2546</v>
      </c>
      <c r="F100" s="46"/>
      <c r="G100" s="46"/>
      <c r="H100" s="46"/>
      <c r="I100" s="46"/>
      <c r="J100" s="48"/>
    </row>
    <row r="101" ht="60">
      <c r="A101" s="37" t="s">
        <v>225</v>
      </c>
      <c r="B101" s="45"/>
      <c r="C101" s="46"/>
      <c r="D101" s="46"/>
      <c r="E101" s="49" t="s">
        <v>2530</v>
      </c>
      <c r="F101" s="46"/>
      <c r="G101" s="46"/>
      <c r="H101" s="46"/>
      <c r="I101" s="46"/>
      <c r="J101" s="48"/>
    </row>
    <row r="102">
      <c r="A102" s="37" t="s">
        <v>227</v>
      </c>
      <c r="B102" s="45"/>
      <c r="C102" s="46"/>
      <c r="D102" s="46"/>
      <c r="E102" s="47" t="s">
        <v>221</v>
      </c>
      <c r="F102" s="46"/>
      <c r="G102" s="46"/>
      <c r="H102" s="46"/>
      <c r="I102" s="46"/>
      <c r="J102" s="48"/>
    </row>
    <row r="103">
      <c r="A103" s="37" t="s">
        <v>219</v>
      </c>
      <c r="B103" s="37">
        <v>25</v>
      </c>
      <c r="C103" s="38" t="s">
        <v>2490</v>
      </c>
      <c r="D103" s="37" t="s">
        <v>221</v>
      </c>
      <c r="E103" s="39" t="s">
        <v>2491</v>
      </c>
      <c r="F103" s="40" t="s">
        <v>234</v>
      </c>
      <c r="G103" s="41">
        <v>28</v>
      </c>
      <c r="H103" s="42">
        <v>0</v>
      </c>
      <c r="I103" s="43">
        <f>ROUND(G103*H103,P4)</f>
        <v>0</v>
      </c>
      <c r="J103" s="37"/>
      <c r="O103" s="44">
        <f>I103*0.21</f>
        <v>0</v>
      </c>
      <c r="P103">
        <v>3</v>
      </c>
    </row>
    <row r="104">
      <c r="A104" s="37" t="s">
        <v>224</v>
      </c>
      <c r="B104" s="45"/>
      <c r="C104" s="46"/>
      <c r="D104" s="46"/>
      <c r="E104" s="39" t="s">
        <v>2491</v>
      </c>
      <c r="F104" s="46"/>
      <c r="G104" s="46"/>
      <c r="H104" s="46"/>
      <c r="I104" s="46"/>
      <c r="J104" s="48"/>
    </row>
    <row r="105" ht="60">
      <c r="A105" s="37" t="s">
        <v>225</v>
      </c>
      <c r="B105" s="45"/>
      <c r="C105" s="46"/>
      <c r="D105" s="46"/>
      <c r="E105" s="49" t="s">
        <v>2530</v>
      </c>
      <c r="F105" s="46"/>
      <c r="G105" s="46"/>
      <c r="H105" s="46"/>
      <c r="I105" s="46"/>
      <c r="J105" s="48"/>
    </row>
    <row r="106">
      <c r="A106" s="37" t="s">
        <v>227</v>
      </c>
      <c r="B106" s="45"/>
      <c r="C106" s="46"/>
      <c r="D106" s="46"/>
      <c r="E106" s="47" t="s">
        <v>221</v>
      </c>
      <c r="F106" s="46"/>
      <c r="G106" s="46"/>
      <c r="H106" s="46"/>
      <c r="I106" s="46"/>
      <c r="J106" s="48"/>
    </row>
    <row r="107">
      <c r="A107" s="37" t="s">
        <v>219</v>
      </c>
      <c r="B107" s="37">
        <v>26</v>
      </c>
      <c r="C107" s="38" t="s">
        <v>2492</v>
      </c>
      <c r="D107" s="37" t="s">
        <v>221</v>
      </c>
      <c r="E107" s="39" t="s">
        <v>2493</v>
      </c>
      <c r="F107" s="40" t="s">
        <v>234</v>
      </c>
      <c r="G107" s="41">
        <v>28</v>
      </c>
      <c r="H107" s="42">
        <v>0</v>
      </c>
      <c r="I107" s="43">
        <f>ROUND(G107*H107,P4)</f>
        <v>0</v>
      </c>
      <c r="J107" s="37"/>
      <c r="O107" s="44">
        <f>I107*0.21</f>
        <v>0</v>
      </c>
      <c r="P107">
        <v>3</v>
      </c>
    </row>
    <row r="108">
      <c r="A108" s="37" t="s">
        <v>224</v>
      </c>
      <c r="B108" s="45"/>
      <c r="C108" s="46"/>
      <c r="D108" s="46"/>
      <c r="E108" s="39" t="s">
        <v>2493</v>
      </c>
      <c r="F108" s="46"/>
      <c r="G108" s="46"/>
      <c r="H108" s="46"/>
      <c r="I108" s="46"/>
      <c r="J108" s="48"/>
    </row>
    <row r="109">
      <c r="A109" s="37" t="s">
        <v>225</v>
      </c>
      <c r="B109" s="45"/>
      <c r="C109" s="46"/>
      <c r="D109" s="46"/>
      <c r="E109" s="49" t="s">
        <v>2547</v>
      </c>
      <c r="F109" s="46"/>
      <c r="G109" s="46"/>
      <c r="H109" s="46"/>
      <c r="I109" s="46"/>
      <c r="J109" s="48"/>
    </row>
    <row r="110">
      <c r="A110" s="37" t="s">
        <v>227</v>
      </c>
      <c r="B110" s="45"/>
      <c r="C110" s="46"/>
      <c r="D110" s="46"/>
      <c r="E110" s="47" t="s">
        <v>221</v>
      </c>
      <c r="F110" s="46"/>
      <c r="G110" s="46"/>
      <c r="H110" s="46"/>
      <c r="I110" s="46"/>
      <c r="J110" s="48"/>
    </row>
    <row r="111">
      <c r="A111" s="31" t="s">
        <v>216</v>
      </c>
      <c r="B111" s="32"/>
      <c r="C111" s="33" t="s">
        <v>457</v>
      </c>
      <c r="D111" s="34"/>
      <c r="E111" s="31" t="s">
        <v>458</v>
      </c>
      <c r="F111" s="34"/>
      <c r="G111" s="34"/>
      <c r="H111" s="34"/>
      <c r="I111" s="35">
        <f>SUMIFS(I112:I115,A112:A115,"P")</f>
        <v>0</v>
      </c>
      <c r="J111" s="36"/>
    </row>
    <row r="112" ht="45">
      <c r="A112" s="37" t="s">
        <v>219</v>
      </c>
      <c r="B112" s="37">
        <v>27</v>
      </c>
      <c r="C112" s="38" t="s">
        <v>459</v>
      </c>
      <c r="D112" s="37" t="s">
        <v>460</v>
      </c>
      <c r="E112" s="39" t="s">
        <v>1348</v>
      </c>
      <c r="F112" s="40" t="s">
        <v>462</v>
      </c>
      <c r="G112" s="41">
        <v>689.20600000000002</v>
      </c>
      <c r="H112" s="42">
        <v>0</v>
      </c>
      <c r="I112" s="43">
        <f>ROUND(G112*H112,P4)</f>
        <v>0</v>
      </c>
      <c r="J112" s="37"/>
      <c r="O112" s="44">
        <f>I112*0.21</f>
        <v>0</v>
      </c>
      <c r="P112">
        <v>3</v>
      </c>
    </row>
    <row r="113" ht="45">
      <c r="A113" s="37" t="s">
        <v>224</v>
      </c>
      <c r="B113" s="45"/>
      <c r="C113" s="46"/>
      <c r="D113" s="46"/>
      <c r="E113" s="39" t="s">
        <v>1534</v>
      </c>
      <c r="F113" s="46"/>
      <c r="G113" s="46"/>
      <c r="H113" s="46"/>
      <c r="I113" s="46"/>
      <c r="J113" s="48"/>
    </row>
    <row r="114">
      <c r="A114" s="37" t="s">
        <v>225</v>
      </c>
      <c r="B114" s="45"/>
      <c r="C114" s="46"/>
      <c r="D114" s="46"/>
      <c r="E114" s="49" t="s">
        <v>2548</v>
      </c>
      <c r="F114" s="46"/>
      <c r="G114" s="46"/>
      <c r="H114" s="46"/>
      <c r="I114" s="46"/>
      <c r="J114" s="48"/>
    </row>
    <row r="115">
      <c r="A115" s="37" t="s">
        <v>227</v>
      </c>
      <c r="B115" s="45"/>
      <c r="C115" s="46"/>
      <c r="D115" s="46"/>
      <c r="E115" s="47" t="s">
        <v>221</v>
      </c>
      <c r="F115" s="46"/>
      <c r="G115" s="46"/>
      <c r="H115" s="46"/>
      <c r="I115" s="46"/>
      <c r="J115" s="48"/>
    </row>
    <row r="116">
      <c r="A116" s="31" t="s">
        <v>216</v>
      </c>
      <c r="B116" s="32"/>
      <c r="C116" s="33" t="s">
        <v>2503</v>
      </c>
      <c r="D116" s="34"/>
      <c r="E116" s="31" t="s">
        <v>2504</v>
      </c>
      <c r="F116" s="34"/>
      <c r="G116" s="34"/>
      <c r="H116" s="34"/>
      <c r="I116" s="35">
        <f>SUMIFS(I117:I119,A117:A119,"P")</f>
        <v>0</v>
      </c>
      <c r="J116" s="36"/>
    </row>
    <row r="117" ht="30">
      <c r="A117" s="37" t="s">
        <v>219</v>
      </c>
      <c r="B117" s="37">
        <v>28</v>
      </c>
      <c r="C117" s="38" t="s">
        <v>2549</v>
      </c>
      <c r="D117" s="37" t="s">
        <v>221</v>
      </c>
      <c r="E117" s="39" t="s">
        <v>2550</v>
      </c>
      <c r="F117" s="40" t="s">
        <v>462</v>
      </c>
      <c r="G117" s="41">
        <v>635.63699999999994</v>
      </c>
      <c r="H117" s="42">
        <v>0</v>
      </c>
      <c r="I117" s="43">
        <f>ROUND(G117*H117,P4)</f>
        <v>0</v>
      </c>
      <c r="J117" s="37"/>
      <c r="O117" s="44">
        <f>I117*0.21</f>
        <v>0</v>
      </c>
      <c r="P117">
        <v>3</v>
      </c>
    </row>
    <row r="118" ht="30">
      <c r="A118" s="37" t="s">
        <v>224</v>
      </c>
      <c r="B118" s="45"/>
      <c r="C118" s="46"/>
      <c r="D118" s="46"/>
      <c r="E118" s="39" t="s">
        <v>2550</v>
      </c>
      <c r="F118" s="46"/>
      <c r="G118" s="46"/>
      <c r="H118" s="46"/>
      <c r="I118" s="46"/>
      <c r="J118" s="48"/>
    </row>
    <row r="119">
      <c r="A119" s="37" t="s">
        <v>227</v>
      </c>
      <c r="B119" s="50"/>
      <c r="C119" s="51"/>
      <c r="D119" s="51"/>
      <c r="E119" s="53" t="s">
        <v>221</v>
      </c>
      <c r="F119" s="51"/>
      <c r="G119" s="51"/>
      <c r="H119" s="51"/>
      <c r="I119" s="51"/>
      <c r="J119" s="52"/>
    </row>
  </sheetData>
  <sheetProtection sheet="1" objects="1" scenarios="1" spinCount="100000" saltValue="J5BzGcFKvWiSLEBPsgyVtNIVmqBnPermJJfdQD++gc8tEETM7rXhUQ3zEjBmmGLbX/YlvKFqiMg8z7YkzuffKQ==" hashValue="TeTHMy1ZR+P6qb3mnGXNc/kk1QujSUMThoQnXXqnJrB6eiGXHY5DSjaJdxVyl+8nctFDvVDGCusDUoYZCrg4ww=="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2551</v>
      </c>
      <c r="I3" s="25">
        <f>SUMIFS(I12:I263,A12:A263,"SD")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2375</v>
      </c>
      <c r="D6" s="22"/>
      <c r="E6" s="23" t="s">
        <v>98</v>
      </c>
      <c r="F6" s="17"/>
      <c r="G6" s="17"/>
      <c r="H6" s="17"/>
      <c r="I6" s="17"/>
      <c r="J6" s="19"/>
    </row>
    <row r="7">
      <c r="A7" s="3" t="s">
        <v>203</v>
      </c>
      <c r="B7" s="20" t="s">
        <v>198</v>
      </c>
      <c r="C7" s="21" t="s">
        <v>2376</v>
      </c>
      <c r="D7" s="22"/>
      <c r="E7" s="23" t="s">
        <v>100</v>
      </c>
      <c r="F7" s="17"/>
      <c r="G7" s="17"/>
      <c r="H7" s="17"/>
      <c r="I7" s="17"/>
      <c r="J7" s="19"/>
    </row>
    <row r="8">
      <c r="A8" s="3" t="s">
        <v>1826</v>
      </c>
      <c r="B8" s="20" t="s">
        <v>204</v>
      </c>
      <c r="C8" s="21" t="s">
        <v>2551</v>
      </c>
      <c r="D8" s="22"/>
      <c r="E8" s="23" t="s">
        <v>106</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SUMIFS(I13:I75,A13:A75,"P")</f>
        <v>0</v>
      </c>
      <c r="J12" s="36"/>
    </row>
    <row r="13">
      <c r="A13" s="37" t="s">
        <v>219</v>
      </c>
      <c r="B13" s="37">
        <v>3</v>
      </c>
      <c r="C13" s="38" t="s">
        <v>2508</v>
      </c>
      <c r="D13" s="37" t="s">
        <v>221</v>
      </c>
      <c r="E13" s="39" t="s">
        <v>2509</v>
      </c>
      <c r="F13" s="40" t="s">
        <v>1413</v>
      </c>
      <c r="G13" s="41">
        <v>0.58099999999999996</v>
      </c>
      <c r="H13" s="42">
        <v>0</v>
      </c>
      <c r="I13" s="43">
        <f>ROUND(G13*H13,P4)</f>
        <v>0</v>
      </c>
      <c r="J13" s="37"/>
      <c r="O13" s="44">
        <f>I13*0.21</f>
        <v>0</v>
      </c>
      <c r="P13">
        <v>3</v>
      </c>
    </row>
    <row r="14">
      <c r="A14" s="37" t="s">
        <v>224</v>
      </c>
      <c r="B14" s="45"/>
      <c r="C14" s="46"/>
      <c r="D14" s="46"/>
      <c r="E14" s="39" t="s">
        <v>2509</v>
      </c>
      <c r="F14" s="46"/>
      <c r="G14" s="46"/>
      <c r="H14" s="46"/>
      <c r="I14" s="46"/>
      <c r="J14" s="48"/>
    </row>
    <row r="15">
      <c r="A15" s="37" t="s">
        <v>225</v>
      </c>
      <c r="B15" s="45"/>
      <c r="C15" s="46"/>
      <c r="D15" s="46"/>
      <c r="E15" s="49" t="s">
        <v>2552</v>
      </c>
      <c r="F15" s="46"/>
      <c r="G15" s="46"/>
      <c r="H15" s="46"/>
      <c r="I15" s="46"/>
      <c r="J15" s="48"/>
    </row>
    <row r="16">
      <c r="A16" s="37" t="s">
        <v>227</v>
      </c>
      <c r="B16" s="45"/>
      <c r="C16" s="46"/>
      <c r="D16" s="46"/>
      <c r="E16" s="47" t="s">
        <v>221</v>
      </c>
      <c r="F16" s="46"/>
      <c r="G16" s="46"/>
      <c r="H16" s="46"/>
      <c r="I16" s="46"/>
      <c r="J16" s="48"/>
    </row>
    <row r="17">
      <c r="A17" s="37" t="s">
        <v>219</v>
      </c>
      <c r="B17" s="37">
        <v>18</v>
      </c>
      <c r="C17" s="38" t="s">
        <v>2553</v>
      </c>
      <c r="D17" s="37" t="s">
        <v>221</v>
      </c>
      <c r="E17" s="39" t="s">
        <v>2554</v>
      </c>
      <c r="F17" s="40" t="s">
        <v>805</v>
      </c>
      <c r="G17" s="41">
        <v>29.039999999999999</v>
      </c>
      <c r="H17" s="42">
        <v>0</v>
      </c>
      <c r="I17" s="43">
        <f>ROUND(G17*H17,P4)</f>
        <v>0</v>
      </c>
      <c r="J17" s="37"/>
      <c r="O17" s="44">
        <f>I17*0.21</f>
        <v>0</v>
      </c>
      <c r="P17">
        <v>3</v>
      </c>
    </row>
    <row r="18">
      <c r="A18" s="37" t="s">
        <v>224</v>
      </c>
      <c r="B18" s="45"/>
      <c r="C18" s="46"/>
      <c r="D18" s="46"/>
      <c r="E18" s="39" t="s">
        <v>2554</v>
      </c>
      <c r="F18" s="46"/>
      <c r="G18" s="46"/>
      <c r="H18" s="46"/>
      <c r="I18" s="46"/>
      <c r="J18" s="48"/>
    </row>
    <row r="19" ht="90">
      <c r="A19" s="37" t="s">
        <v>225</v>
      </c>
      <c r="B19" s="45"/>
      <c r="C19" s="46"/>
      <c r="D19" s="46"/>
      <c r="E19" s="49" t="s">
        <v>2555</v>
      </c>
      <c r="F19" s="46"/>
      <c r="G19" s="46"/>
      <c r="H19" s="46"/>
      <c r="I19" s="46"/>
      <c r="J19" s="48"/>
    </row>
    <row r="20">
      <c r="A20" s="37" t="s">
        <v>227</v>
      </c>
      <c r="B20" s="45"/>
      <c r="C20" s="46"/>
      <c r="D20" s="46"/>
      <c r="E20" s="47" t="s">
        <v>221</v>
      </c>
      <c r="F20" s="46"/>
      <c r="G20" s="46"/>
      <c r="H20" s="46"/>
      <c r="I20" s="46"/>
      <c r="J20" s="48"/>
    </row>
    <row r="21" ht="30">
      <c r="A21" s="37" t="s">
        <v>219</v>
      </c>
      <c r="B21" s="37">
        <v>17</v>
      </c>
      <c r="C21" s="38" t="s">
        <v>2556</v>
      </c>
      <c r="D21" s="37" t="s">
        <v>221</v>
      </c>
      <c r="E21" s="39" t="s">
        <v>2557</v>
      </c>
      <c r="F21" s="40" t="s">
        <v>223</v>
      </c>
      <c r="G21" s="41">
        <v>41.200000000000003</v>
      </c>
      <c r="H21" s="42">
        <v>0</v>
      </c>
      <c r="I21" s="43">
        <f>ROUND(G21*H21,P4)</f>
        <v>0</v>
      </c>
      <c r="J21" s="37"/>
      <c r="O21" s="44">
        <f>I21*0.21</f>
        <v>0</v>
      </c>
      <c r="P21">
        <v>3</v>
      </c>
    </row>
    <row r="22" ht="30">
      <c r="A22" s="37" t="s">
        <v>224</v>
      </c>
      <c r="B22" s="45"/>
      <c r="C22" s="46"/>
      <c r="D22" s="46"/>
      <c r="E22" s="39" t="s">
        <v>2557</v>
      </c>
      <c r="F22" s="46"/>
      <c r="G22" s="46"/>
      <c r="H22" s="46"/>
      <c r="I22" s="46"/>
      <c r="J22" s="48"/>
    </row>
    <row r="23" ht="150">
      <c r="A23" s="37" t="s">
        <v>225</v>
      </c>
      <c r="B23" s="45"/>
      <c r="C23" s="46"/>
      <c r="D23" s="46"/>
      <c r="E23" s="49" t="s">
        <v>2558</v>
      </c>
      <c r="F23" s="46"/>
      <c r="G23" s="46"/>
      <c r="H23" s="46"/>
      <c r="I23" s="46"/>
      <c r="J23" s="48"/>
    </row>
    <row r="24">
      <c r="A24" s="37" t="s">
        <v>227</v>
      </c>
      <c r="B24" s="45"/>
      <c r="C24" s="46"/>
      <c r="D24" s="46"/>
      <c r="E24" s="47" t="s">
        <v>221</v>
      </c>
      <c r="F24" s="46"/>
      <c r="G24" s="46"/>
      <c r="H24" s="46"/>
      <c r="I24" s="46"/>
      <c r="J24" s="48"/>
    </row>
    <row r="25" ht="30">
      <c r="A25" s="37" t="s">
        <v>219</v>
      </c>
      <c r="B25" s="37">
        <v>9</v>
      </c>
      <c r="C25" s="38" t="s">
        <v>2380</v>
      </c>
      <c r="D25" s="37" t="s">
        <v>221</v>
      </c>
      <c r="E25" s="39" t="s">
        <v>2559</v>
      </c>
      <c r="F25" s="40" t="s">
        <v>223</v>
      </c>
      <c r="G25" s="41">
        <v>145.114</v>
      </c>
      <c r="H25" s="42">
        <v>0</v>
      </c>
      <c r="I25" s="43">
        <f>ROUND(G25*H25,P4)</f>
        <v>0</v>
      </c>
      <c r="J25" s="37"/>
      <c r="O25" s="44">
        <f>I25*0.21</f>
        <v>0</v>
      </c>
      <c r="P25">
        <v>3</v>
      </c>
    </row>
    <row r="26" ht="30">
      <c r="A26" s="37" t="s">
        <v>224</v>
      </c>
      <c r="B26" s="45"/>
      <c r="C26" s="46"/>
      <c r="D26" s="46"/>
      <c r="E26" s="39" t="s">
        <v>2559</v>
      </c>
      <c r="F26" s="46"/>
      <c r="G26" s="46"/>
      <c r="H26" s="46"/>
      <c r="I26" s="46"/>
      <c r="J26" s="48"/>
    </row>
    <row r="27" ht="165">
      <c r="A27" s="37" t="s">
        <v>225</v>
      </c>
      <c r="B27" s="45"/>
      <c r="C27" s="46"/>
      <c r="D27" s="46"/>
      <c r="E27" s="49" t="s">
        <v>2560</v>
      </c>
      <c r="F27" s="46"/>
      <c r="G27" s="46"/>
      <c r="H27" s="46"/>
      <c r="I27" s="46"/>
      <c r="J27" s="48"/>
    </row>
    <row r="28">
      <c r="A28" s="37" t="s">
        <v>227</v>
      </c>
      <c r="B28" s="45"/>
      <c r="C28" s="46"/>
      <c r="D28" s="46"/>
      <c r="E28" s="47" t="s">
        <v>221</v>
      </c>
      <c r="F28" s="46"/>
      <c r="G28" s="46"/>
      <c r="H28" s="46"/>
      <c r="I28" s="46"/>
      <c r="J28" s="48"/>
    </row>
    <row r="29">
      <c r="A29" s="37" t="s">
        <v>219</v>
      </c>
      <c r="B29" s="37">
        <v>4</v>
      </c>
      <c r="C29" s="38" t="s">
        <v>2384</v>
      </c>
      <c r="D29" s="37" t="s">
        <v>221</v>
      </c>
      <c r="E29" s="39" t="s">
        <v>2561</v>
      </c>
      <c r="F29" s="40" t="s">
        <v>805</v>
      </c>
      <c r="G29" s="41">
        <v>223.03999999999999</v>
      </c>
      <c r="H29" s="42">
        <v>0</v>
      </c>
      <c r="I29" s="43">
        <f>ROUND(G29*H29,P4)</f>
        <v>0</v>
      </c>
      <c r="J29" s="37"/>
      <c r="O29" s="44">
        <f>I29*0.21</f>
        <v>0</v>
      </c>
      <c r="P29">
        <v>3</v>
      </c>
    </row>
    <row r="30">
      <c r="A30" s="37" t="s">
        <v>224</v>
      </c>
      <c r="B30" s="45"/>
      <c r="C30" s="46"/>
      <c r="D30" s="46"/>
      <c r="E30" s="39" t="s">
        <v>2561</v>
      </c>
      <c r="F30" s="46"/>
      <c r="G30" s="46"/>
      <c r="H30" s="46"/>
      <c r="I30" s="46"/>
      <c r="J30" s="48"/>
    </row>
    <row r="31" ht="135">
      <c r="A31" s="37" t="s">
        <v>225</v>
      </c>
      <c r="B31" s="45"/>
      <c r="C31" s="46"/>
      <c r="D31" s="46"/>
      <c r="E31" s="49" t="s">
        <v>2562</v>
      </c>
      <c r="F31" s="46"/>
      <c r="G31" s="46"/>
      <c r="H31" s="46"/>
      <c r="I31" s="46"/>
      <c r="J31" s="48"/>
    </row>
    <row r="32">
      <c r="A32" s="37" t="s">
        <v>227</v>
      </c>
      <c r="B32" s="45"/>
      <c r="C32" s="46"/>
      <c r="D32" s="46"/>
      <c r="E32" s="47" t="s">
        <v>221</v>
      </c>
      <c r="F32" s="46"/>
      <c r="G32" s="46"/>
      <c r="H32" s="46"/>
      <c r="I32" s="46"/>
      <c r="J32" s="48"/>
    </row>
    <row r="33">
      <c r="A33" s="37" t="s">
        <v>219</v>
      </c>
      <c r="B33" s="37">
        <v>1</v>
      </c>
      <c r="C33" s="38" t="s">
        <v>2387</v>
      </c>
      <c r="D33" s="37" t="s">
        <v>221</v>
      </c>
      <c r="E33" s="39" t="s">
        <v>2563</v>
      </c>
      <c r="F33" s="40" t="s">
        <v>805</v>
      </c>
      <c r="G33" s="41">
        <v>52.439999999999998</v>
      </c>
      <c r="H33" s="42">
        <v>0</v>
      </c>
      <c r="I33" s="43">
        <f>ROUND(G33*H33,P4)</f>
        <v>0</v>
      </c>
      <c r="J33" s="37"/>
      <c r="O33" s="44">
        <f>I33*0.21</f>
        <v>0</v>
      </c>
      <c r="P33">
        <v>3</v>
      </c>
    </row>
    <row r="34">
      <c r="A34" s="37" t="s">
        <v>224</v>
      </c>
      <c r="B34" s="45"/>
      <c r="C34" s="46"/>
      <c r="D34" s="46"/>
      <c r="E34" s="39" t="s">
        <v>2563</v>
      </c>
      <c r="F34" s="46"/>
      <c r="G34" s="46"/>
      <c r="H34" s="46"/>
      <c r="I34" s="46"/>
      <c r="J34" s="48"/>
    </row>
    <row r="35" ht="90">
      <c r="A35" s="37" t="s">
        <v>225</v>
      </c>
      <c r="B35" s="45"/>
      <c r="C35" s="46"/>
      <c r="D35" s="46"/>
      <c r="E35" s="49" t="s">
        <v>2564</v>
      </c>
      <c r="F35" s="46"/>
      <c r="G35" s="46"/>
      <c r="H35" s="46"/>
      <c r="I35" s="46"/>
      <c r="J35" s="48"/>
    </row>
    <row r="36">
      <c r="A36" s="37" t="s">
        <v>227</v>
      </c>
      <c r="B36" s="45"/>
      <c r="C36" s="46"/>
      <c r="D36" s="46"/>
      <c r="E36" s="47" t="s">
        <v>221</v>
      </c>
      <c r="F36" s="46"/>
      <c r="G36" s="46"/>
      <c r="H36" s="46"/>
      <c r="I36" s="46"/>
      <c r="J36" s="48"/>
    </row>
    <row r="37">
      <c r="A37" s="37" t="s">
        <v>219</v>
      </c>
      <c r="B37" s="37">
        <v>16</v>
      </c>
      <c r="C37" s="38" t="s">
        <v>2390</v>
      </c>
      <c r="D37" s="37" t="s">
        <v>221</v>
      </c>
      <c r="E37" s="39" t="s">
        <v>2565</v>
      </c>
      <c r="F37" s="40" t="s">
        <v>805</v>
      </c>
      <c r="G37" s="41">
        <v>223.03999999999999</v>
      </c>
      <c r="H37" s="42">
        <v>0</v>
      </c>
      <c r="I37" s="43">
        <f>ROUND(G37*H37,P4)</f>
        <v>0</v>
      </c>
      <c r="J37" s="37"/>
      <c r="O37" s="44">
        <f>I37*0.21</f>
        <v>0</v>
      </c>
      <c r="P37">
        <v>3</v>
      </c>
    </row>
    <row r="38">
      <c r="A38" s="37" t="s">
        <v>224</v>
      </c>
      <c r="B38" s="45"/>
      <c r="C38" s="46"/>
      <c r="D38" s="46"/>
      <c r="E38" s="39" t="s">
        <v>2565</v>
      </c>
      <c r="F38" s="46"/>
      <c r="G38" s="46"/>
      <c r="H38" s="46"/>
      <c r="I38" s="46"/>
      <c r="J38" s="48"/>
    </row>
    <row r="39">
      <c r="A39" s="37" t="s">
        <v>227</v>
      </c>
      <c r="B39" s="45"/>
      <c r="C39" s="46"/>
      <c r="D39" s="46"/>
      <c r="E39" s="47" t="s">
        <v>221</v>
      </c>
      <c r="F39" s="46"/>
      <c r="G39" s="46"/>
      <c r="H39" s="46"/>
      <c r="I39" s="46"/>
      <c r="J39" s="48"/>
    </row>
    <row r="40">
      <c r="A40" s="37" t="s">
        <v>219</v>
      </c>
      <c r="B40" s="37">
        <v>19</v>
      </c>
      <c r="C40" s="38" t="s">
        <v>2392</v>
      </c>
      <c r="D40" s="37" t="s">
        <v>221</v>
      </c>
      <c r="E40" s="39" t="s">
        <v>2566</v>
      </c>
      <c r="F40" s="40" t="s">
        <v>805</v>
      </c>
      <c r="G40" s="41">
        <v>52.439999999999998</v>
      </c>
      <c r="H40" s="42">
        <v>0</v>
      </c>
      <c r="I40" s="43">
        <f>ROUND(G40*H40,P4)</f>
        <v>0</v>
      </c>
      <c r="J40" s="37"/>
      <c r="O40" s="44">
        <f>I40*0.21</f>
        <v>0</v>
      </c>
      <c r="P40">
        <v>3</v>
      </c>
    </row>
    <row r="41">
      <c r="A41" s="37" t="s">
        <v>224</v>
      </c>
      <c r="B41" s="45"/>
      <c r="C41" s="46"/>
      <c r="D41" s="46"/>
      <c r="E41" s="39" t="s">
        <v>2566</v>
      </c>
      <c r="F41" s="46"/>
      <c r="G41" s="46"/>
      <c r="H41" s="46"/>
      <c r="I41" s="46"/>
      <c r="J41" s="48"/>
    </row>
    <row r="42">
      <c r="A42" s="37" t="s">
        <v>227</v>
      </c>
      <c r="B42" s="45"/>
      <c r="C42" s="46"/>
      <c r="D42" s="46"/>
      <c r="E42" s="47" t="s">
        <v>221</v>
      </c>
      <c r="F42" s="46"/>
      <c r="G42" s="46"/>
      <c r="H42" s="46"/>
      <c r="I42" s="46"/>
      <c r="J42" s="48"/>
    </row>
    <row r="43">
      <c r="A43" s="37" t="s">
        <v>219</v>
      </c>
      <c r="B43" s="37">
        <v>13</v>
      </c>
      <c r="C43" s="38" t="s">
        <v>2394</v>
      </c>
      <c r="D43" s="37" t="s">
        <v>221</v>
      </c>
      <c r="E43" s="39" t="s">
        <v>2567</v>
      </c>
      <c r="F43" s="40" t="s">
        <v>805</v>
      </c>
      <c r="G43" s="41">
        <v>61.600000000000001</v>
      </c>
      <c r="H43" s="42">
        <v>0</v>
      </c>
      <c r="I43" s="43">
        <f>ROUND(G43*H43,P4)</f>
        <v>0</v>
      </c>
      <c r="J43" s="37"/>
      <c r="O43" s="44">
        <f>I43*0.21</f>
        <v>0</v>
      </c>
      <c r="P43">
        <v>3</v>
      </c>
    </row>
    <row r="44">
      <c r="A44" s="37" t="s">
        <v>224</v>
      </c>
      <c r="B44" s="45"/>
      <c r="C44" s="46"/>
      <c r="D44" s="46"/>
      <c r="E44" s="39" t="s">
        <v>2567</v>
      </c>
      <c r="F44" s="46"/>
      <c r="G44" s="46"/>
      <c r="H44" s="46"/>
      <c r="I44" s="46"/>
      <c r="J44" s="48"/>
    </row>
    <row r="45" ht="150">
      <c r="A45" s="37" t="s">
        <v>225</v>
      </c>
      <c r="B45" s="45"/>
      <c r="C45" s="46"/>
      <c r="D45" s="46"/>
      <c r="E45" s="49" t="s">
        <v>2568</v>
      </c>
      <c r="F45" s="46"/>
      <c r="G45" s="46"/>
      <c r="H45" s="46"/>
      <c r="I45" s="46"/>
      <c r="J45" s="48"/>
    </row>
    <row r="46">
      <c r="A46" s="37" t="s">
        <v>227</v>
      </c>
      <c r="B46" s="45"/>
      <c r="C46" s="46"/>
      <c r="D46" s="46"/>
      <c r="E46" s="47" t="s">
        <v>221</v>
      </c>
      <c r="F46" s="46"/>
      <c r="G46" s="46"/>
      <c r="H46" s="46"/>
      <c r="I46" s="46"/>
      <c r="J46" s="48"/>
    </row>
    <row r="47">
      <c r="A47" s="37" t="s">
        <v>219</v>
      </c>
      <c r="B47" s="37">
        <v>11</v>
      </c>
      <c r="C47" s="38" t="s">
        <v>2397</v>
      </c>
      <c r="D47" s="37" t="s">
        <v>221</v>
      </c>
      <c r="E47" s="39" t="s">
        <v>2569</v>
      </c>
      <c r="F47" s="40" t="s">
        <v>805</v>
      </c>
      <c r="G47" s="41">
        <v>61.600000000000001</v>
      </c>
      <c r="H47" s="42">
        <v>0</v>
      </c>
      <c r="I47" s="43">
        <f>ROUND(G47*H47,P4)</f>
        <v>0</v>
      </c>
      <c r="J47" s="37"/>
      <c r="O47" s="44">
        <f>I47*0.21</f>
        <v>0</v>
      </c>
      <c r="P47">
        <v>3</v>
      </c>
    </row>
    <row r="48">
      <c r="A48" s="37" t="s">
        <v>224</v>
      </c>
      <c r="B48" s="45"/>
      <c r="C48" s="46"/>
      <c r="D48" s="46"/>
      <c r="E48" s="39" t="s">
        <v>2569</v>
      </c>
      <c r="F48" s="46"/>
      <c r="G48" s="46"/>
      <c r="H48" s="46"/>
      <c r="I48" s="46"/>
      <c r="J48" s="48"/>
    </row>
    <row r="49">
      <c r="A49" s="37" t="s">
        <v>227</v>
      </c>
      <c r="B49" s="45"/>
      <c r="C49" s="46"/>
      <c r="D49" s="46"/>
      <c r="E49" s="47" t="s">
        <v>221</v>
      </c>
      <c r="F49" s="46"/>
      <c r="G49" s="46"/>
      <c r="H49" s="46"/>
      <c r="I49" s="46"/>
      <c r="J49" s="48"/>
    </row>
    <row r="50">
      <c r="A50" s="37" t="s">
        <v>219</v>
      </c>
      <c r="B50" s="37">
        <v>15</v>
      </c>
      <c r="C50" s="38" t="s">
        <v>2519</v>
      </c>
      <c r="D50" s="37" t="s">
        <v>221</v>
      </c>
      <c r="E50" s="39" t="s">
        <v>2570</v>
      </c>
      <c r="F50" s="40" t="s">
        <v>223</v>
      </c>
      <c r="G50" s="41">
        <v>2.9039999999999999</v>
      </c>
      <c r="H50" s="42">
        <v>0</v>
      </c>
      <c r="I50" s="43">
        <f>ROUND(G50*H50,P4)</f>
        <v>0</v>
      </c>
      <c r="J50" s="37"/>
      <c r="O50" s="44">
        <f>I50*0.21</f>
        <v>0</v>
      </c>
      <c r="P50">
        <v>3</v>
      </c>
    </row>
    <row r="51">
      <c r="A51" s="37" t="s">
        <v>224</v>
      </c>
      <c r="B51" s="45"/>
      <c r="C51" s="46"/>
      <c r="D51" s="46"/>
      <c r="E51" s="39" t="s">
        <v>2570</v>
      </c>
      <c r="F51" s="46"/>
      <c r="G51" s="46"/>
      <c r="H51" s="46"/>
      <c r="I51" s="46"/>
      <c r="J51" s="48"/>
    </row>
    <row r="52">
      <c r="A52" s="37" t="s">
        <v>225</v>
      </c>
      <c r="B52" s="45"/>
      <c r="C52" s="46"/>
      <c r="D52" s="46"/>
      <c r="E52" s="49" t="s">
        <v>2571</v>
      </c>
      <c r="F52" s="46"/>
      <c r="G52" s="46"/>
      <c r="H52" s="46"/>
      <c r="I52" s="46"/>
      <c r="J52" s="48"/>
    </row>
    <row r="53">
      <c r="A53" s="37" t="s">
        <v>227</v>
      </c>
      <c r="B53" s="45"/>
      <c r="C53" s="46"/>
      <c r="D53" s="46"/>
      <c r="E53" s="47" t="s">
        <v>221</v>
      </c>
      <c r="F53" s="46"/>
      <c r="G53" s="46"/>
      <c r="H53" s="46"/>
      <c r="I53" s="46"/>
      <c r="J53" s="48"/>
    </row>
    <row r="54">
      <c r="A54" s="37" t="s">
        <v>219</v>
      </c>
      <c r="B54" s="37">
        <v>14</v>
      </c>
      <c r="C54" s="38" t="s">
        <v>2399</v>
      </c>
      <c r="D54" s="37" t="s">
        <v>221</v>
      </c>
      <c r="E54" s="39" t="s">
        <v>2572</v>
      </c>
      <c r="F54" s="40" t="s">
        <v>223</v>
      </c>
      <c r="G54" s="41">
        <v>135.13499999999999</v>
      </c>
      <c r="H54" s="42">
        <v>0</v>
      </c>
      <c r="I54" s="43">
        <f>ROUND(G54*H54,P4)</f>
        <v>0</v>
      </c>
      <c r="J54" s="37"/>
      <c r="O54" s="44">
        <f>I54*0.21</f>
        <v>0</v>
      </c>
      <c r="P54">
        <v>3</v>
      </c>
    </row>
    <row r="55">
      <c r="A55" s="37" t="s">
        <v>224</v>
      </c>
      <c r="B55" s="45"/>
      <c r="C55" s="46"/>
      <c r="D55" s="46"/>
      <c r="E55" s="39" t="s">
        <v>2572</v>
      </c>
      <c r="F55" s="46"/>
      <c r="G55" s="46"/>
      <c r="H55" s="46"/>
      <c r="I55" s="46"/>
      <c r="J55" s="48"/>
    </row>
    <row r="56" ht="285">
      <c r="A56" s="37" t="s">
        <v>225</v>
      </c>
      <c r="B56" s="45"/>
      <c r="C56" s="46"/>
      <c r="D56" s="46"/>
      <c r="E56" s="49" t="s">
        <v>2573</v>
      </c>
      <c r="F56" s="46"/>
      <c r="G56" s="46"/>
      <c r="H56" s="46"/>
      <c r="I56" s="46"/>
      <c r="J56" s="48"/>
    </row>
    <row r="57">
      <c r="A57" s="37" t="s">
        <v>227</v>
      </c>
      <c r="B57" s="45"/>
      <c r="C57" s="46"/>
      <c r="D57" s="46"/>
      <c r="E57" s="47" t="s">
        <v>221</v>
      </c>
      <c r="F57" s="46"/>
      <c r="G57" s="46"/>
      <c r="H57" s="46"/>
      <c r="I57" s="46"/>
      <c r="J57" s="48"/>
    </row>
    <row r="58">
      <c r="A58" s="37" t="s">
        <v>219</v>
      </c>
      <c r="B58" s="37">
        <v>12</v>
      </c>
      <c r="C58" s="38" t="s">
        <v>2402</v>
      </c>
      <c r="D58" s="37" t="s">
        <v>221</v>
      </c>
      <c r="E58" s="39" t="s">
        <v>2574</v>
      </c>
      <c r="F58" s="40" t="s">
        <v>223</v>
      </c>
      <c r="G58" s="41">
        <v>36.789999999999999</v>
      </c>
      <c r="H58" s="42">
        <v>0</v>
      </c>
      <c r="I58" s="43">
        <f>ROUND(G58*H58,P4)</f>
        <v>0</v>
      </c>
      <c r="J58" s="37"/>
      <c r="O58" s="44">
        <f>I58*0.21</f>
        <v>0</v>
      </c>
      <c r="P58">
        <v>3</v>
      </c>
    </row>
    <row r="59">
      <c r="A59" s="37" t="s">
        <v>224</v>
      </c>
      <c r="B59" s="45"/>
      <c r="C59" s="46"/>
      <c r="D59" s="46"/>
      <c r="E59" s="39" t="s">
        <v>2574</v>
      </c>
      <c r="F59" s="46"/>
      <c r="G59" s="46"/>
      <c r="H59" s="46"/>
      <c r="I59" s="46"/>
      <c r="J59" s="48"/>
    </row>
    <row r="60" ht="165">
      <c r="A60" s="37" t="s">
        <v>225</v>
      </c>
      <c r="B60" s="45"/>
      <c r="C60" s="46"/>
      <c r="D60" s="46"/>
      <c r="E60" s="49" t="s">
        <v>2575</v>
      </c>
      <c r="F60" s="46"/>
      <c r="G60" s="46"/>
      <c r="H60" s="46"/>
      <c r="I60" s="46"/>
      <c r="J60" s="48"/>
    </row>
    <row r="61">
      <c r="A61" s="37" t="s">
        <v>227</v>
      </c>
      <c r="B61" s="45"/>
      <c r="C61" s="46"/>
      <c r="D61" s="46"/>
      <c r="E61" s="47" t="s">
        <v>221</v>
      </c>
      <c r="F61" s="46"/>
      <c r="G61" s="46"/>
      <c r="H61" s="46"/>
      <c r="I61" s="46"/>
      <c r="J61" s="48"/>
    </row>
    <row r="62" ht="30">
      <c r="A62" s="37" t="s">
        <v>219</v>
      </c>
      <c r="B62" s="37">
        <v>7</v>
      </c>
      <c r="C62" s="38" t="s">
        <v>2524</v>
      </c>
      <c r="D62" s="37" t="s">
        <v>221</v>
      </c>
      <c r="E62" s="39" t="s">
        <v>2576</v>
      </c>
      <c r="F62" s="40" t="s">
        <v>805</v>
      </c>
      <c r="G62" s="41">
        <v>29.039999999999999</v>
      </c>
      <c r="H62" s="42">
        <v>0</v>
      </c>
      <c r="I62" s="43">
        <f>ROUND(G62*H62,P4)</f>
        <v>0</v>
      </c>
      <c r="J62" s="37"/>
      <c r="O62" s="44">
        <f>I62*0.21</f>
        <v>0</v>
      </c>
      <c r="P62">
        <v>3</v>
      </c>
    </row>
    <row r="63" ht="30">
      <c r="A63" s="37" t="s">
        <v>224</v>
      </c>
      <c r="B63" s="45"/>
      <c r="C63" s="46"/>
      <c r="D63" s="46"/>
      <c r="E63" s="39" t="s">
        <v>2576</v>
      </c>
      <c r="F63" s="46"/>
      <c r="G63" s="46"/>
      <c r="H63" s="46"/>
      <c r="I63" s="46"/>
      <c r="J63" s="48"/>
    </row>
    <row r="64">
      <c r="A64" s="37" t="s">
        <v>227</v>
      </c>
      <c r="B64" s="45"/>
      <c r="C64" s="46"/>
      <c r="D64" s="46"/>
      <c r="E64" s="47" t="s">
        <v>221</v>
      </c>
      <c r="F64" s="46"/>
      <c r="G64" s="46"/>
      <c r="H64" s="46"/>
      <c r="I64" s="46"/>
      <c r="J64" s="48"/>
    </row>
    <row r="65" ht="30">
      <c r="A65" s="37" t="s">
        <v>219</v>
      </c>
      <c r="B65" s="37">
        <v>5</v>
      </c>
      <c r="C65" s="38" t="s">
        <v>2526</v>
      </c>
      <c r="D65" s="37" t="s">
        <v>221</v>
      </c>
      <c r="E65" s="39" t="s">
        <v>2577</v>
      </c>
      <c r="F65" s="40" t="s">
        <v>805</v>
      </c>
      <c r="G65" s="41">
        <v>29.039999999999999</v>
      </c>
      <c r="H65" s="42">
        <v>0</v>
      </c>
      <c r="I65" s="43">
        <f>ROUND(G65*H65,P4)</f>
        <v>0</v>
      </c>
      <c r="J65" s="37"/>
      <c r="O65" s="44">
        <f>I65*0.21</f>
        <v>0</v>
      </c>
      <c r="P65">
        <v>3</v>
      </c>
    </row>
    <row r="66" ht="30">
      <c r="A66" s="37" t="s">
        <v>224</v>
      </c>
      <c r="B66" s="45"/>
      <c r="C66" s="46"/>
      <c r="D66" s="46"/>
      <c r="E66" s="39" t="s">
        <v>2577</v>
      </c>
      <c r="F66" s="46"/>
      <c r="G66" s="46"/>
      <c r="H66" s="46"/>
      <c r="I66" s="46"/>
      <c r="J66" s="48"/>
    </row>
    <row r="67">
      <c r="A67" s="37" t="s">
        <v>227</v>
      </c>
      <c r="B67" s="45"/>
      <c r="C67" s="46"/>
      <c r="D67" s="46"/>
      <c r="E67" s="47" t="s">
        <v>221</v>
      </c>
      <c r="F67" s="46"/>
      <c r="G67" s="46"/>
      <c r="H67" s="46"/>
      <c r="I67" s="46"/>
      <c r="J67" s="48"/>
    </row>
    <row r="68">
      <c r="A68" s="37" t="s">
        <v>219</v>
      </c>
      <c r="B68" s="37">
        <v>6</v>
      </c>
      <c r="C68" s="38" t="s">
        <v>2406</v>
      </c>
      <c r="D68" s="37" t="s">
        <v>221</v>
      </c>
      <c r="E68" s="39" t="s">
        <v>2407</v>
      </c>
      <c r="F68" s="40" t="s">
        <v>462</v>
      </c>
      <c r="G68" s="41">
        <v>73.579999999999998</v>
      </c>
      <c r="H68" s="42">
        <v>0</v>
      </c>
      <c r="I68" s="43">
        <f>ROUND(G68*H68,P4)</f>
        <v>0</v>
      </c>
      <c r="J68" s="37"/>
      <c r="O68" s="44">
        <f>I68*0.21</f>
        <v>0</v>
      </c>
      <c r="P68">
        <v>3</v>
      </c>
    </row>
    <row r="69">
      <c r="A69" s="37" t="s">
        <v>224</v>
      </c>
      <c r="B69" s="45"/>
      <c r="C69" s="46"/>
      <c r="D69" s="46"/>
      <c r="E69" s="39" t="s">
        <v>2407</v>
      </c>
      <c r="F69" s="46"/>
      <c r="G69" s="46"/>
      <c r="H69" s="46"/>
      <c r="I69" s="46"/>
      <c r="J69" s="48"/>
    </row>
    <row r="70">
      <c r="A70" s="37" t="s">
        <v>225</v>
      </c>
      <c r="B70" s="45"/>
      <c r="C70" s="46"/>
      <c r="D70" s="46"/>
      <c r="E70" s="49" t="s">
        <v>2578</v>
      </c>
      <c r="F70" s="46"/>
      <c r="G70" s="46"/>
      <c r="H70" s="46"/>
      <c r="I70" s="46"/>
      <c r="J70" s="48"/>
    </row>
    <row r="71">
      <c r="A71" s="37" t="s">
        <v>227</v>
      </c>
      <c r="B71" s="45"/>
      <c r="C71" s="46"/>
      <c r="D71" s="46"/>
      <c r="E71" s="47" t="s">
        <v>221</v>
      </c>
      <c r="F71" s="46"/>
      <c r="G71" s="46"/>
      <c r="H71" s="46"/>
      <c r="I71" s="46"/>
      <c r="J71" s="48"/>
    </row>
    <row r="72">
      <c r="A72" s="37" t="s">
        <v>219</v>
      </c>
      <c r="B72" s="37">
        <v>2</v>
      </c>
      <c r="C72" s="38" t="s">
        <v>2408</v>
      </c>
      <c r="D72" s="37" t="s">
        <v>221</v>
      </c>
      <c r="E72" s="39" t="s">
        <v>2409</v>
      </c>
      <c r="F72" s="40" t="s">
        <v>462</v>
      </c>
      <c r="G72" s="41">
        <v>270.26999999999998</v>
      </c>
      <c r="H72" s="42">
        <v>0</v>
      </c>
      <c r="I72" s="43">
        <f>ROUND(G72*H72,P4)</f>
        <v>0</v>
      </c>
      <c r="J72" s="37"/>
      <c r="O72" s="44">
        <f>I72*0.21</f>
        <v>0</v>
      </c>
      <c r="P72">
        <v>3</v>
      </c>
    </row>
    <row r="73">
      <c r="A73" s="37" t="s">
        <v>224</v>
      </c>
      <c r="B73" s="45"/>
      <c r="C73" s="46"/>
      <c r="D73" s="46"/>
      <c r="E73" s="39" t="s">
        <v>2409</v>
      </c>
      <c r="F73" s="46"/>
      <c r="G73" s="46"/>
      <c r="H73" s="46"/>
      <c r="I73" s="46"/>
      <c r="J73" s="48"/>
    </row>
    <row r="74">
      <c r="A74" s="37" t="s">
        <v>225</v>
      </c>
      <c r="B74" s="45"/>
      <c r="C74" s="46"/>
      <c r="D74" s="46"/>
      <c r="E74" s="49" t="s">
        <v>2579</v>
      </c>
      <c r="F74" s="46"/>
      <c r="G74" s="46"/>
      <c r="H74" s="46"/>
      <c r="I74" s="46"/>
      <c r="J74" s="48"/>
    </row>
    <row r="75">
      <c r="A75" s="37" t="s">
        <v>227</v>
      </c>
      <c r="B75" s="45"/>
      <c r="C75" s="46"/>
      <c r="D75" s="46"/>
      <c r="E75" s="47" t="s">
        <v>221</v>
      </c>
      <c r="F75" s="46"/>
      <c r="G75" s="46"/>
      <c r="H75" s="46"/>
      <c r="I75" s="46"/>
      <c r="J75" s="48"/>
    </row>
    <row r="76">
      <c r="A76" s="31" t="s">
        <v>216</v>
      </c>
      <c r="B76" s="32"/>
      <c r="C76" s="33" t="s">
        <v>1234</v>
      </c>
      <c r="D76" s="34"/>
      <c r="E76" s="31" t="s">
        <v>1235</v>
      </c>
      <c r="F76" s="34"/>
      <c r="G76" s="34"/>
      <c r="H76" s="34"/>
      <c r="I76" s="35">
        <f>SUMIFS(I77:I88,A77:A88,"P")</f>
        <v>0</v>
      </c>
      <c r="J76" s="36"/>
    </row>
    <row r="77" ht="30">
      <c r="A77" s="37" t="s">
        <v>219</v>
      </c>
      <c r="B77" s="37">
        <v>22</v>
      </c>
      <c r="C77" s="38" t="s">
        <v>2410</v>
      </c>
      <c r="D77" s="37" t="s">
        <v>221</v>
      </c>
      <c r="E77" s="39" t="s">
        <v>2580</v>
      </c>
      <c r="F77" s="40" t="s">
        <v>234</v>
      </c>
      <c r="G77" s="41">
        <v>37.799999999999997</v>
      </c>
      <c r="H77" s="42">
        <v>0</v>
      </c>
      <c r="I77" s="43">
        <f>ROUND(G77*H77,P4)</f>
        <v>0</v>
      </c>
      <c r="J77" s="37"/>
      <c r="O77" s="44">
        <f>I77*0.21</f>
        <v>0</v>
      </c>
      <c r="P77">
        <v>3</v>
      </c>
    </row>
    <row r="78" ht="30">
      <c r="A78" s="37" t="s">
        <v>224</v>
      </c>
      <c r="B78" s="45"/>
      <c r="C78" s="46"/>
      <c r="D78" s="46"/>
      <c r="E78" s="39" t="s">
        <v>2580</v>
      </c>
      <c r="F78" s="46"/>
      <c r="G78" s="46"/>
      <c r="H78" s="46"/>
      <c r="I78" s="46"/>
      <c r="J78" s="48"/>
    </row>
    <row r="79" ht="135">
      <c r="A79" s="37" t="s">
        <v>225</v>
      </c>
      <c r="B79" s="45"/>
      <c r="C79" s="46"/>
      <c r="D79" s="46"/>
      <c r="E79" s="49" t="s">
        <v>2581</v>
      </c>
      <c r="F79" s="46"/>
      <c r="G79" s="46"/>
      <c r="H79" s="46"/>
      <c r="I79" s="46"/>
      <c r="J79" s="48"/>
    </row>
    <row r="80">
      <c r="A80" s="37" t="s">
        <v>227</v>
      </c>
      <c r="B80" s="45"/>
      <c r="C80" s="46"/>
      <c r="D80" s="46"/>
      <c r="E80" s="47" t="s">
        <v>221</v>
      </c>
      <c r="F80" s="46"/>
      <c r="G80" s="46"/>
      <c r="H80" s="46"/>
      <c r="I80" s="46"/>
      <c r="J80" s="48"/>
    </row>
    <row r="81" ht="30">
      <c r="A81" s="37" t="s">
        <v>219</v>
      </c>
      <c r="B81" s="37">
        <v>21</v>
      </c>
      <c r="C81" s="38" t="s">
        <v>2414</v>
      </c>
      <c r="D81" s="37" t="s">
        <v>221</v>
      </c>
      <c r="E81" s="39" t="s">
        <v>2582</v>
      </c>
      <c r="F81" s="40" t="s">
        <v>223</v>
      </c>
      <c r="G81" s="41">
        <v>1.8380000000000001</v>
      </c>
      <c r="H81" s="42">
        <v>0</v>
      </c>
      <c r="I81" s="43">
        <f>ROUND(G81*H81,P4)</f>
        <v>0</v>
      </c>
      <c r="J81" s="37"/>
      <c r="O81" s="44">
        <f>I81*0.21</f>
        <v>0</v>
      </c>
      <c r="P81">
        <v>3</v>
      </c>
    </row>
    <row r="82" ht="30">
      <c r="A82" s="37" t="s">
        <v>224</v>
      </c>
      <c r="B82" s="45"/>
      <c r="C82" s="46"/>
      <c r="D82" s="46"/>
      <c r="E82" s="39" t="s">
        <v>2582</v>
      </c>
      <c r="F82" s="46"/>
      <c r="G82" s="46"/>
      <c r="H82" s="46"/>
      <c r="I82" s="46"/>
      <c r="J82" s="48"/>
    </row>
    <row r="83" ht="120">
      <c r="A83" s="37" t="s">
        <v>225</v>
      </c>
      <c r="B83" s="45"/>
      <c r="C83" s="46"/>
      <c r="D83" s="46"/>
      <c r="E83" s="49" t="s">
        <v>2583</v>
      </c>
      <c r="F83" s="46"/>
      <c r="G83" s="46"/>
      <c r="H83" s="46"/>
      <c r="I83" s="46"/>
      <c r="J83" s="48"/>
    </row>
    <row r="84">
      <c r="A84" s="37" t="s">
        <v>227</v>
      </c>
      <c r="B84" s="45"/>
      <c r="C84" s="46"/>
      <c r="D84" s="46"/>
      <c r="E84" s="47" t="s">
        <v>221</v>
      </c>
      <c r="F84" s="46"/>
      <c r="G84" s="46"/>
      <c r="H84" s="46"/>
      <c r="I84" s="46"/>
      <c r="J84" s="48"/>
    </row>
    <row r="85">
      <c r="A85" s="37" t="s">
        <v>219</v>
      </c>
      <c r="B85" s="37">
        <v>20</v>
      </c>
      <c r="C85" s="38" t="s">
        <v>2417</v>
      </c>
      <c r="D85" s="37" t="s">
        <v>221</v>
      </c>
      <c r="E85" s="39" t="s">
        <v>2584</v>
      </c>
      <c r="F85" s="40" t="s">
        <v>223</v>
      </c>
      <c r="G85" s="41">
        <v>1.5249999999999999</v>
      </c>
      <c r="H85" s="42">
        <v>0</v>
      </c>
      <c r="I85" s="43">
        <f>ROUND(G85*H85,P4)</f>
        <v>0</v>
      </c>
      <c r="J85" s="37"/>
      <c r="O85" s="44">
        <f>I85*0.21</f>
        <v>0</v>
      </c>
      <c r="P85">
        <v>3</v>
      </c>
    </row>
    <row r="86">
      <c r="A86" s="37" t="s">
        <v>224</v>
      </c>
      <c r="B86" s="45"/>
      <c r="C86" s="46"/>
      <c r="D86" s="46"/>
      <c r="E86" s="39" t="s">
        <v>2584</v>
      </c>
      <c r="F86" s="46"/>
      <c r="G86" s="46"/>
      <c r="H86" s="46"/>
      <c r="I86" s="46"/>
      <c r="J86" s="48"/>
    </row>
    <row r="87" ht="120">
      <c r="A87" s="37" t="s">
        <v>225</v>
      </c>
      <c r="B87" s="45"/>
      <c r="C87" s="46"/>
      <c r="D87" s="46"/>
      <c r="E87" s="49" t="s">
        <v>2585</v>
      </c>
      <c r="F87" s="46"/>
      <c r="G87" s="46"/>
      <c r="H87" s="46"/>
      <c r="I87" s="46"/>
      <c r="J87" s="48"/>
    </row>
    <row r="88">
      <c r="A88" s="37" t="s">
        <v>227</v>
      </c>
      <c r="B88" s="45"/>
      <c r="C88" s="46"/>
      <c r="D88" s="46"/>
      <c r="E88" s="47" t="s">
        <v>221</v>
      </c>
      <c r="F88" s="46"/>
      <c r="G88" s="46"/>
      <c r="H88" s="46"/>
      <c r="I88" s="46"/>
      <c r="J88" s="48"/>
    </row>
    <row r="89">
      <c r="A89" s="31" t="s">
        <v>216</v>
      </c>
      <c r="B89" s="32"/>
      <c r="C89" s="33" t="s">
        <v>2586</v>
      </c>
      <c r="D89" s="34"/>
      <c r="E89" s="31" t="s">
        <v>2587</v>
      </c>
      <c r="F89" s="34"/>
      <c r="G89" s="34"/>
      <c r="H89" s="34"/>
      <c r="I89" s="35">
        <f>SUMIFS(I90:I101,A90:A101,"P")</f>
        <v>0</v>
      </c>
      <c r="J89" s="36"/>
    </row>
    <row r="90">
      <c r="A90" s="37" t="s">
        <v>219</v>
      </c>
      <c r="B90" s="37">
        <v>24</v>
      </c>
      <c r="C90" s="38" t="s">
        <v>2588</v>
      </c>
      <c r="D90" s="37" t="s">
        <v>221</v>
      </c>
      <c r="E90" s="39" t="s">
        <v>2589</v>
      </c>
      <c r="F90" s="40" t="s">
        <v>234</v>
      </c>
      <c r="G90" s="41">
        <v>5.7000000000000002</v>
      </c>
      <c r="H90" s="42">
        <v>0</v>
      </c>
      <c r="I90" s="43">
        <f>ROUND(G90*H90,P4)</f>
        <v>0</v>
      </c>
      <c r="J90" s="37"/>
      <c r="O90" s="44">
        <f>I90*0.21</f>
        <v>0</v>
      </c>
      <c r="P90">
        <v>3</v>
      </c>
    </row>
    <row r="91">
      <c r="A91" s="37" t="s">
        <v>224</v>
      </c>
      <c r="B91" s="45"/>
      <c r="C91" s="46"/>
      <c r="D91" s="46"/>
      <c r="E91" s="39" t="s">
        <v>2590</v>
      </c>
      <c r="F91" s="46"/>
      <c r="G91" s="46"/>
      <c r="H91" s="46"/>
      <c r="I91" s="46"/>
      <c r="J91" s="48"/>
    </row>
    <row r="92">
      <c r="A92" s="37" t="s">
        <v>227</v>
      </c>
      <c r="B92" s="45"/>
      <c r="C92" s="46"/>
      <c r="D92" s="46"/>
      <c r="E92" s="47" t="s">
        <v>221</v>
      </c>
      <c r="F92" s="46"/>
      <c r="G92" s="46"/>
      <c r="H92" s="46"/>
      <c r="I92" s="46"/>
      <c r="J92" s="48"/>
    </row>
    <row r="93">
      <c r="A93" s="37" t="s">
        <v>219</v>
      </c>
      <c r="B93" s="37">
        <v>23</v>
      </c>
      <c r="C93" s="38" t="s">
        <v>2591</v>
      </c>
      <c r="D93" s="37" t="s">
        <v>221</v>
      </c>
      <c r="E93" s="39" t="s">
        <v>2592</v>
      </c>
      <c r="F93" s="40" t="s">
        <v>234</v>
      </c>
      <c r="G93" s="41">
        <v>5.7000000000000002</v>
      </c>
      <c r="H93" s="42">
        <v>0</v>
      </c>
      <c r="I93" s="43">
        <f>ROUND(G93*H93,P4)</f>
        <v>0</v>
      </c>
      <c r="J93" s="37"/>
      <c r="O93" s="44">
        <f>I93*0.21</f>
        <v>0</v>
      </c>
      <c r="P93">
        <v>3</v>
      </c>
    </row>
    <row r="94">
      <c r="A94" s="37" t="s">
        <v>224</v>
      </c>
      <c r="B94" s="45"/>
      <c r="C94" s="46"/>
      <c r="D94" s="46"/>
      <c r="E94" s="39" t="s">
        <v>2592</v>
      </c>
      <c r="F94" s="46"/>
      <c r="G94" s="46"/>
      <c r="H94" s="46"/>
      <c r="I94" s="46"/>
      <c r="J94" s="48"/>
    </row>
    <row r="95">
      <c r="A95" s="37" t="s">
        <v>227</v>
      </c>
      <c r="B95" s="45"/>
      <c r="C95" s="46"/>
      <c r="D95" s="46"/>
      <c r="E95" s="47" t="s">
        <v>221</v>
      </c>
      <c r="F95" s="46"/>
      <c r="G95" s="46"/>
      <c r="H95" s="46"/>
      <c r="I95" s="46"/>
      <c r="J95" s="48"/>
    </row>
    <row r="96" ht="30">
      <c r="A96" s="37" t="s">
        <v>219</v>
      </c>
      <c r="B96" s="37">
        <v>25</v>
      </c>
      <c r="C96" s="38" t="s">
        <v>2593</v>
      </c>
      <c r="D96" s="37" t="s">
        <v>221</v>
      </c>
      <c r="E96" s="39" t="s">
        <v>2594</v>
      </c>
      <c r="F96" s="40" t="s">
        <v>234</v>
      </c>
      <c r="G96" s="41">
        <v>9</v>
      </c>
      <c r="H96" s="42">
        <v>0</v>
      </c>
      <c r="I96" s="43">
        <f>ROUND(G96*H96,P4)</f>
        <v>0</v>
      </c>
      <c r="J96" s="37"/>
      <c r="O96" s="44">
        <f>I96*0.21</f>
        <v>0</v>
      </c>
      <c r="P96">
        <v>3</v>
      </c>
    </row>
    <row r="97" ht="30">
      <c r="A97" s="37" t="s">
        <v>224</v>
      </c>
      <c r="B97" s="45"/>
      <c r="C97" s="46"/>
      <c r="D97" s="46"/>
      <c r="E97" s="39" t="s">
        <v>2594</v>
      </c>
      <c r="F97" s="46"/>
      <c r="G97" s="46"/>
      <c r="H97" s="46"/>
      <c r="I97" s="46"/>
      <c r="J97" s="48"/>
    </row>
    <row r="98">
      <c r="A98" s="37" t="s">
        <v>227</v>
      </c>
      <c r="B98" s="45"/>
      <c r="C98" s="46"/>
      <c r="D98" s="46"/>
      <c r="E98" s="47" t="s">
        <v>221</v>
      </c>
      <c r="F98" s="46"/>
      <c r="G98" s="46"/>
      <c r="H98" s="46"/>
      <c r="I98" s="46"/>
      <c r="J98" s="48"/>
    </row>
    <row r="99">
      <c r="A99" s="37" t="s">
        <v>219</v>
      </c>
      <c r="B99" s="37">
        <v>26</v>
      </c>
      <c r="C99" s="38" t="s">
        <v>2595</v>
      </c>
      <c r="D99" s="37" t="s">
        <v>221</v>
      </c>
      <c r="E99" s="39" t="s">
        <v>2596</v>
      </c>
      <c r="F99" s="40" t="s">
        <v>234</v>
      </c>
      <c r="G99" s="41">
        <v>5.7000000000000002</v>
      </c>
      <c r="H99" s="42">
        <v>0</v>
      </c>
      <c r="I99" s="43">
        <f>ROUND(G99*H99,P4)</f>
        <v>0</v>
      </c>
      <c r="J99" s="37"/>
      <c r="O99" s="44">
        <f>I99*0.21</f>
        <v>0</v>
      </c>
      <c r="P99">
        <v>3</v>
      </c>
    </row>
    <row r="100">
      <c r="A100" s="37" t="s">
        <v>224</v>
      </c>
      <c r="B100" s="45"/>
      <c r="C100" s="46"/>
      <c r="D100" s="46"/>
      <c r="E100" s="39" t="s">
        <v>2596</v>
      </c>
      <c r="F100" s="46"/>
      <c r="G100" s="46"/>
      <c r="H100" s="46"/>
      <c r="I100" s="46"/>
      <c r="J100" s="48"/>
    </row>
    <row r="101">
      <c r="A101" s="37" t="s">
        <v>227</v>
      </c>
      <c r="B101" s="45"/>
      <c r="C101" s="46"/>
      <c r="D101" s="46"/>
      <c r="E101" s="47" t="s">
        <v>221</v>
      </c>
      <c r="F101" s="46"/>
      <c r="G101" s="46"/>
      <c r="H101" s="46"/>
      <c r="I101" s="46"/>
      <c r="J101" s="48"/>
    </row>
    <row r="102">
      <c r="A102" s="31" t="s">
        <v>216</v>
      </c>
      <c r="B102" s="32"/>
      <c r="C102" s="33" t="s">
        <v>1244</v>
      </c>
      <c r="D102" s="34"/>
      <c r="E102" s="31" t="s">
        <v>1245</v>
      </c>
      <c r="F102" s="34"/>
      <c r="G102" s="34"/>
      <c r="H102" s="34"/>
      <c r="I102" s="35">
        <f>SUMIFS(I103:I106,A103:A106,"P")</f>
        <v>0</v>
      </c>
      <c r="J102" s="36"/>
    </row>
    <row r="103">
      <c r="A103" s="37" t="s">
        <v>219</v>
      </c>
      <c r="B103" s="37">
        <v>27</v>
      </c>
      <c r="C103" s="38" t="s">
        <v>2420</v>
      </c>
      <c r="D103" s="37" t="s">
        <v>221</v>
      </c>
      <c r="E103" s="39" t="s">
        <v>2597</v>
      </c>
      <c r="F103" s="40" t="s">
        <v>223</v>
      </c>
      <c r="G103" s="41">
        <v>8.1579999999999995</v>
      </c>
      <c r="H103" s="42">
        <v>0</v>
      </c>
      <c r="I103" s="43">
        <f>ROUND(G103*H103,P4)</f>
        <v>0</v>
      </c>
      <c r="J103" s="37"/>
      <c r="O103" s="44">
        <f>I103*0.21</f>
        <v>0</v>
      </c>
      <c r="P103">
        <v>3</v>
      </c>
    </row>
    <row r="104">
      <c r="A104" s="37" t="s">
        <v>224</v>
      </c>
      <c r="B104" s="45"/>
      <c r="C104" s="46"/>
      <c r="D104" s="46"/>
      <c r="E104" s="39" t="s">
        <v>2597</v>
      </c>
      <c r="F104" s="46"/>
      <c r="G104" s="46"/>
      <c r="H104" s="46"/>
      <c r="I104" s="46"/>
      <c r="J104" s="48"/>
    </row>
    <row r="105" ht="165">
      <c r="A105" s="37" t="s">
        <v>225</v>
      </c>
      <c r="B105" s="45"/>
      <c r="C105" s="46"/>
      <c r="D105" s="46"/>
      <c r="E105" s="49" t="s">
        <v>2598</v>
      </c>
      <c r="F105" s="46"/>
      <c r="G105" s="46"/>
      <c r="H105" s="46"/>
      <c r="I105" s="46"/>
      <c r="J105" s="48"/>
    </row>
    <row r="106">
      <c r="A106" s="37" t="s">
        <v>227</v>
      </c>
      <c r="B106" s="45"/>
      <c r="C106" s="46"/>
      <c r="D106" s="46"/>
      <c r="E106" s="47" t="s">
        <v>221</v>
      </c>
      <c r="F106" s="46"/>
      <c r="G106" s="46"/>
      <c r="H106" s="46"/>
      <c r="I106" s="46"/>
      <c r="J106" s="48"/>
    </row>
    <row r="107">
      <c r="A107" s="31" t="s">
        <v>216</v>
      </c>
      <c r="B107" s="32"/>
      <c r="C107" s="33" t="s">
        <v>445</v>
      </c>
      <c r="D107" s="34"/>
      <c r="E107" s="31" t="s">
        <v>1296</v>
      </c>
      <c r="F107" s="34"/>
      <c r="G107" s="34"/>
      <c r="H107" s="34"/>
      <c r="I107" s="35">
        <f>SUMIFS(I108:I246,A108:A246,"P")</f>
        <v>0</v>
      </c>
      <c r="J107" s="36"/>
    </row>
    <row r="108">
      <c r="A108" s="37" t="s">
        <v>219</v>
      </c>
      <c r="B108" s="37">
        <v>38</v>
      </c>
      <c r="C108" s="38" t="s">
        <v>2599</v>
      </c>
      <c r="D108" s="37" t="s">
        <v>221</v>
      </c>
      <c r="E108" s="39" t="s">
        <v>2600</v>
      </c>
      <c r="F108" s="40" t="s">
        <v>245</v>
      </c>
      <c r="G108" s="41">
        <v>1</v>
      </c>
      <c r="H108" s="42">
        <v>0</v>
      </c>
      <c r="I108" s="43">
        <f>ROUND(G108*H108,P4)</f>
        <v>0</v>
      </c>
      <c r="J108" s="37"/>
      <c r="O108" s="44">
        <f>I108*0.21</f>
        <v>0</v>
      </c>
      <c r="P108">
        <v>3</v>
      </c>
    </row>
    <row r="109">
      <c r="A109" s="37" t="s">
        <v>224</v>
      </c>
      <c r="B109" s="45"/>
      <c r="C109" s="46"/>
      <c r="D109" s="46"/>
      <c r="E109" s="39" t="s">
        <v>2600</v>
      </c>
      <c r="F109" s="46"/>
      <c r="G109" s="46"/>
      <c r="H109" s="46"/>
      <c r="I109" s="46"/>
      <c r="J109" s="48"/>
    </row>
    <row r="110">
      <c r="A110" s="37" t="s">
        <v>227</v>
      </c>
      <c r="B110" s="45"/>
      <c r="C110" s="46"/>
      <c r="D110" s="46"/>
      <c r="E110" s="47" t="s">
        <v>221</v>
      </c>
      <c r="F110" s="46"/>
      <c r="G110" s="46"/>
      <c r="H110" s="46"/>
      <c r="I110" s="46"/>
      <c r="J110" s="48"/>
    </row>
    <row r="111">
      <c r="A111" s="37" t="s">
        <v>219</v>
      </c>
      <c r="B111" s="37">
        <v>68</v>
      </c>
      <c r="C111" s="38" t="s">
        <v>2601</v>
      </c>
      <c r="D111" s="37" t="s">
        <v>221</v>
      </c>
      <c r="E111" s="39" t="s">
        <v>2602</v>
      </c>
      <c r="F111" s="40" t="s">
        <v>234</v>
      </c>
      <c r="G111" s="41">
        <v>40.600000000000001</v>
      </c>
      <c r="H111" s="42">
        <v>0</v>
      </c>
      <c r="I111" s="43">
        <f>ROUND(G111*H111,P4)</f>
        <v>0</v>
      </c>
      <c r="J111" s="37"/>
      <c r="O111" s="44">
        <f>I111*0.21</f>
        <v>0</v>
      </c>
      <c r="P111">
        <v>3</v>
      </c>
    </row>
    <row r="112">
      <c r="A112" s="37" t="s">
        <v>224</v>
      </c>
      <c r="B112" s="45"/>
      <c r="C112" s="46"/>
      <c r="D112" s="46"/>
      <c r="E112" s="39" t="s">
        <v>2602</v>
      </c>
      <c r="F112" s="46"/>
      <c r="G112" s="46"/>
      <c r="H112" s="46"/>
      <c r="I112" s="46"/>
      <c r="J112" s="48"/>
    </row>
    <row r="113">
      <c r="A113" s="37" t="s">
        <v>225</v>
      </c>
      <c r="B113" s="45"/>
      <c r="C113" s="46"/>
      <c r="D113" s="46"/>
      <c r="E113" s="49" t="s">
        <v>2603</v>
      </c>
      <c r="F113" s="46"/>
      <c r="G113" s="46"/>
      <c r="H113" s="46"/>
      <c r="I113" s="46"/>
      <c r="J113" s="48"/>
    </row>
    <row r="114">
      <c r="A114" s="37" t="s">
        <v>227</v>
      </c>
      <c r="B114" s="45"/>
      <c r="C114" s="46"/>
      <c r="D114" s="46"/>
      <c r="E114" s="47" t="s">
        <v>221</v>
      </c>
      <c r="F114" s="46"/>
      <c r="G114" s="46"/>
      <c r="H114" s="46"/>
      <c r="I114" s="46"/>
      <c r="J114" s="48"/>
    </row>
    <row r="115">
      <c r="A115" s="37" t="s">
        <v>219</v>
      </c>
      <c r="B115" s="37">
        <v>61</v>
      </c>
      <c r="C115" s="38" t="s">
        <v>2604</v>
      </c>
      <c r="D115" s="37" t="s">
        <v>221</v>
      </c>
      <c r="E115" s="39" t="s">
        <v>2605</v>
      </c>
      <c r="F115" s="40" t="s">
        <v>245</v>
      </c>
      <c r="G115" s="41">
        <v>1</v>
      </c>
      <c r="H115" s="42">
        <v>0</v>
      </c>
      <c r="I115" s="43">
        <f>ROUND(G115*H115,P4)</f>
        <v>0</v>
      </c>
      <c r="J115" s="37"/>
      <c r="O115" s="44">
        <f>I115*0.21</f>
        <v>0</v>
      </c>
      <c r="P115">
        <v>3</v>
      </c>
    </row>
    <row r="116">
      <c r="A116" s="37" t="s">
        <v>224</v>
      </c>
      <c r="B116" s="45"/>
      <c r="C116" s="46"/>
      <c r="D116" s="46"/>
      <c r="E116" s="39" t="s">
        <v>2605</v>
      </c>
      <c r="F116" s="46"/>
      <c r="G116" s="46"/>
      <c r="H116" s="46"/>
      <c r="I116" s="46"/>
      <c r="J116" s="48"/>
    </row>
    <row r="117">
      <c r="A117" s="37" t="s">
        <v>227</v>
      </c>
      <c r="B117" s="45"/>
      <c r="C117" s="46"/>
      <c r="D117" s="46"/>
      <c r="E117" s="47" t="s">
        <v>221</v>
      </c>
      <c r="F117" s="46"/>
      <c r="G117" s="46"/>
      <c r="H117" s="46"/>
      <c r="I117" s="46"/>
      <c r="J117" s="48"/>
    </row>
    <row r="118">
      <c r="A118" s="37" t="s">
        <v>219</v>
      </c>
      <c r="B118" s="37">
        <v>28</v>
      </c>
      <c r="C118" s="38" t="s">
        <v>2606</v>
      </c>
      <c r="D118" s="37" t="s">
        <v>221</v>
      </c>
      <c r="E118" s="39" t="s">
        <v>2607</v>
      </c>
      <c r="F118" s="40" t="s">
        <v>245</v>
      </c>
      <c r="G118" s="41">
        <v>1</v>
      </c>
      <c r="H118" s="42">
        <v>0</v>
      </c>
      <c r="I118" s="43">
        <f>ROUND(G118*H118,P4)</f>
        <v>0</v>
      </c>
      <c r="J118" s="37"/>
      <c r="O118" s="44">
        <f>I118*0.21</f>
        <v>0</v>
      </c>
      <c r="P118">
        <v>3</v>
      </c>
    </row>
    <row r="119">
      <c r="A119" s="37" t="s">
        <v>224</v>
      </c>
      <c r="B119" s="45"/>
      <c r="C119" s="46"/>
      <c r="D119" s="46"/>
      <c r="E119" s="39" t="s">
        <v>2607</v>
      </c>
      <c r="F119" s="46"/>
      <c r="G119" s="46"/>
      <c r="H119" s="46"/>
      <c r="I119" s="46"/>
      <c r="J119" s="48"/>
    </row>
    <row r="120">
      <c r="A120" s="37" t="s">
        <v>227</v>
      </c>
      <c r="B120" s="45"/>
      <c r="C120" s="46"/>
      <c r="D120" s="46"/>
      <c r="E120" s="47" t="s">
        <v>221</v>
      </c>
      <c r="F120" s="46"/>
      <c r="G120" s="46"/>
      <c r="H120" s="46"/>
      <c r="I120" s="46"/>
      <c r="J120" s="48"/>
    </row>
    <row r="121">
      <c r="A121" s="37" t="s">
        <v>219</v>
      </c>
      <c r="B121" s="37">
        <v>42</v>
      </c>
      <c r="C121" s="38" t="s">
        <v>2608</v>
      </c>
      <c r="D121" s="37" t="s">
        <v>221</v>
      </c>
      <c r="E121" s="39" t="s">
        <v>2609</v>
      </c>
      <c r="F121" s="40" t="s">
        <v>245</v>
      </c>
      <c r="G121" s="41">
        <v>1</v>
      </c>
      <c r="H121" s="42">
        <v>0</v>
      </c>
      <c r="I121" s="43">
        <f>ROUND(G121*H121,P4)</f>
        <v>0</v>
      </c>
      <c r="J121" s="37"/>
      <c r="O121" s="44">
        <f>I121*0.21</f>
        <v>0</v>
      </c>
      <c r="P121">
        <v>3</v>
      </c>
    </row>
    <row r="122">
      <c r="A122" s="37" t="s">
        <v>224</v>
      </c>
      <c r="B122" s="45"/>
      <c r="C122" s="46"/>
      <c r="D122" s="46"/>
      <c r="E122" s="39" t="s">
        <v>2609</v>
      </c>
      <c r="F122" s="46"/>
      <c r="G122" s="46"/>
      <c r="H122" s="46"/>
      <c r="I122" s="46"/>
      <c r="J122" s="48"/>
    </row>
    <row r="123">
      <c r="A123" s="37" t="s">
        <v>227</v>
      </c>
      <c r="B123" s="45"/>
      <c r="C123" s="46"/>
      <c r="D123" s="46"/>
      <c r="E123" s="47" t="s">
        <v>221</v>
      </c>
      <c r="F123" s="46"/>
      <c r="G123" s="46"/>
      <c r="H123" s="46"/>
      <c r="I123" s="46"/>
      <c r="J123" s="48"/>
    </row>
    <row r="124">
      <c r="A124" s="37" t="s">
        <v>219</v>
      </c>
      <c r="B124" s="37">
        <v>29</v>
      </c>
      <c r="C124" s="38" t="s">
        <v>2610</v>
      </c>
      <c r="D124" s="37" t="s">
        <v>221</v>
      </c>
      <c r="E124" s="39" t="s">
        <v>2611</v>
      </c>
      <c r="F124" s="40" t="s">
        <v>245</v>
      </c>
      <c r="G124" s="41">
        <v>1</v>
      </c>
      <c r="H124" s="42">
        <v>0</v>
      </c>
      <c r="I124" s="43">
        <f>ROUND(G124*H124,P4)</f>
        <v>0</v>
      </c>
      <c r="J124" s="37"/>
      <c r="O124" s="44">
        <f>I124*0.21</f>
        <v>0</v>
      </c>
      <c r="P124">
        <v>3</v>
      </c>
    </row>
    <row r="125">
      <c r="A125" s="37" t="s">
        <v>224</v>
      </c>
      <c r="B125" s="45"/>
      <c r="C125" s="46"/>
      <c r="D125" s="46"/>
      <c r="E125" s="39" t="s">
        <v>2611</v>
      </c>
      <c r="F125" s="46"/>
      <c r="G125" s="46"/>
      <c r="H125" s="46"/>
      <c r="I125" s="46"/>
      <c r="J125" s="48"/>
    </row>
    <row r="126">
      <c r="A126" s="37" t="s">
        <v>227</v>
      </c>
      <c r="B126" s="45"/>
      <c r="C126" s="46"/>
      <c r="D126" s="46"/>
      <c r="E126" s="47" t="s">
        <v>221</v>
      </c>
      <c r="F126" s="46"/>
      <c r="G126" s="46"/>
      <c r="H126" s="46"/>
      <c r="I126" s="46"/>
      <c r="J126" s="48"/>
    </row>
    <row r="127">
      <c r="A127" s="37" t="s">
        <v>219</v>
      </c>
      <c r="B127" s="37">
        <v>43</v>
      </c>
      <c r="C127" s="38" t="s">
        <v>2612</v>
      </c>
      <c r="D127" s="37" t="s">
        <v>221</v>
      </c>
      <c r="E127" s="39" t="s">
        <v>2613</v>
      </c>
      <c r="F127" s="40" t="s">
        <v>245</v>
      </c>
      <c r="G127" s="41">
        <v>1</v>
      </c>
      <c r="H127" s="42">
        <v>0</v>
      </c>
      <c r="I127" s="43">
        <f>ROUND(G127*H127,P4)</f>
        <v>0</v>
      </c>
      <c r="J127" s="37"/>
      <c r="O127" s="44">
        <f>I127*0.21</f>
        <v>0</v>
      </c>
      <c r="P127">
        <v>3</v>
      </c>
    </row>
    <row r="128">
      <c r="A128" s="37" t="s">
        <v>224</v>
      </c>
      <c r="B128" s="45"/>
      <c r="C128" s="46"/>
      <c r="D128" s="46"/>
      <c r="E128" s="39" t="s">
        <v>2613</v>
      </c>
      <c r="F128" s="46"/>
      <c r="G128" s="46"/>
      <c r="H128" s="46"/>
      <c r="I128" s="46"/>
      <c r="J128" s="48"/>
    </row>
    <row r="129">
      <c r="A129" s="37" t="s">
        <v>227</v>
      </c>
      <c r="B129" s="45"/>
      <c r="C129" s="46"/>
      <c r="D129" s="46"/>
      <c r="E129" s="47" t="s">
        <v>221</v>
      </c>
      <c r="F129" s="46"/>
      <c r="G129" s="46"/>
      <c r="H129" s="46"/>
      <c r="I129" s="46"/>
      <c r="J129" s="48"/>
    </row>
    <row r="130" ht="30">
      <c r="A130" s="37" t="s">
        <v>219</v>
      </c>
      <c r="B130" s="37">
        <v>66</v>
      </c>
      <c r="C130" s="38" t="s">
        <v>2614</v>
      </c>
      <c r="D130" s="37" t="s">
        <v>221</v>
      </c>
      <c r="E130" s="39" t="s">
        <v>2615</v>
      </c>
      <c r="F130" s="40" t="s">
        <v>245</v>
      </c>
      <c r="G130" s="41">
        <v>1</v>
      </c>
      <c r="H130" s="42">
        <v>0</v>
      </c>
      <c r="I130" s="43">
        <f>ROUND(G130*H130,P4)</f>
        <v>0</v>
      </c>
      <c r="J130" s="37"/>
      <c r="O130" s="44">
        <f>I130*0.21</f>
        <v>0</v>
      </c>
      <c r="P130">
        <v>3</v>
      </c>
    </row>
    <row r="131">
      <c r="A131" s="37" t="s">
        <v>224</v>
      </c>
      <c r="B131" s="45"/>
      <c r="C131" s="46"/>
      <c r="D131" s="46"/>
      <c r="E131" s="39" t="s">
        <v>2616</v>
      </c>
      <c r="F131" s="46"/>
      <c r="G131" s="46"/>
      <c r="H131" s="46"/>
      <c r="I131" s="46"/>
      <c r="J131" s="48"/>
    </row>
    <row r="132">
      <c r="A132" s="37" t="s">
        <v>227</v>
      </c>
      <c r="B132" s="45"/>
      <c r="C132" s="46"/>
      <c r="D132" s="46"/>
      <c r="E132" s="47" t="s">
        <v>221</v>
      </c>
      <c r="F132" s="46"/>
      <c r="G132" s="46"/>
      <c r="H132" s="46"/>
      <c r="I132" s="46"/>
      <c r="J132" s="48"/>
    </row>
    <row r="133">
      <c r="A133" s="37" t="s">
        <v>219</v>
      </c>
      <c r="B133" s="37">
        <v>45</v>
      </c>
      <c r="C133" s="38" t="s">
        <v>2617</v>
      </c>
      <c r="D133" s="37" t="s">
        <v>221</v>
      </c>
      <c r="E133" s="39" t="s">
        <v>2618</v>
      </c>
      <c r="F133" s="40" t="s">
        <v>245</v>
      </c>
      <c r="G133" s="41">
        <v>1</v>
      </c>
      <c r="H133" s="42">
        <v>0</v>
      </c>
      <c r="I133" s="43">
        <f>ROUND(G133*H133,P4)</f>
        <v>0</v>
      </c>
      <c r="J133" s="37"/>
      <c r="O133" s="44">
        <f>I133*0.21</f>
        <v>0</v>
      </c>
      <c r="P133">
        <v>3</v>
      </c>
    </row>
    <row r="134" ht="45">
      <c r="A134" s="37" t="s">
        <v>224</v>
      </c>
      <c r="B134" s="45"/>
      <c r="C134" s="46"/>
      <c r="D134" s="46"/>
      <c r="E134" s="39" t="s">
        <v>2619</v>
      </c>
      <c r="F134" s="46"/>
      <c r="G134" s="46"/>
      <c r="H134" s="46"/>
      <c r="I134" s="46"/>
      <c r="J134" s="48"/>
    </row>
    <row r="135">
      <c r="A135" s="37" t="s">
        <v>227</v>
      </c>
      <c r="B135" s="45"/>
      <c r="C135" s="46"/>
      <c r="D135" s="46"/>
      <c r="E135" s="47" t="s">
        <v>221</v>
      </c>
      <c r="F135" s="46"/>
      <c r="G135" s="46"/>
      <c r="H135" s="46"/>
      <c r="I135" s="46"/>
      <c r="J135" s="48"/>
    </row>
    <row r="136">
      <c r="A136" s="37" t="s">
        <v>219</v>
      </c>
      <c r="B136" s="37">
        <v>53</v>
      </c>
      <c r="C136" s="38" t="s">
        <v>2431</v>
      </c>
      <c r="D136" s="37" t="s">
        <v>221</v>
      </c>
      <c r="E136" s="39" t="s">
        <v>2432</v>
      </c>
      <c r="F136" s="40" t="s">
        <v>245</v>
      </c>
      <c r="G136" s="41">
        <v>1</v>
      </c>
      <c r="H136" s="42">
        <v>0</v>
      </c>
      <c r="I136" s="43">
        <f>ROUND(G136*H136,P4)</f>
        <v>0</v>
      </c>
      <c r="J136" s="37"/>
      <c r="O136" s="44">
        <f>I136*0.21</f>
        <v>0</v>
      </c>
      <c r="P136">
        <v>3</v>
      </c>
    </row>
    <row r="137">
      <c r="A137" s="37" t="s">
        <v>224</v>
      </c>
      <c r="B137" s="45"/>
      <c r="C137" s="46"/>
      <c r="D137" s="46"/>
      <c r="E137" s="39" t="s">
        <v>2432</v>
      </c>
      <c r="F137" s="46"/>
      <c r="G137" s="46"/>
      <c r="H137" s="46"/>
      <c r="I137" s="46"/>
      <c r="J137" s="48"/>
    </row>
    <row r="138">
      <c r="A138" s="37" t="s">
        <v>227</v>
      </c>
      <c r="B138" s="45"/>
      <c r="C138" s="46"/>
      <c r="D138" s="46"/>
      <c r="E138" s="47" t="s">
        <v>221</v>
      </c>
      <c r="F138" s="46"/>
      <c r="G138" s="46"/>
      <c r="H138" s="46"/>
      <c r="I138" s="46"/>
      <c r="J138" s="48"/>
    </row>
    <row r="139">
      <c r="A139" s="37" t="s">
        <v>219</v>
      </c>
      <c r="B139" s="37">
        <v>32</v>
      </c>
      <c r="C139" s="38" t="s">
        <v>2435</v>
      </c>
      <c r="D139" s="37" t="s">
        <v>221</v>
      </c>
      <c r="E139" s="39" t="s">
        <v>2436</v>
      </c>
      <c r="F139" s="40" t="s">
        <v>245</v>
      </c>
      <c r="G139" s="41">
        <v>1</v>
      </c>
      <c r="H139" s="42">
        <v>0</v>
      </c>
      <c r="I139" s="43">
        <f>ROUND(G139*H139,P4)</f>
        <v>0</v>
      </c>
      <c r="J139" s="37"/>
      <c r="O139" s="44">
        <f>I139*0.21</f>
        <v>0</v>
      </c>
      <c r="P139">
        <v>3</v>
      </c>
    </row>
    <row r="140">
      <c r="A140" s="37" t="s">
        <v>224</v>
      </c>
      <c r="B140" s="45"/>
      <c r="C140" s="46"/>
      <c r="D140" s="46"/>
      <c r="E140" s="39" t="s">
        <v>2436</v>
      </c>
      <c r="F140" s="46"/>
      <c r="G140" s="46"/>
      <c r="H140" s="46"/>
      <c r="I140" s="46"/>
      <c r="J140" s="48"/>
    </row>
    <row r="141">
      <c r="A141" s="37" t="s">
        <v>227</v>
      </c>
      <c r="B141" s="45"/>
      <c r="C141" s="46"/>
      <c r="D141" s="46"/>
      <c r="E141" s="47" t="s">
        <v>221</v>
      </c>
      <c r="F141" s="46"/>
      <c r="G141" s="46"/>
      <c r="H141" s="46"/>
      <c r="I141" s="46"/>
      <c r="J141" s="48"/>
    </row>
    <row r="142">
      <c r="A142" s="37" t="s">
        <v>219</v>
      </c>
      <c r="B142" s="37">
        <v>50</v>
      </c>
      <c r="C142" s="38" t="s">
        <v>2441</v>
      </c>
      <c r="D142" s="37" t="s">
        <v>221</v>
      </c>
      <c r="E142" s="39" t="s">
        <v>2442</v>
      </c>
      <c r="F142" s="40" t="s">
        <v>245</v>
      </c>
      <c r="G142" s="41">
        <v>1</v>
      </c>
      <c r="H142" s="42">
        <v>0</v>
      </c>
      <c r="I142" s="43">
        <f>ROUND(G142*H142,P4)</f>
        <v>0</v>
      </c>
      <c r="J142" s="37"/>
      <c r="O142" s="44">
        <f>I142*0.21</f>
        <v>0</v>
      </c>
      <c r="P142">
        <v>3</v>
      </c>
    </row>
    <row r="143">
      <c r="A143" s="37" t="s">
        <v>224</v>
      </c>
      <c r="B143" s="45"/>
      <c r="C143" s="46"/>
      <c r="D143" s="46"/>
      <c r="E143" s="39" t="s">
        <v>2442</v>
      </c>
      <c r="F143" s="46"/>
      <c r="G143" s="46"/>
      <c r="H143" s="46"/>
      <c r="I143" s="46"/>
      <c r="J143" s="48"/>
    </row>
    <row r="144">
      <c r="A144" s="37" t="s">
        <v>227</v>
      </c>
      <c r="B144" s="45"/>
      <c r="C144" s="46"/>
      <c r="D144" s="46"/>
      <c r="E144" s="47" t="s">
        <v>221</v>
      </c>
      <c r="F144" s="46"/>
      <c r="G144" s="46"/>
      <c r="H144" s="46"/>
      <c r="I144" s="46"/>
      <c r="J144" s="48"/>
    </row>
    <row r="145" ht="30">
      <c r="A145" s="37" t="s">
        <v>219</v>
      </c>
      <c r="B145" s="37">
        <v>31</v>
      </c>
      <c r="C145" s="38" t="s">
        <v>2620</v>
      </c>
      <c r="D145" s="37" t="s">
        <v>221</v>
      </c>
      <c r="E145" s="39" t="s">
        <v>2621</v>
      </c>
      <c r="F145" s="40" t="s">
        <v>245</v>
      </c>
      <c r="G145" s="41">
        <v>1</v>
      </c>
      <c r="H145" s="42">
        <v>0</v>
      </c>
      <c r="I145" s="43">
        <f>ROUND(G145*H145,P4)</f>
        <v>0</v>
      </c>
      <c r="J145" s="37"/>
      <c r="O145" s="44">
        <f>I145*0.21</f>
        <v>0</v>
      </c>
      <c r="P145">
        <v>3</v>
      </c>
    </row>
    <row r="146" ht="30">
      <c r="A146" s="37" t="s">
        <v>224</v>
      </c>
      <c r="B146" s="45"/>
      <c r="C146" s="46"/>
      <c r="D146" s="46"/>
      <c r="E146" s="39" t="s">
        <v>2621</v>
      </c>
      <c r="F146" s="46"/>
      <c r="G146" s="46"/>
      <c r="H146" s="46"/>
      <c r="I146" s="46"/>
      <c r="J146" s="48"/>
    </row>
    <row r="147">
      <c r="A147" s="37" t="s">
        <v>227</v>
      </c>
      <c r="B147" s="45"/>
      <c r="C147" s="46"/>
      <c r="D147" s="46"/>
      <c r="E147" s="47" t="s">
        <v>221</v>
      </c>
      <c r="F147" s="46"/>
      <c r="G147" s="46"/>
      <c r="H147" s="46"/>
      <c r="I147" s="46"/>
      <c r="J147" s="48"/>
    </row>
    <row r="148">
      <c r="A148" s="37" t="s">
        <v>219</v>
      </c>
      <c r="B148" s="37">
        <v>41</v>
      </c>
      <c r="C148" s="38" t="s">
        <v>2448</v>
      </c>
      <c r="D148" s="37" t="s">
        <v>221</v>
      </c>
      <c r="E148" s="39" t="s">
        <v>2449</v>
      </c>
      <c r="F148" s="40" t="s">
        <v>245</v>
      </c>
      <c r="G148" s="41">
        <v>2</v>
      </c>
      <c r="H148" s="42">
        <v>0</v>
      </c>
      <c r="I148" s="43">
        <f>ROUND(G148*H148,P4)</f>
        <v>0</v>
      </c>
      <c r="J148" s="37"/>
      <c r="O148" s="44">
        <f>I148*0.21</f>
        <v>0</v>
      </c>
      <c r="P148">
        <v>3</v>
      </c>
    </row>
    <row r="149">
      <c r="A149" s="37" t="s">
        <v>224</v>
      </c>
      <c r="B149" s="45"/>
      <c r="C149" s="46"/>
      <c r="D149" s="46"/>
      <c r="E149" s="39" t="s">
        <v>2449</v>
      </c>
      <c r="F149" s="46"/>
      <c r="G149" s="46"/>
      <c r="H149" s="46"/>
      <c r="I149" s="46"/>
      <c r="J149" s="48"/>
    </row>
    <row r="150">
      <c r="A150" s="37" t="s">
        <v>227</v>
      </c>
      <c r="B150" s="45"/>
      <c r="C150" s="46"/>
      <c r="D150" s="46"/>
      <c r="E150" s="47" t="s">
        <v>221</v>
      </c>
      <c r="F150" s="46"/>
      <c r="G150" s="46"/>
      <c r="H150" s="46"/>
      <c r="I150" s="46"/>
      <c r="J150" s="48"/>
    </row>
    <row r="151" ht="30">
      <c r="A151" s="37" t="s">
        <v>219</v>
      </c>
      <c r="B151" s="37">
        <v>65</v>
      </c>
      <c r="C151" s="38" t="s">
        <v>2622</v>
      </c>
      <c r="D151" s="37" t="s">
        <v>221</v>
      </c>
      <c r="E151" s="39" t="s">
        <v>2623</v>
      </c>
      <c r="F151" s="40" t="s">
        <v>245</v>
      </c>
      <c r="G151" s="41">
        <v>1</v>
      </c>
      <c r="H151" s="42">
        <v>0</v>
      </c>
      <c r="I151" s="43">
        <f>ROUND(G151*H151,P4)</f>
        <v>0</v>
      </c>
      <c r="J151" s="37"/>
      <c r="O151" s="44">
        <f>I151*0.21</f>
        <v>0</v>
      </c>
      <c r="P151">
        <v>3</v>
      </c>
    </row>
    <row r="152" ht="30">
      <c r="A152" s="37" t="s">
        <v>224</v>
      </c>
      <c r="B152" s="45"/>
      <c r="C152" s="46"/>
      <c r="D152" s="46"/>
      <c r="E152" s="39" t="s">
        <v>2623</v>
      </c>
      <c r="F152" s="46"/>
      <c r="G152" s="46"/>
      <c r="H152" s="46"/>
      <c r="I152" s="46"/>
      <c r="J152" s="48"/>
    </row>
    <row r="153">
      <c r="A153" s="37" t="s">
        <v>227</v>
      </c>
      <c r="B153" s="45"/>
      <c r="C153" s="46"/>
      <c r="D153" s="46"/>
      <c r="E153" s="47" t="s">
        <v>221</v>
      </c>
      <c r="F153" s="46"/>
      <c r="G153" s="46"/>
      <c r="H153" s="46"/>
      <c r="I153" s="46"/>
      <c r="J153" s="48"/>
    </row>
    <row r="154">
      <c r="A154" s="37" t="s">
        <v>219</v>
      </c>
      <c r="B154" s="37">
        <v>54</v>
      </c>
      <c r="C154" s="38" t="s">
        <v>2624</v>
      </c>
      <c r="D154" s="37" t="s">
        <v>221</v>
      </c>
      <c r="E154" s="39" t="s">
        <v>2625</v>
      </c>
      <c r="F154" s="40" t="s">
        <v>234</v>
      </c>
      <c r="G154" s="41">
        <v>38.366999999999997</v>
      </c>
      <c r="H154" s="42">
        <v>0</v>
      </c>
      <c r="I154" s="43">
        <f>ROUND(G154*H154,P4)</f>
        <v>0</v>
      </c>
      <c r="J154" s="37"/>
      <c r="O154" s="44">
        <f>I154*0.21</f>
        <v>0</v>
      </c>
      <c r="P154">
        <v>3</v>
      </c>
    </row>
    <row r="155">
      <c r="A155" s="37" t="s">
        <v>224</v>
      </c>
      <c r="B155" s="45"/>
      <c r="C155" s="46"/>
      <c r="D155" s="46"/>
      <c r="E155" s="39" t="s">
        <v>2626</v>
      </c>
      <c r="F155" s="46"/>
      <c r="G155" s="46"/>
      <c r="H155" s="46"/>
      <c r="I155" s="46"/>
      <c r="J155" s="48"/>
    </row>
    <row r="156">
      <c r="A156" s="37" t="s">
        <v>225</v>
      </c>
      <c r="B156" s="45"/>
      <c r="C156" s="46"/>
      <c r="D156" s="46"/>
      <c r="E156" s="49" t="s">
        <v>2627</v>
      </c>
      <c r="F156" s="46"/>
      <c r="G156" s="46"/>
      <c r="H156" s="46"/>
      <c r="I156" s="46"/>
      <c r="J156" s="48"/>
    </row>
    <row r="157">
      <c r="A157" s="37" t="s">
        <v>227</v>
      </c>
      <c r="B157" s="45"/>
      <c r="C157" s="46"/>
      <c r="D157" s="46"/>
      <c r="E157" s="47" t="s">
        <v>221</v>
      </c>
      <c r="F157" s="46"/>
      <c r="G157" s="46"/>
      <c r="H157" s="46"/>
      <c r="I157" s="46"/>
      <c r="J157" s="48"/>
    </row>
    <row r="158" ht="30">
      <c r="A158" s="37" t="s">
        <v>219</v>
      </c>
      <c r="B158" s="37">
        <v>52</v>
      </c>
      <c r="C158" s="38" t="s">
        <v>2628</v>
      </c>
      <c r="D158" s="37" t="s">
        <v>221</v>
      </c>
      <c r="E158" s="39" t="s">
        <v>2629</v>
      </c>
      <c r="F158" s="40" t="s">
        <v>234</v>
      </c>
      <c r="G158" s="41">
        <v>37.799999999999997</v>
      </c>
      <c r="H158" s="42">
        <v>0</v>
      </c>
      <c r="I158" s="43">
        <f>ROUND(G158*H158,P4)</f>
        <v>0</v>
      </c>
      <c r="J158" s="37"/>
      <c r="O158" s="44">
        <f>I158*0.21</f>
        <v>0</v>
      </c>
      <c r="P158">
        <v>3</v>
      </c>
    </row>
    <row r="159" ht="30">
      <c r="A159" s="37" t="s">
        <v>224</v>
      </c>
      <c r="B159" s="45"/>
      <c r="C159" s="46"/>
      <c r="D159" s="46"/>
      <c r="E159" s="39" t="s">
        <v>2629</v>
      </c>
      <c r="F159" s="46"/>
      <c r="G159" s="46"/>
      <c r="H159" s="46"/>
      <c r="I159" s="46"/>
      <c r="J159" s="48"/>
    </row>
    <row r="160" ht="135">
      <c r="A160" s="37" t="s">
        <v>225</v>
      </c>
      <c r="B160" s="45"/>
      <c r="C160" s="46"/>
      <c r="D160" s="46"/>
      <c r="E160" s="49" t="s">
        <v>2581</v>
      </c>
      <c r="F160" s="46"/>
      <c r="G160" s="46"/>
      <c r="H160" s="46"/>
      <c r="I160" s="46"/>
      <c r="J160" s="48"/>
    </row>
    <row r="161">
      <c r="A161" s="37" t="s">
        <v>227</v>
      </c>
      <c r="B161" s="45"/>
      <c r="C161" s="46"/>
      <c r="D161" s="46"/>
      <c r="E161" s="47" t="s">
        <v>221</v>
      </c>
      <c r="F161" s="46"/>
      <c r="G161" s="46"/>
      <c r="H161" s="46"/>
      <c r="I161" s="46"/>
      <c r="J161" s="48"/>
    </row>
    <row r="162" ht="30">
      <c r="A162" s="37" t="s">
        <v>219</v>
      </c>
      <c r="B162" s="37">
        <v>64</v>
      </c>
      <c r="C162" s="38" t="s">
        <v>2630</v>
      </c>
      <c r="D162" s="37" t="s">
        <v>221</v>
      </c>
      <c r="E162" s="39" t="s">
        <v>2631</v>
      </c>
      <c r="F162" s="40" t="s">
        <v>234</v>
      </c>
      <c r="G162" s="41">
        <v>40</v>
      </c>
      <c r="H162" s="42">
        <v>0</v>
      </c>
      <c r="I162" s="43">
        <f>ROUND(G162*H162,P4)</f>
        <v>0</v>
      </c>
      <c r="J162" s="37"/>
      <c r="O162" s="44">
        <f>I162*0.21</f>
        <v>0</v>
      </c>
      <c r="P162">
        <v>3</v>
      </c>
    </row>
    <row r="163" ht="30">
      <c r="A163" s="37" t="s">
        <v>224</v>
      </c>
      <c r="B163" s="45"/>
      <c r="C163" s="46"/>
      <c r="D163" s="46"/>
      <c r="E163" s="39" t="s">
        <v>2631</v>
      </c>
      <c r="F163" s="46"/>
      <c r="G163" s="46"/>
      <c r="H163" s="46"/>
      <c r="I163" s="46"/>
      <c r="J163" s="48"/>
    </row>
    <row r="164">
      <c r="A164" s="37" t="s">
        <v>227</v>
      </c>
      <c r="B164" s="45"/>
      <c r="C164" s="46"/>
      <c r="D164" s="46"/>
      <c r="E164" s="47" t="s">
        <v>221</v>
      </c>
      <c r="F164" s="46"/>
      <c r="G164" s="46"/>
      <c r="H164" s="46"/>
      <c r="I164" s="46"/>
      <c r="J164" s="48"/>
    </row>
    <row r="165" ht="30">
      <c r="A165" s="37" t="s">
        <v>219</v>
      </c>
      <c r="B165" s="37">
        <v>51</v>
      </c>
      <c r="C165" s="38" t="s">
        <v>2632</v>
      </c>
      <c r="D165" s="37" t="s">
        <v>221</v>
      </c>
      <c r="E165" s="39" t="s">
        <v>2633</v>
      </c>
      <c r="F165" s="40" t="s">
        <v>245</v>
      </c>
      <c r="G165" s="41">
        <v>2</v>
      </c>
      <c r="H165" s="42">
        <v>0</v>
      </c>
      <c r="I165" s="43">
        <f>ROUND(G165*H165,P4)</f>
        <v>0</v>
      </c>
      <c r="J165" s="37"/>
      <c r="O165" s="44">
        <f>I165*0.21</f>
        <v>0</v>
      </c>
      <c r="P165">
        <v>3</v>
      </c>
    </row>
    <row r="166" ht="30">
      <c r="A166" s="37" t="s">
        <v>224</v>
      </c>
      <c r="B166" s="45"/>
      <c r="C166" s="46"/>
      <c r="D166" s="46"/>
      <c r="E166" s="39" t="s">
        <v>2633</v>
      </c>
      <c r="F166" s="46"/>
      <c r="G166" s="46"/>
      <c r="H166" s="46"/>
      <c r="I166" s="46"/>
      <c r="J166" s="48"/>
    </row>
    <row r="167">
      <c r="A167" s="37" t="s">
        <v>227</v>
      </c>
      <c r="B167" s="45"/>
      <c r="C167" s="46"/>
      <c r="D167" s="46"/>
      <c r="E167" s="47" t="s">
        <v>221</v>
      </c>
      <c r="F167" s="46"/>
      <c r="G167" s="46"/>
      <c r="H167" s="46"/>
      <c r="I167" s="46"/>
      <c r="J167" s="48"/>
    </row>
    <row r="168">
      <c r="A168" s="37" t="s">
        <v>219</v>
      </c>
      <c r="B168" s="37">
        <v>60</v>
      </c>
      <c r="C168" s="38" t="s">
        <v>2634</v>
      </c>
      <c r="D168" s="37" t="s">
        <v>221</v>
      </c>
      <c r="E168" s="39" t="s">
        <v>2635</v>
      </c>
      <c r="F168" s="40" t="s">
        <v>245</v>
      </c>
      <c r="G168" s="41">
        <v>1</v>
      </c>
      <c r="H168" s="42">
        <v>0</v>
      </c>
      <c r="I168" s="43">
        <f>ROUND(G168*H168,P4)</f>
        <v>0</v>
      </c>
      <c r="J168" s="37"/>
      <c r="O168" s="44">
        <f>I168*0.21</f>
        <v>0</v>
      </c>
      <c r="P168">
        <v>3</v>
      </c>
    </row>
    <row r="169">
      <c r="A169" s="37" t="s">
        <v>224</v>
      </c>
      <c r="B169" s="45"/>
      <c r="C169" s="46"/>
      <c r="D169" s="46"/>
      <c r="E169" s="39" t="s">
        <v>2635</v>
      </c>
      <c r="F169" s="46"/>
      <c r="G169" s="46"/>
      <c r="H169" s="46"/>
      <c r="I169" s="46"/>
      <c r="J169" s="48"/>
    </row>
    <row r="170">
      <c r="A170" s="37" t="s">
        <v>227</v>
      </c>
      <c r="B170" s="45"/>
      <c r="C170" s="46"/>
      <c r="D170" s="46"/>
      <c r="E170" s="47" t="s">
        <v>221</v>
      </c>
      <c r="F170" s="46"/>
      <c r="G170" s="46"/>
      <c r="H170" s="46"/>
      <c r="I170" s="46"/>
      <c r="J170" s="48"/>
    </row>
    <row r="171">
      <c r="A171" s="37" t="s">
        <v>219</v>
      </c>
      <c r="B171" s="37">
        <v>58</v>
      </c>
      <c r="C171" s="38" t="s">
        <v>2636</v>
      </c>
      <c r="D171" s="37" t="s">
        <v>221</v>
      </c>
      <c r="E171" s="39" t="s">
        <v>2637</v>
      </c>
      <c r="F171" s="40" t="s">
        <v>245</v>
      </c>
      <c r="G171" s="41">
        <v>1</v>
      </c>
      <c r="H171" s="42">
        <v>0</v>
      </c>
      <c r="I171" s="43">
        <f>ROUND(G171*H171,P4)</f>
        <v>0</v>
      </c>
      <c r="J171" s="37"/>
      <c r="O171" s="44">
        <f>I171*0.21</f>
        <v>0</v>
      </c>
      <c r="P171">
        <v>3</v>
      </c>
    </row>
    <row r="172">
      <c r="A172" s="37" t="s">
        <v>224</v>
      </c>
      <c r="B172" s="45"/>
      <c r="C172" s="46"/>
      <c r="D172" s="46"/>
      <c r="E172" s="39" t="s">
        <v>2637</v>
      </c>
      <c r="F172" s="46"/>
      <c r="G172" s="46"/>
      <c r="H172" s="46"/>
      <c r="I172" s="46"/>
      <c r="J172" s="48"/>
    </row>
    <row r="173">
      <c r="A173" s="37" t="s">
        <v>227</v>
      </c>
      <c r="B173" s="45"/>
      <c r="C173" s="46"/>
      <c r="D173" s="46"/>
      <c r="E173" s="47" t="s">
        <v>221</v>
      </c>
      <c r="F173" s="46"/>
      <c r="G173" s="46"/>
      <c r="H173" s="46"/>
      <c r="I173" s="46"/>
      <c r="J173" s="48"/>
    </row>
    <row r="174">
      <c r="A174" s="37" t="s">
        <v>219</v>
      </c>
      <c r="B174" s="37">
        <v>69</v>
      </c>
      <c r="C174" s="38" t="s">
        <v>2638</v>
      </c>
      <c r="D174" s="37" t="s">
        <v>221</v>
      </c>
      <c r="E174" s="39" t="s">
        <v>2639</v>
      </c>
      <c r="F174" s="40" t="s">
        <v>234</v>
      </c>
      <c r="G174" s="41">
        <v>40</v>
      </c>
      <c r="H174" s="42">
        <v>0</v>
      </c>
      <c r="I174" s="43">
        <f>ROUND(G174*H174,P4)</f>
        <v>0</v>
      </c>
      <c r="J174" s="37"/>
      <c r="O174" s="44">
        <f>I174*0.21</f>
        <v>0</v>
      </c>
      <c r="P174">
        <v>3</v>
      </c>
    </row>
    <row r="175">
      <c r="A175" s="37" t="s">
        <v>224</v>
      </c>
      <c r="B175" s="45"/>
      <c r="C175" s="46"/>
      <c r="D175" s="46"/>
      <c r="E175" s="39" t="s">
        <v>2639</v>
      </c>
      <c r="F175" s="46"/>
      <c r="G175" s="46"/>
      <c r="H175" s="46"/>
      <c r="I175" s="46"/>
      <c r="J175" s="48"/>
    </row>
    <row r="176">
      <c r="A176" s="37" t="s">
        <v>227</v>
      </c>
      <c r="B176" s="45"/>
      <c r="C176" s="46"/>
      <c r="D176" s="46"/>
      <c r="E176" s="47" t="s">
        <v>221</v>
      </c>
      <c r="F176" s="46"/>
      <c r="G176" s="46"/>
      <c r="H176" s="46"/>
      <c r="I176" s="46"/>
      <c r="J176" s="48"/>
    </row>
    <row r="177">
      <c r="A177" s="37" t="s">
        <v>219</v>
      </c>
      <c r="B177" s="37">
        <v>30</v>
      </c>
      <c r="C177" s="38" t="s">
        <v>2640</v>
      </c>
      <c r="D177" s="37" t="s">
        <v>221</v>
      </c>
      <c r="E177" s="39" t="s">
        <v>2641</v>
      </c>
      <c r="F177" s="40" t="s">
        <v>234</v>
      </c>
      <c r="G177" s="41">
        <v>40</v>
      </c>
      <c r="H177" s="42">
        <v>0</v>
      </c>
      <c r="I177" s="43">
        <f>ROUND(G177*H177,P4)</f>
        <v>0</v>
      </c>
      <c r="J177" s="37"/>
      <c r="O177" s="44">
        <f>I177*0.21</f>
        <v>0</v>
      </c>
      <c r="P177">
        <v>3</v>
      </c>
    </row>
    <row r="178">
      <c r="A178" s="37" t="s">
        <v>224</v>
      </c>
      <c r="B178" s="45"/>
      <c r="C178" s="46"/>
      <c r="D178" s="46"/>
      <c r="E178" s="39" t="s">
        <v>2641</v>
      </c>
      <c r="F178" s="46"/>
      <c r="G178" s="46"/>
      <c r="H178" s="46"/>
      <c r="I178" s="46"/>
      <c r="J178" s="48"/>
    </row>
    <row r="179">
      <c r="A179" s="37" t="s">
        <v>227</v>
      </c>
      <c r="B179" s="45"/>
      <c r="C179" s="46"/>
      <c r="D179" s="46"/>
      <c r="E179" s="47" t="s">
        <v>221</v>
      </c>
      <c r="F179" s="46"/>
      <c r="G179" s="46"/>
      <c r="H179" s="46"/>
      <c r="I179" s="46"/>
      <c r="J179" s="48"/>
    </row>
    <row r="180">
      <c r="A180" s="37" t="s">
        <v>219</v>
      </c>
      <c r="B180" s="37">
        <v>47</v>
      </c>
      <c r="C180" s="38" t="s">
        <v>2642</v>
      </c>
      <c r="D180" s="37" t="s">
        <v>221</v>
      </c>
      <c r="E180" s="39" t="s">
        <v>2643</v>
      </c>
      <c r="F180" s="40" t="s">
        <v>245</v>
      </c>
      <c r="G180" s="41">
        <v>2</v>
      </c>
      <c r="H180" s="42">
        <v>0</v>
      </c>
      <c r="I180" s="43">
        <f>ROUND(G180*H180,P4)</f>
        <v>0</v>
      </c>
      <c r="J180" s="37"/>
      <c r="O180" s="44">
        <f>I180*0.21</f>
        <v>0</v>
      </c>
      <c r="P180">
        <v>3</v>
      </c>
    </row>
    <row r="181">
      <c r="A181" s="37" t="s">
        <v>224</v>
      </c>
      <c r="B181" s="45"/>
      <c r="C181" s="46"/>
      <c r="D181" s="46"/>
      <c r="E181" s="39" t="s">
        <v>2643</v>
      </c>
      <c r="F181" s="46"/>
      <c r="G181" s="46"/>
      <c r="H181" s="46"/>
      <c r="I181" s="46"/>
      <c r="J181" s="48"/>
    </row>
    <row r="182">
      <c r="A182" s="37" t="s">
        <v>227</v>
      </c>
      <c r="B182" s="45"/>
      <c r="C182" s="46"/>
      <c r="D182" s="46"/>
      <c r="E182" s="47" t="s">
        <v>221</v>
      </c>
      <c r="F182" s="46"/>
      <c r="G182" s="46"/>
      <c r="H182" s="46"/>
      <c r="I182" s="46"/>
      <c r="J182" s="48"/>
    </row>
    <row r="183" ht="30">
      <c r="A183" s="37" t="s">
        <v>219</v>
      </c>
      <c r="B183" s="37">
        <v>71</v>
      </c>
      <c r="C183" s="38" t="s">
        <v>2644</v>
      </c>
      <c r="D183" s="37" t="s">
        <v>221</v>
      </c>
      <c r="E183" s="39" t="s">
        <v>2645</v>
      </c>
      <c r="F183" s="40" t="s">
        <v>245</v>
      </c>
      <c r="G183" s="41">
        <v>1</v>
      </c>
      <c r="H183" s="42">
        <v>0</v>
      </c>
      <c r="I183" s="43">
        <f>ROUND(G183*H183,P4)</f>
        <v>0</v>
      </c>
      <c r="J183" s="37"/>
      <c r="O183" s="44">
        <f>I183*0.21</f>
        <v>0</v>
      </c>
      <c r="P183">
        <v>3</v>
      </c>
    </row>
    <row r="184" ht="30">
      <c r="A184" s="37" t="s">
        <v>224</v>
      </c>
      <c r="B184" s="45"/>
      <c r="C184" s="46"/>
      <c r="D184" s="46"/>
      <c r="E184" s="39" t="s">
        <v>2645</v>
      </c>
      <c r="F184" s="46"/>
      <c r="G184" s="46"/>
      <c r="H184" s="46"/>
      <c r="I184" s="46"/>
      <c r="J184" s="48"/>
    </row>
    <row r="185">
      <c r="A185" s="37" t="s">
        <v>227</v>
      </c>
      <c r="B185" s="45"/>
      <c r="C185" s="46"/>
      <c r="D185" s="46"/>
      <c r="E185" s="47" t="s">
        <v>221</v>
      </c>
      <c r="F185" s="46"/>
      <c r="G185" s="46"/>
      <c r="H185" s="46"/>
      <c r="I185" s="46"/>
      <c r="J185" s="48"/>
    </row>
    <row r="186" ht="30">
      <c r="A186" s="37" t="s">
        <v>219</v>
      </c>
      <c r="B186" s="37">
        <v>44</v>
      </c>
      <c r="C186" s="38" t="s">
        <v>2469</v>
      </c>
      <c r="D186" s="37" t="s">
        <v>221</v>
      </c>
      <c r="E186" s="39" t="s">
        <v>2646</v>
      </c>
      <c r="F186" s="40" t="s">
        <v>245</v>
      </c>
      <c r="G186" s="41">
        <v>1</v>
      </c>
      <c r="H186" s="42">
        <v>0</v>
      </c>
      <c r="I186" s="43">
        <f>ROUND(G186*H186,P4)</f>
        <v>0</v>
      </c>
      <c r="J186" s="37"/>
      <c r="O186" s="44">
        <f>I186*0.21</f>
        <v>0</v>
      </c>
      <c r="P186">
        <v>3</v>
      </c>
    </row>
    <row r="187" ht="30">
      <c r="A187" s="37" t="s">
        <v>224</v>
      </c>
      <c r="B187" s="45"/>
      <c r="C187" s="46"/>
      <c r="D187" s="46"/>
      <c r="E187" s="39" t="s">
        <v>2646</v>
      </c>
      <c r="F187" s="46"/>
      <c r="G187" s="46"/>
      <c r="H187" s="46"/>
      <c r="I187" s="46"/>
      <c r="J187" s="48"/>
    </row>
    <row r="188">
      <c r="A188" s="37" t="s">
        <v>227</v>
      </c>
      <c r="B188" s="45"/>
      <c r="C188" s="46"/>
      <c r="D188" s="46"/>
      <c r="E188" s="47" t="s">
        <v>221</v>
      </c>
      <c r="F188" s="46"/>
      <c r="G188" s="46"/>
      <c r="H188" s="46"/>
      <c r="I188" s="46"/>
      <c r="J188" s="48"/>
    </row>
    <row r="189" ht="30">
      <c r="A189" s="37" t="s">
        <v>219</v>
      </c>
      <c r="B189" s="37">
        <v>67</v>
      </c>
      <c r="C189" s="38" t="s">
        <v>2473</v>
      </c>
      <c r="D189" s="37" t="s">
        <v>221</v>
      </c>
      <c r="E189" s="39" t="s">
        <v>2647</v>
      </c>
      <c r="F189" s="40" t="s">
        <v>245</v>
      </c>
      <c r="G189" s="41">
        <v>3</v>
      </c>
      <c r="H189" s="42">
        <v>0</v>
      </c>
      <c r="I189" s="43">
        <f>ROUND(G189*H189,P4)</f>
        <v>0</v>
      </c>
      <c r="J189" s="37"/>
      <c r="O189" s="44">
        <f>I189*0.21</f>
        <v>0</v>
      </c>
      <c r="P189">
        <v>3</v>
      </c>
    </row>
    <row r="190" ht="30">
      <c r="A190" s="37" t="s">
        <v>224</v>
      </c>
      <c r="B190" s="45"/>
      <c r="C190" s="46"/>
      <c r="D190" s="46"/>
      <c r="E190" s="39" t="s">
        <v>2647</v>
      </c>
      <c r="F190" s="46"/>
      <c r="G190" s="46"/>
      <c r="H190" s="46"/>
      <c r="I190" s="46"/>
      <c r="J190" s="48"/>
    </row>
    <row r="191">
      <c r="A191" s="37" t="s">
        <v>227</v>
      </c>
      <c r="B191" s="45"/>
      <c r="C191" s="46"/>
      <c r="D191" s="46"/>
      <c r="E191" s="47" t="s">
        <v>221</v>
      </c>
      <c r="F191" s="46"/>
      <c r="G191" s="46"/>
      <c r="H191" s="46"/>
      <c r="I191" s="46"/>
      <c r="J191" s="48"/>
    </row>
    <row r="192" ht="30">
      <c r="A192" s="37" t="s">
        <v>219</v>
      </c>
      <c r="B192" s="37">
        <v>62</v>
      </c>
      <c r="C192" s="38" t="s">
        <v>2477</v>
      </c>
      <c r="D192" s="37" t="s">
        <v>221</v>
      </c>
      <c r="E192" s="39" t="s">
        <v>2648</v>
      </c>
      <c r="F192" s="40" t="s">
        <v>245</v>
      </c>
      <c r="G192" s="41">
        <v>1</v>
      </c>
      <c r="H192" s="42">
        <v>0</v>
      </c>
      <c r="I192" s="43">
        <f>ROUND(G192*H192,P4)</f>
        <v>0</v>
      </c>
      <c r="J192" s="37"/>
      <c r="O192" s="44">
        <f>I192*0.21</f>
        <v>0</v>
      </c>
      <c r="P192">
        <v>3</v>
      </c>
    </row>
    <row r="193" ht="30">
      <c r="A193" s="37" t="s">
        <v>224</v>
      </c>
      <c r="B193" s="45"/>
      <c r="C193" s="46"/>
      <c r="D193" s="46"/>
      <c r="E193" s="39" t="s">
        <v>2648</v>
      </c>
      <c r="F193" s="46"/>
      <c r="G193" s="46"/>
      <c r="H193" s="46"/>
      <c r="I193" s="46"/>
      <c r="J193" s="48"/>
    </row>
    <row r="194">
      <c r="A194" s="37" t="s">
        <v>227</v>
      </c>
      <c r="B194" s="45"/>
      <c r="C194" s="46"/>
      <c r="D194" s="46"/>
      <c r="E194" s="47" t="s">
        <v>221</v>
      </c>
      <c r="F194" s="46"/>
      <c r="G194" s="46"/>
      <c r="H194" s="46"/>
      <c r="I194" s="46"/>
      <c r="J194" s="48"/>
    </row>
    <row r="195">
      <c r="A195" s="37" t="s">
        <v>219</v>
      </c>
      <c r="B195" s="37">
        <v>37</v>
      </c>
      <c r="C195" s="38" t="s">
        <v>2481</v>
      </c>
      <c r="D195" s="37" t="s">
        <v>221</v>
      </c>
      <c r="E195" s="39" t="s">
        <v>2649</v>
      </c>
      <c r="F195" s="40" t="s">
        <v>245</v>
      </c>
      <c r="G195" s="41">
        <v>1</v>
      </c>
      <c r="H195" s="42">
        <v>0</v>
      </c>
      <c r="I195" s="43">
        <f>ROUND(G195*H195,P4)</f>
        <v>0</v>
      </c>
      <c r="J195" s="37"/>
      <c r="O195" s="44">
        <f>I195*0.21</f>
        <v>0</v>
      </c>
      <c r="P195">
        <v>3</v>
      </c>
    </row>
    <row r="196">
      <c r="A196" s="37" t="s">
        <v>224</v>
      </c>
      <c r="B196" s="45"/>
      <c r="C196" s="46"/>
      <c r="D196" s="46"/>
      <c r="E196" s="39" t="s">
        <v>2649</v>
      </c>
      <c r="F196" s="46"/>
      <c r="G196" s="46"/>
      <c r="H196" s="46"/>
      <c r="I196" s="46"/>
      <c r="J196" s="48"/>
    </row>
    <row r="197">
      <c r="A197" s="37" t="s">
        <v>227</v>
      </c>
      <c r="B197" s="45"/>
      <c r="C197" s="46"/>
      <c r="D197" s="46"/>
      <c r="E197" s="47" t="s">
        <v>221</v>
      </c>
      <c r="F197" s="46"/>
      <c r="G197" s="46"/>
      <c r="H197" s="46"/>
      <c r="I197" s="46"/>
      <c r="J197" s="48"/>
    </row>
    <row r="198">
      <c r="A198" s="37" t="s">
        <v>219</v>
      </c>
      <c r="B198" s="37">
        <v>33</v>
      </c>
      <c r="C198" s="38" t="s">
        <v>2650</v>
      </c>
      <c r="D198" s="37" t="s">
        <v>221</v>
      </c>
      <c r="E198" s="39" t="s">
        <v>2651</v>
      </c>
      <c r="F198" s="40" t="s">
        <v>245</v>
      </c>
      <c r="G198" s="41">
        <v>1</v>
      </c>
      <c r="H198" s="42">
        <v>0</v>
      </c>
      <c r="I198" s="43">
        <f>ROUND(G198*H198,P4)</f>
        <v>0</v>
      </c>
      <c r="J198" s="37"/>
      <c r="O198" s="44">
        <f>I198*0.21</f>
        <v>0</v>
      </c>
      <c r="P198">
        <v>3</v>
      </c>
    </row>
    <row r="199">
      <c r="A199" s="37" t="s">
        <v>224</v>
      </c>
      <c r="B199" s="45"/>
      <c r="C199" s="46"/>
      <c r="D199" s="46"/>
      <c r="E199" s="39" t="s">
        <v>2651</v>
      </c>
      <c r="F199" s="46"/>
      <c r="G199" s="46"/>
      <c r="H199" s="46"/>
      <c r="I199" s="46"/>
      <c r="J199" s="48"/>
    </row>
    <row r="200">
      <c r="A200" s="37" t="s">
        <v>227</v>
      </c>
      <c r="B200" s="45"/>
      <c r="C200" s="46"/>
      <c r="D200" s="46"/>
      <c r="E200" s="47" t="s">
        <v>221</v>
      </c>
      <c r="F200" s="46"/>
      <c r="G200" s="46"/>
      <c r="H200" s="46"/>
      <c r="I200" s="46"/>
      <c r="J200" s="48"/>
    </row>
    <row r="201" ht="30">
      <c r="A201" s="37" t="s">
        <v>219</v>
      </c>
      <c r="B201" s="37">
        <v>46</v>
      </c>
      <c r="C201" s="38" t="s">
        <v>2652</v>
      </c>
      <c r="D201" s="37" t="s">
        <v>221</v>
      </c>
      <c r="E201" s="39" t="s">
        <v>2653</v>
      </c>
      <c r="F201" s="40" t="s">
        <v>245</v>
      </c>
      <c r="G201" s="41">
        <v>1</v>
      </c>
      <c r="H201" s="42">
        <v>0</v>
      </c>
      <c r="I201" s="43">
        <f>ROUND(G201*H201,P4)</f>
        <v>0</v>
      </c>
      <c r="J201" s="37"/>
      <c r="O201" s="44">
        <f>I201*0.21</f>
        <v>0</v>
      </c>
      <c r="P201">
        <v>3</v>
      </c>
    </row>
    <row r="202" ht="30">
      <c r="A202" s="37" t="s">
        <v>224</v>
      </c>
      <c r="B202" s="45"/>
      <c r="C202" s="46"/>
      <c r="D202" s="46"/>
      <c r="E202" s="39" t="s">
        <v>2653</v>
      </c>
      <c r="F202" s="46"/>
      <c r="G202" s="46"/>
      <c r="H202" s="46"/>
      <c r="I202" s="46"/>
      <c r="J202" s="48"/>
    </row>
    <row r="203">
      <c r="A203" s="37" t="s">
        <v>227</v>
      </c>
      <c r="B203" s="45"/>
      <c r="C203" s="46"/>
      <c r="D203" s="46"/>
      <c r="E203" s="47" t="s">
        <v>221</v>
      </c>
      <c r="F203" s="46"/>
      <c r="G203" s="46"/>
      <c r="H203" s="46"/>
      <c r="I203" s="46"/>
      <c r="J203" s="48"/>
    </row>
    <row r="204" ht="30">
      <c r="A204" s="37" t="s">
        <v>219</v>
      </c>
      <c r="B204" s="37">
        <v>55</v>
      </c>
      <c r="C204" s="38" t="s">
        <v>2654</v>
      </c>
      <c r="D204" s="37" t="s">
        <v>221</v>
      </c>
      <c r="E204" s="39" t="s">
        <v>2655</v>
      </c>
      <c r="F204" s="40" t="s">
        <v>245</v>
      </c>
      <c r="G204" s="41">
        <v>1</v>
      </c>
      <c r="H204" s="42">
        <v>0</v>
      </c>
      <c r="I204" s="43">
        <f>ROUND(G204*H204,P4)</f>
        <v>0</v>
      </c>
      <c r="J204" s="37"/>
      <c r="O204" s="44">
        <f>I204*0.21</f>
        <v>0</v>
      </c>
      <c r="P204">
        <v>3</v>
      </c>
    </row>
    <row r="205" ht="30">
      <c r="A205" s="37" t="s">
        <v>224</v>
      </c>
      <c r="B205" s="45"/>
      <c r="C205" s="46"/>
      <c r="D205" s="46"/>
      <c r="E205" s="39" t="s">
        <v>2655</v>
      </c>
      <c r="F205" s="46"/>
      <c r="G205" s="46"/>
      <c r="H205" s="46"/>
      <c r="I205" s="46"/>
      <c r="J205" s="48"/>
    </row>
    <row r="206">
      <c r="A206" s="37" t="s">
        <v>227</v>
      </c>
      <c r="B206" s="45"/>
      <c r="C206" s="46"/>
      <c r="D206" s="46"/>
      <c r="E206" s="47" t="s">
        <v>221</v>
      </c>
      <c r="F206" s="46"/>
      <c r="G206" s="46"/>
      <c r="H206" s="46"/>
      <c r="I206" s="46"/>
      <c r="J206" s="48"/>
    </row>
    <row r="207" ht="30">
      <c r="A207" s="37" t="s">
        <v>219</v>
      </c>
      <c r="B207" s="37">
        <v>57</v>
      </c>
      <c r="C207" s="38" t="s">
        <v>2656</v>
      </c>
      <c r="D207" s="37" t="s">
        <v>221</v>
      </c>
      <c r="E207" s="39" t="s">
        <v>2657</v>
      </c>
      <c r="F207" s="40" t="s">
        <v>245</v>
      </c>
      <c r="G207" s="41">
        <v>1</v>
      </c>
      <c r="H207" s="42">
        <v>0</v>
      </c>
      <c r="I207" s="43">
        <f>ROUND(G207*H207,P4)</f>
        <v>0</v>
      </c>
      <c r="J207" s="37"/>
      <c r="O207" s="44">
        <f>I207*0.21</f>
        <v>0</v>
      </c>
      <c r="P207">
        <v>3</v>
      </c>
    </row>
    <row r="208" ht="30">
      <c r="A208" s="37" t="s">
        <v>224</v>
      </c>
      <c r="B208" s="45"/>
      <c r="C208" s="46"/>
      <c r="D208" s="46"/>
      <c r="E208" s="39" t="s">
        <v>2657</v>
      </c>
      <c r="F208" s="46"/>
      <c r="G208" s="46"/>
      <c r="H208" s="46"/>
      <c r="I208" s="46"/>
      <c r="J208" s="48"/>
    </row>
    <row r="209">
      <c r="A209" s="37" t="s">
        <v>227</v>
      </c>
      <c r="B209" s="45"/>
      <c r="C209" s="46"/>
      <c r="D209" s="46"/>
      <c r="E209" s="47" t="s">
        <v>221</v>
      </c>
      <c r="F209" s="46"/>
      <c r="G209" s="46"/>
      <c r="H209" s="46"/>
      <c r="I209" s="46"/>
      <c r="J209" s="48"/>
    </row>
    <row r="210" ht="30">
      <c r="A210" s="37" t="s">
        <v>219</v>
      </c>
      <c r="B210" s="37">
        <v>48</v>
      </c>
      <c r="C210" s="38" t="s">
        <v>2658</v>
      </c>
      <c r="D210" s="37" t="s">
        <v>221</v>
      </c>
      <c r="E210" s="39" t="s">
        <v>2659</v>
      </c>
      <c r="F210" s="40" t="s">
        <v>245</v>
      </c>
      <c r="G210" s="41">
        <v>1</v>
      </c>
      <c r="H210" s="42">
        <v>0</v>
      </c>
      <c r="I210" s="43">
        <f>ROUND(G210*H210,P4)</f>
        <v>0</v>
      </c>
      <c r="J210" s="37"/>
      <c r="O210" s="44">
        <f>I210*0.21</f>
        <v>0</v>
      </c>
      <c r="P210">
        <v>3</v>
      </c>
    </row>
    <row r="211" ht="30">
      <c r="A211" s="37" t="s">
        <v>224</v>
      </c>
      <c r="B211" s="45"/>
      <c r="C211" s="46"/>
      <c r="D211" s="46"/>
      <c r="E211" s="39" t="s">
        <v>2659</v>
      </c>
      <c r="F211" s="46"/>
      <c r="G211" s="46"/>
      <c r="H211" s="46"/>
      <c r="I211" s="46"/>
      <c r="J211" s="48"/>
    </row>
    <row r="212">
      <c r="A212" s="37" t="s">
        <v>227</v>
      </c>
      <c r="B212" s="45"/>
      <c r="C212" s="46"/>
      <c r="D212" s="46"/>
      <c r="E212" s="47" t="s">
        <v>221</v>
      </c>
      <c r="F212" s="46"/>
      <c r="G212" s="46"/>
      <c r="H212" s="46"/>
      <c r="I212" s="46"/>
      <c r="J212" s="48"/>
    </row>
    <row r="213" ht="30">
      <c r="A213" s="37" t="s">
        <v>219</v>
      </c>
      <c r="B213" s="37">
        <v>40</v>
      </c>
      <c r="C213" s="38" t="s">
        <v>2485</v>
      </c>
      <c r="D213" s="37" t="s">
        <v>221</v>
      </c>
      <c r="E213" s="39" t="s">
        <v>2486</v>
      </c>
      <c r="F213" s="40" t="s">
        <v>245</v>
      </c>
      <c r="G213" s="41">
        <v>1</v>
      </c>
      <c r="H213" s="42">
        <v>0</v>
      </c>
      <c r="I213" s="43">
        <f>ROUND(G213*H213,P4)</f>
        <v>0</v>
      </c>
      <c r="J213" s="37"/>
      <c r="O213" s="44">
        <f>I213*0.21</f>
        <v>0</v>
      </c>
      <c r="P213">
        <v>3</v>
      </c>
    </row>
    <row r="214" ht="30">
      <c r="A214" s="37" t="s">
        <v>224</v>
      </c>
      <c r="B214" s="45"/>
      <c r="C214" s="46"/>
      <c r="D214" s="46"/>
      <c r="E214" s="39" t="s">
        <v>2486</v>
      </c>
      <c r="F214" s="46"/>
      <c r="G214" s="46"/>
      <c r="H214" s="46"/>
      <c r="I214" s="46"/>
      <c r="J214" s="48"/>
    </row>
    <row r="215">
      <c r="A215" s="37" t="s">
        <v>227</v>
      </c>
      <c r="B215" s="45"/>
      <c r="C215" s="46"/>
      <c r="D215" s="46"/>
      <c r="E215" s="47" t="s">
        <v>221</v>
      </c>
      <c r="F215" s="46"/>
      <c r="G215" s="46"/>
      <c r="H215" s="46"/>
      <c r="I215" s="46"/>
      <c r="J215" s="48"/>
    </row>
    <row r="216">
      <c r="A216" s="37" t="s">
        <v>219</v>
      </c>
      <c r="B216" s="37">
        <v>49</v>
      </c>
      <c r="C216" s="38" t="s">
        <v>2660</v>
      </c>
      <c r="D216" s="37" t="s">
        <v>221</v>
      </c>
      <c r="E216" s="39" t="s">
        <v>2661</v>
      </c>
      <c r="F216" s="40" t="s">
        <v>245</v>
      </c>
      <c r="G216" s="41">
        <v>1</v>
      </c>
      <c r="H216" s="42">
        <v>0</v>
      </c>
      <c r="I216" s="43">
        <f>ROUND(G216*H216,P4)</f>
        <v>0</v>
      </c>
      <c r="J216" s="37"/>
      <c r="O216" s="44">
        <f>I216*0.21</f>
        <v>0</v>
      </c>
      <c r="P216">
        <v>3</v>
      </c>
    </row>
    <row r="217">
      <c r="A217" s="37" t="s">
        <v>224</v>
      </c>
      <c r="B217" s="45"/>
      <c r="C217" s="46"/>
      <c r="D217" s="46"/>
      <c r="E217" s="39" t="s">
        <v>2662</v>
      </c>
      <c r="F217" s="46"/>
      <c r="G217" s="46"/>
      <c r="H217" s="46"/>
      <c r="I217" s="46"/>
      <c r="J217" s="48"/>
    </row>
    <row r="218">
      <c r="A218" s="37" t="s">
        <v>227</v>
      </c>
      <c r="B218" s="45"/>
      <c r="C218" s="46"/>
      <c r="D218" s="46"/>
      <c r="E218" s="47" t="s">
        <v>221</v>
      </c>
      <c r="F218" s="46"/>
      <c r="G218" s="46"/>
      <c r="H218" s="46"/>
      <c r="I218" s="46"/>
      <c r="J218" s="48"/>
    </row>
    <row r="219" ht="30">
      <c r="A219" s="37" t="s">
        <v>219</v>
      </c>
      <c r="B219" s="37">
        <v>39</v>
      </c>
      <c r="C219" s="38" t="s">
        <v>2663</v>
      </c>
      <c r="D219" s="37" t="s">
        <v>221</v>
      </c>
      <c r="E219" s="39" t="s">
        <v>2664</v>
      </c>
      <c r="F219" s="40" t="s">
        <v>223</v>
      </c>
      <c r="G219" s="41">
        <v>1.6439999999999999</v>
      </c>
      <c r="H219" s="42">
        <v>0</v>
      </c>
      <c r="I219" s="43">
        <f>ROUND(G219*H219,P4)</f>
        <v>0</v>
      </c>
      <c r="J219" s="37"/>
      <c r="O219" s="44">
        <f>I219*0.21</f>
        <v>0</v>
      </c>
      <c r="P219">
        <v>3</v>
      </c>
    </row>
    <row r="220" ht="30">
      <c r="A220" s="37" t="s">
        <v>224</v>
      </c>
      <c r="B220" s="45"/>
      <c r="C220" s="46"/>
      <c r="D220" s="46"/>
      <c r="E220" s="39" t="s">
        <v>2664</v>
      </c>
      <c r="F220" s="46"/>
      <c r="G220" s="46"/>
      <c r="H220" s="46"/>
      <c r="I220" s="46"/>
      <c r="J220" s="48"/>
    </row>
    <row r="221" ht="135">
      <c r="A221" s="37" t="s">
        <v>225</v>
      </c>
      <c r="B221" s="45"/>
      <c r="C221" s="46"/>
      <c r="D221" s="46"/>
      <c r="E221" s="49" t="s">
        <v>2665</v>
      </c>
      <c r="F221" s="46"/>
      <c r="G221" s="46"/>
      <c r="H221" s="46"/>
      <c r="I221" s="46"/>
      <c r="J221" s="48"/>
    </row>
    <row r="222">
      <c r="A222" s="37" t="s">
        <v>227</v>
      </c>
      <c r="B222" s="45"/>
      <c r="C222" s="46"/>
      <c r="D222" s="46"/>
      <c r="E222" s="47" t="s">
        <v>221</v>
      </c>
      <c r="F222" s="46"/>
      <c r="G222" s="46"/>
      <c r="H222" s="46"/>
      <c r="I222" s="46"/>
      <c r="J222" s="48"/>
    </row>
    <row r="223">
      <c r="A223" s="37" t="s">
        <v>219</v>
      </c>
      <c r="B223" s="37">
        <v>59</v>
      </c>
      <c r="C223" s="38" t="s">
        <v>2666</v>
      </c>
      <c r="D223" s="37" t="s">
        <v>221</v>
      </c>
      <c r="E223" s="39" t="s">
        <v>2667</v>
      </c>
      <c r="F223" s="40" t="s">
        <v>245</v>
      </c>
      <c r="G223" s="41">
        <v>1</v>
      </c>
      <c r="H223" s="42">
        <v>0</v>
      </c>
      <c r="I223" s="43">
        <f>ROUND(G223*H223,P4)</f>
        <v>0</v>
      </c>
      <c r="J223" s="37"/>
      <c r="O223" s="44">
        <f>I223*0.21</f>
        <v>0</v>
      </c>
      <c r="P223">
        <v>3</v>
      </c>
    </row>
    <row r="224">
      <c r="A224" s="37" t="s">
        <v>224</v>
      </c>
      <c r="B224" s="45"/>
      <c r="C224" s="46"/>
      <c r="D224" s="46"/>
      <c r="E224" s="39" t="s">
        <v>2667</v>
      </c>
      <c r="F224" s="46"/>
      <c r="G224" s="46"/>
      <c r="H224" s="46"/>
      <c r="I224" s="46"/>
      <c r="J224" s="48"/>
    </row>
    <row r="225">
      <c r="A225" s="37" t="s">
        <v>227</v>
      </c>
      <c r="B225" s="45"/>
      <c r="C225" s="46"/>
      <c r="D225" s="46"/>
      <c r="E225" s="47" t="s">
        <v>221</v>
      </c>
      <c r="F225" s="46"/>
      <c r="G225" s="46"/>
      <c r="H225" s="46"/>
      <c r="I225" s="46"/>
      <c r="J225" s="48"/>
    </row>
    <row r="226">
      <c r="A226" s="37" t="s">
        <v>219</v>
      </c>
      <c r="B226" s="37">
        <v>56</v>
      </c>
      <c r="C226" s="38" t="s">
        <v>2668</v>
      </c>
      <c r="D226" s="37" t="s">
        <v>221</v>
      </c>
      <c r="E226" s="39" t="s">
        <v>2669</v>
      </c>
      <c r="F226" s="40" t="s">
        <v>234</v>
      </c>
      <c r="G226" s="41">
        <v>40</v>
      </c>
      <c r="H226" s="42">
        <v>0</v>
      </c>
      <c r="I226" s="43">
        <f>ROUND(G226*H226,P4)</f>
        <v>0</v>
      </c>
      <c r="J226" s="37"/>
      <c r="O226" s="44">
        <f>I226*0.21</f>
        <v>0</v>
      </c>
      <c r="P226">
        <v>3</v>
      </c>
    </row>
    <row r="227">
      <c r="A227" s="37" t="s">
        <v>224</v>
      </c>
      <c r="B227" s="45"/>
      <c r="C227" s="46"/>
      <c r="D227" s="46"/>
      <c r="E227" s="39" t="s">
        <v>2669</v>
      </c>
      <c r="F227" s="46"/>
      <c r="G227" s="46"/>
      <c r="H227" s="46"/>
      <c r="I227" s="46"/>
      <c r="J227" s="48"/>
    </row>
    <row r="228">
      <c r="A228" s="37" t="s">
        <v>227</v>
      </c>
      <c r="B228" s="45"/>
      <c r="C228" s="46"/>
      <c r="D228" s="46"/>
      <c r="E228" s="47" t="s">
        <v>221</v>
      </c>
      <c r="F228" s="46"/>
      <c r="G228" s="46"/>
      <c r="H228" s="46"/>
      <c r="I228" s="46"/>
      <c r="J228" s="48"/>
    </row>
    <row r="229">
      <c r="A229" s="37" t="s">
        <v>219</v>
      </c>
      <c r="B229" s="37">
        <v>70</v>
      </c>
      <c r="C229" s="38" t="s">
        <v>2670</v>
      </c>
      <c r="D229" s="37" t="s">
        <v>221</v>
      </c>
      <c r="E229" s="39" t="s">
        <v>2671</v>
      </c>
      <c r="F229" s="40" t="s">
        <v>234</v>
      </c>
      <c r="G229" s="41">
        <v>40</v>
      </c>
      <c r="H229" s="42">
        <v>0</v>
      </c>
      <c r="I229" s="43">
        <f>ROUND(G229*H229,P4)</f>
        <v>0</v>
      </c>
      <c r="J229" s="37"/>
      <c r="O229" s="44">
        <f>I229*0.21</f>
        <v>0</v>
      </c>
      <c r="P229">
        <v>3</v>
      </c>
    </row>
    <row r="230">
      <c r="A230" s="37" t="s">
        <v>224</v>
      </c>
      <c r="B230" s="45"/>
      <c r="C230" s="46"/>
      <c r="D230" s="46"/>
      <c r="E230" s="39" t="s">
        <v>2671</v>
      </c>
      <c r="F230" s="46"/>
      <c r="G230" s="46"/>
      <c r="H230" s="46"/>
      <c r="I230" s="46"/>
      <c r="J230" s="48"/>
    </row>
    <row r="231">
      <c r="A231" s="37" t="s">
        <v>227</v>
      </c>
      <c r="B231" s="45"/>
      <c r="C231" s="46"/>
      <c r="D231" s="46"/>
      <c r="E231" s="47" t="s">
        <v>221</v>
      </c>
      <c r="F231" s="46"/>
      <c r="G231" s="46"/>
      <c r="H231" s="46"/>
      <c r="I231" s="46"/>
      <c r="J231" s="48"/>
    </row>
    <row r="232">
      <c r="A232" s="37" t="s">
        <v>219</v>
      </c>
      <c r="B232" s="37">
        <v>34</v>
      </c>
      <c r="C232" s="38" t="s">
        <v>2672</v>
      </c>
      <c r="D232" s="37" t="s">
        <v>221</v>
      </c>
      <c r="E232" s="39" t="s">
        <v>2673</v>
      </c>
      <c r="F232" s="40" t="s">
        <v>245</v>
      </c>
      <c r="G232" s="41">
        <v>2</v>
      </c>
      <c r="H232" s="42">
        <v>0</v>
      </c>
      <c r="I232" s="43">
        <f>ROUND(G232*H232,P4)</f>
        <v>0</v>
      </c>
      <c r="J232" s="37"/>
      <c r="O232" s="44">
        <f>I232*0.21</f>
        <v>0</v>
      </c>
      <c r="P232">
        <v>3</v>
      </c>
    </row>
    <row r="233">
      <c r="A233" s="37" t="s">
        <v>224</v>
      </c>
      <c r="B233" s="45"/>
      <c r="C233" s="46"/>
      <c r="D233" s="46"/>
      <c r="E233" s="39" t="s">
        <v>2673</v>
      </c>
      <c r="F233" s="46"/>
      <c r="G233" s="46"/>
      <c r="H233" s="46"/>
      <c r="I233" s="46"/>
      <c r="J233" s="48"/>
    </row>
    <row r="234">
      <c r="A234" s="37" t="s">
        <v>227</v>
      </c>
      <c r="B234" s="45"/>
      <c r="C234" s="46"/>
      <c r="D234" s="46"/>
      <c r="E234" s="47" t="s">
        <v>221</v>
      </c>
      <c r="F234" s="46"/>
      <c r="G234" s="46"/>
      <c r="H234" s="46"/>
      <c r="I234" s="46"/>
      <c r="J234" s="48"/>
    </row>
    <row r="235">
      <c r="A235" s="37" t="s">
        <v>219</v>
      </c>
      <c r="B235" s="37">
        <v>63</v>
      </c>
      <c r="C235" s="38" t="s">
        <v>2490</v>
      </c>
      <c r="D235" s="37" t="s">
        <v>221</v>
      </c>
      <c r="E235" s="39" t="s">
        <v>2674</v>
      </c>
      <c r="F235" s="40" t="s">
        <v>394</v>
      </c>
      <c r="G235" s="41">
        <v>37.799999999999997</v>
      </c>
      <c r="H235" s="42">
        <v>0</v>
      </c>
      <c r="I235" s="43">
        <f>ROUND(G235*H235,P4)</f>
        <v>0</v>
      </c>
      <c r="J235" s="37"/>
      <c r="O235" s="44">
        <f>I235*0.21</f>
        <v>0</v>
      </c>
      <c r="P235">
        <v>3</v>
      </c>
    </row>
    <row r="236">
      <c r="A236" s="37" t="s">
        <v>224</v>
      </c>
      <c r="B236" s="45"/>
      <c r="C236" s="46"/>
      <c r="D236" s="46"/>
      <c r="E236" s="39" t="s">
        <v>2674</v>
      </c>
      <c r="F236" s="46"/>
      <c r="G236" s="46"/>
      <c r="H236" s="46"/>
      <c r="I236" s="46"/>
      <c r="J236" s="48"/>
    </row>
    <row r="237" ht="135">
      <c r="A237" s="37" t="s">
        <v>225</v>
      </c>
      <c r="B237" s="45"/>
      <c r="C237" s="46"/>
      <c r="D237" s="46"/>
      <c r="E237" s="49" t="s">
        <v>2581</v>
      </c>
      <c r="F237" s="46"/>
      <c r="G237" s="46"/>
      <c r="H237" s="46"/>
      <c r="I237" s="46"/>
      <c r="J237" s="48"/>
    </row>
    <row r="238">
      <c r="A238" s="37" t="s">
        <v>227</v>
      </c>
      <c r="B238" s="45"/>
      <c r="C238" s="46"/>
      <c r="D238" s="46"/>
      <c r="E238" s="47" t="s">
        <v>221</v>
      </c>
      <c r="F238" s="46"/>
      <c r="G238" s="46"/>
      <c r="H238" s="46"/>
      <c r="I238" s="46"/>
      <c r="J238" s="48"/>
    </row>
    <row r="239" ht="30">
      <c r="A239" s="37" t="s">
        <v>219</v>
      </c>
      <c r="B239" s="37">
        <v>36</v>
      </c>
      <c r="C239" s="38" t="s">
        <v>2492</v>
      </c>
      <c r="D239" s="37" t="s">
        <v>221</v>
      </c>
      <c r="E239" s="39" t="s">
        <v>2675</v>
      </c>
      <c r="F239" s="40" t="s">
        <v>234</v>
      </c>
      <c r="G239" s="41">
        <v>37.799999999999997</v>
      </c>
      <c r="H239" s="42">
        <v>0</v>
      </c>
      <c r="I239" s="43">
        <f>ROUND(G239*H239,P4)</f>
        <v>0</v>
      </c>
      <c r="J239" s="37"/>
      <c r="O239" s="44">
        <f>I239*0.21</f>
        <v>0</v>
      </c>
      <c r="P239">
        <v>3</v>
      </c>
    </row>
    <row r="240" ht="30">
      <c r="A240" s="37" t="s">
        <v>224</v>
      </c>
      <c r="B240" s="45"/>
      <c r="C240" s="46"/>
      <c r="D240" s="46"/>
      <c r="E240" s="39" t="s">
        <v>2675</v>
      </c>
      <c r="F240" s="46"/>
      <c r="G240" s="46"/>
      <c r="H240" s="46"/>
      <c r="I240" s="46"/>
      <c r="J240" s="48"/>
    </row>
    <row r="241">
      <c r="A241" s="37" t="s">
        <v>225</v>
      </c>
      <c r="B241" s="45"/>
      <c r="C241" s="46"/>
      <c r="D241" s="46"/>
      <c r="E241" s="49" t="s">
        <v>2676</v>
      </c>
      <c r="F241" s="46"/>
      <c r="G241" s="46"/>
      <c r="H241" s="46"/>
      <c r="I241" s="46"/>
      <c r="J241" s="48"/>
    </row>
    <row r="242">
      <c r="A242" s="37" t="s">
        <v>227</v>
      </c>
      <c r="B242" s="45"/>
      <c r="C242" s="46"/>
      <c r="D242" s="46"/>
      <c r="E242" s="47" t="s">
        <v>221</v>
      </c>
      <c r="F242" s="46"/>
      <c r="G242" s="46"/>
      <c r="H242" s="46"/>
      <c r="I242" s="46"/>
      <c r="J242" s="48"/>
    </row>
    <row r="243">
      <c r="A243" s="37" t="s">
        <v>219</v>
      </c>
      <c r="B243" s="37">
        <v>35</v>
      </c>
      <c r="C243" s="38" t="s">
        <v>2495</v>
      </c>
      <c r="D243" s="37" t="s">
        <v>221</v>
      </c>
      <c r="E243" s="39" t="s">
        <v>2677</v>
      </c>
      <c r="F243" s="40" t="s">
        <v>245</v>
      </c>
      <c r="G243" s="41">
        <v>2</v>
      </c>
      <c r="H243" s="42">
        <v>0</v>
      </c>
      <c r="I243" s="43">
        <f>ROUND(G243*H243,P4)</f>
        <v>0</v>
      </c>
      <c r="J243" s="37"/>
      <c r="O243" s="44">
        <f>I243*0.21</f>
        <v>0</v>
      </c>
      <c r="P243">
        <v>3</v>
      </c>
    </row>
    <row r="244">
      <c r="A244" s="37" t="s">
        <v>224</v>
      </c>
      <c r="B244" s="45"/>
      <c r="C244" s="46"/>
      <c r="D244" s="46"/>
      <c r="E244" s="39" t="s">
        <v>2677</v>
      </c>
      <c r="F244" s="46"/>
      <c r="G244" s="46"/>
      <c r="H244" s="46"/>
      <c r="I244" s="46"/>
      <c r="J244" s="48"/>
    </row>
    <row r="245">
      <c r="A245" s="37" t="s">
        <v>225</v>
      </c>
      <c r="B245" s="45"/>
      <c r="C245" s="46"/>
      <c r="D245" s="46"/>
      <c r="E245" s="49" t="s">
        <v>2678</v>
      </c>
      <c r="F245" s="46"/>
      <c r="G245" s="46"/>
      <c r="H245" s="46"/>
      <c r="I245" s="46"/>
      <c r="J245" s="48"/>
    </row>
    <row r="246">
      <c r="A246" s="37" t="s">
        <v>227</v>
      </c>
      <c r="B246" s="45"/>
      <c r="C246" s="46"/>
      <c r="D246" s="46"/>
      <c r="E246" s="47" t="s">
        <v>221</v>
      </c>
      <c r="F246" s="46"/>
      <c r="G246" s="46"/>
      <c r="H246" s="46"/>
      <c r="I246" s="46"/>
      <c r="J246" s="48"/>
    </row>
    <row r="247">
      <c r="A247" s="31" t="s">
        <v>216</v>
      </c>
      <c r="B247" s="32"/>
      <c r="C247" s="33" t="s">
        <v>1496</v>
      </c>
      <c r="D247" s="34"/>
      <c r="E247" s="31" t="s">
        <v>1497</v>
      </c>
      <c r="F247" s="34"/>
      <c r="G247" s="34"/>
      <c r="H247" s="34"/>
      <c r="I247" s="35">
        <f>SUMIFS(I248:I250,A248:A250,"P")</f>
        <v>0</v>
      </c>
      <c r="J247" s="36"/>
    </row>
    <row r="248" ht="30">
      <c r="A248" s="37" t="s">
        <v>219</v>
      </c>
      <c r="B248" s="37">
        <v>72</v>
      </c>
      <c r="C248" s="38" t="s">
        <v>2498</v>
      </c>
      <c r="D248" s="37" t="s">
        <v>221</v>
      </c>
      <c r="E248" s="39" t="s">
        <v>2679</v>
      </c>
      <c r="F248" s="40" t="s">
        <v>234</v>
      </c>
      <c r="G248" s="41">
        <v>0.10000000000000001</v>
      </c>
      <c r="H248" s="42">
        <v>0</v>
      </c>
      <c r="I248" s="43">
        <f>ROUND(G248*H248,P4)</f>
        <v>0</v>
      </c>
      <c r="J248" s="37"/>
      <c r="O248" s="44">
        <f>I248*0.21</f>
        <v>0</v>
      </c>
      <c r="P248">
        <v>3</v>
      </c>
    </row>
    <row r="249" ht="30">
      <c r="A249" s="37" t="s">
        <v>224</v>
      </c>
      <c r="B249" s="45"/>
      <c r="C249" s="46"/>
      <c r="D249" s="46"/>
      <c r="E249" s="39" t="s">
        <v>2679</v>
      </c>
      <c r="F249" s="46"/>
      <c r="G249" s="46"/>
      <c r="H249" s="46"/>
      <c r="I249" s="46"/>
      <c r="J249" s="48"/>
    </row>
    <row r="250">
      <c r="A250" s="37" t="s">
        <v>227</v>
      </c>
      <c r="B250" s="45"/>
      <c r="C250" s="46"/>
      <c r="D250" s="46"/>
      <c r="E250" s="47" t="s">
        <v>221</v>
      </c>
      <c r="F250" s="46"/>
      <c r="G250" s="46"/>
      <c r="H250" s="46"/>
      <c r="I250" s="46"/>
      <c r="J250" s="48"/>
    </row>
    <row r="251">
      <c r="A251" s="31" t="s">
        <v>216</v>
      </c>
      <c r="B251" s="32"/>
      <c r="C251" s="33" t="s">
        <v>2680</v>
      </c>
      <c r="D251" s="34"/>
      <c r="E251" s="31" t="s">
        <v>2681</v>
      </c>
      <c r="F251" s="34"/>
      <c r="G251" s="34"/>
      <c r="H251" s="34"/>
      <c r="I251" s="35">
        <f>SUMIFS(I252:I259,A252:A259,"P")</f>
        <v>0</v>
      </c>
      <c r="J251" s="36"/>
    </row>
    <row r="252" ht="45">
      <c r="A252" s="37" t="s">
        <v>219</v>
      </c>
      <c r="B252" s="37">
        <v>77</v>
      </c>
      <c r="C252" s="38" t="s">
        <v>459</v>
      </c>
      <c r="D252" s="37" t="s">
        <v>460</v>
      </c>
      <c r="E252" s="39" t="s">
        <v>2027</v>
      </c>
      <c r="F252" s="40" t="s">
        <v>462</v>
      </c>
      <c r="G252" s="41">
        <v>372.62799999999999</v>
      </c>
      <c r="H252" s="42">
        <v>0</v>
      </c>
      <c r="I252" s="43">
        <f>ROUND(G252*H252,P4)</f>
        <v>0</v>
      </c>
      <c r="J252" s="37"/>
      <c r="O252" s="44">
        <f>I252*0.21</f>
        <v>0</v>
      </c>
      <c r="P252">
        <v>3</v>
      </c>
    </row>
    <row r="253">
      <c r="A253" s="37" t="s">
        <v>224</v>
      </c>
      <c r="B253" s="45"/>
      <c r="C253" s="46"/>
      <c r="D253" s="46"/>
      <c r="E253" s="39" t="s">
        <v>463</v>
      </c>
      <c r="F253" s="46"/>
      <c r="G253" s="46"/>
      <c r="H253" s="46"/>
      <c r="I253" s="46"/>
      <c r="J253" s="48"/>
    </row>
    <row r="254">
      <c r="A254" s="37" t="s">
        <v>225</v>
      </c>
      <c r="B254" s="45"/>
      <c r="C254" s="46"/>
      <c r="D254" s="46"/>
      <c r="E254" s="49" t="s">
        <v>2682</v>
      </c>
      <c r="F254" s="46"/>
      <c r="G254" s="46"/>
      <c r="H254" s="46"/>
      <c r="I254" s="46"/>
      <c r="J254" s="48"/>
    </row>
    <row r="255" ht="120">
      <c r="A255" s="37" t="s">
        <v>227</v>
      </c>
      <c r="B255" s="45"/>
      <c r="C255" s="46"/>
      <c r="D255" s="46"/>
      <c r="E255" s="39" t="s">
        <v>1128</v>
      </c>
      <c r="F255" s="46"/>
      <c r="G255" s="46"/>
      <c r="H255" s="46"/>
      <c r="I255" s="46"/>
      <c r="J255" s="48"/>
    </row>
    <row r="256" ht="60">
      <c r="A256" s="37" t="s">
        <v>219</v>
      </c>
      <c r="B256" s="37">
        <v>78</v>
      </c>
      <c r="C256" s="38" t="s">
        <v>1350</v>
      </c>
      <c r="D256" s="37" t="s">
        <v>1351</v>
      </c>
      <c r="E256" s="39" t="s">
        <v>1352</v>
      </c>
      <c r="F256" s="40" t="s">
        <v>462</v>
      </c>
      <c r="G256" s="41">
        <v>1</v>
      </c>
      <c r="H256" s="42">
        <v>0</v>
      </c>
      <c r="I256" s="43">
        <f>ROUND(G256*H256,P4)</f>
        <v>0</v>
      </c>
      <c r="J256" s="37"/>
      <c r="O256" s="44">
        <f>I256*0.21</f>
        <v>0</v>
      </c>
      <c r="P256">
        <v>3</v>
      </c>
    </row>
    <row r="257">
      <c r="A257" s="37" t="s">
        <v>224</v>
      </c>
      <c r="B257" s="45"/>
      <c r="C257" s="46"/>
      <c r="D257" s="46"/>
      <c r="E257" s="39" t="s">
        <v>463</v>
      </c>
      <c r="F257" s="46"/>
      <c r="G257" s="46"/>
      <c r="H257" s="46"/>
      <c r="I257" s="46"/>
      <c r="J257" s="48"/>
    </row>
    <row r="258">
      <c r="A258" s="37" t="s">
        <v>225</v>
      </c>
      <c r="B258" s="45"/>
      <c r="C258" s="46"/>
      <c r="D258" s="46"/>
      <c r="E258" s="49" t="s">
        <v>2683</v>
      </c>
      <c r="F258" s="46"/>
      <c r="G258" s="46"/>
      <c r="H258" s="46"/>
      <c r="I258" s="46"/>
      <c r="J258" s="48"/>
    </row>
    <row r="259" ht="120">
      <c r="A259" s="37" t="s">
        <v>227</v>
      </c>
      <c r="B259" s="45"/>
      <c r="C259" s="46"/>
      <c r="D259" s="46"/>
      <c r="E259" s="39" t="s">
        <v>1128</v>
      </c>
      <c r="F259" s="46"/>
      <c r="G259" s="46"/>
      <c r="H259" s="46"/>
      <c r="I259" s="46"/>
      <c r="J259" s="48"/>
    </row>
    <row r="260">
      <c r="A260" s="31" t="s">
        <v>216</v>
      </c>
      <c r="B260" s="32"/>
      <c r="C260" s="33" t="s">
        <v>2503</v>
      </c>
      <c r="D260" s="34"/>
      <c r="E260" s="31" t="s">
        <v>2504</v>
      </c>
      <c r="F260" s="34"/>
      <c r="G260" s="34"/>
      <c r="H260" s="34"/>
      <c r="I260" s="35">
        <f>SUMIFS(I261:I263,A261:A263,"P")</f>
        <v>0</v>
      </c>
      <c r="J260" s="36"/>
    </row>
    <row r="261">
      <c r="A261" s="37" t="s">
        <v>219</v>
      </c>
      <c r="B261" s="37">
        <v>76</v>
      </c>
      <c r="C261" s="38" t="s">
        <v>2505</v>
      </c>
      <c r="D261" s="37" t="s">
        <v>221</v>
      </c>
      <c r="E261" s="39" t="s">
        <v>2684</v>
      </c>
      <c r="F261" s="40" t="s">
        <v>462</v>
      </c>
      <c r="G261" s="41">
        <v>366.98000000000002</v>
      </c>
      <c r="H261" s="42">
        <v>0</v>
      </c>
      <c r="I261" s="43">
        <f>ROUND(G261*H261,P4)</f>
        <v>0</v>
      </c>
      <c r="J261" s="37"/>
      <c r="O261" s="44">
        <f>I261*0.21</f>
        <v>0</v>
      </c>
      <c r="P261">
        <v>3</v>
      </c>
    </row>
    <row r="262">
      <c r="A262" s="37" t="s">
        <v>224</v>
      </c>
      <c r="B262" s="45"/>
      <c r="C262" s="46"/>
      <c r="D262" s="46"/>
      <c r="E262" s="39" t="s">
        <v>2684</v>
      </c>
      <c r="F262" s="46"/>
      <c r="G262" s="46"/>
      <c r="H262" s="46"/>
      <c r="I262" s="46"/>
      <c r="J262" s="48"/>
    </row>
    <row r="263">
      <c r="A263" s="37" t="s">
        <v>227</v>
      </c>
      <c r="B263" s="50"/>
      <c r="C263" s="51"/>
      <c r="D263" s="51"/>
      <c r="E263" s="53" t="s">
        <v>221</v>
      </c>
      <c r="F263" s="51"/>
      <c r="G263" s="51"/>
      <c r="H263" s="51"/>
      <c r="I263" s="51"/>
      <c r="J263" s="52"/>
    </row>
  </sheetData>
  <sheetProtection sheet="1" objects="1" scenarios="1" spinCount="100000" saltValue="2yoej/fB/ON/aroolEdwcMAPd6BustTLE+xH3UZ8L6tVPFTl/ux3lBLzQoYdKZoP9KPOA5sKc1XSZjmnov6JLA==" hashValue="0YwDFEPgvAEpY3fS+wynnmCL/WfC5EBvrLYwSqPyyOwH6Bm45x8DdJ9gqoni8RHYv66qJ2Qz166Ri3Y+JKypMQ=="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2685</v>
      </c>
      <c r="I3" s="25">
        <f>SUMIFS(I11:I248,A11:A248,"SD")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2375</v>
      </c>
      <c r="D6" s="22"/>
      <c r="E6" s="23" t="s">
        <v>98</v>
      </c>
      <c r="F6" s="17"/>
      <c r="G6" s="17"/>
      <c r="H6" s="17"/>
      <c r="I6" s="17"/>
      <c r="J6" s="19"/>
    </row>
    <row r="7" ht="30">
      <c r="A7" s="3" t="s">
        <v>203</v>
      </c>
      <c r="B7" s="20" t="s">
        <v>204</v>
      </c>
      <c r="C7" s="21" t="s">
        <v>2685</v>
      </c>
      <c r="D7" s="22"/>
      <c r="E7" s="23" t="s">
        <v>108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SUMIFS(I12:I36,A12:A36,"P")</f>
        <v>0</v>
      </c>
      <c r="J11" s="36"/>
    </row>
    <row r="12" ht="45">
      <c r="A12" s="37" t="s">
        <v>219</v>
      </c>
      <c r="B12" s="37">
        <v>1</v>
      </c>
      <c r="C12" s="38" t="s">
        <v>2380</v>
      </c>
      <c r="D12" s="37" t="s">
        <v>221</v>
      </c>
      <c r="E12" s="39" t="s">
        <v>2381</v>
      </c>
      <c r="F12" s="40" t="s">
        <v>223</v>
      </c>
      <c r="G12" s="41">
        <v>205.44</v>
      </c>
      <c r="H12" s="42">
        <v>0</v>
      </c>
      <c r="I12" s="43">
        <f>ROUND(G12*H12,P4)</f>
        <v>0</v>
      </c>
      <c r="J12" s="37"/>
      <c r="O12" s="44">
        <f>I12*0.21</f>
        <v>0</v>
      </c>
      <c r="P12">
        <v>3</v>
      </c>
    </row>
    <row r="13" ht="45">
      <c r="A13" s="37" t="s">
        <v>224</v>
      </c>
      <c r="B13" s="45"/>
      <c r="C13" s="46"/>
      <c r="D13" s="46"/>
      <c r="E13" s="39" t="s">
        <v>2382</v>
      </c>
      <c r="F13" s="46"/>
      <c r="G13" s="46"/>
      <c r="H13" s="46"/>
      <c r="I13" s="46"/>
      <c r="J13" s="48"/>
    </row>
    <row r="14" ht="60">
      <c r="A14" s="37" t="s">
        <v>225</v>
      </c>
      <c r="B14" s="45"/>
      <c r="C14" s="46"/>
      <c r="D14" s="46"/>
      <c r="E14" s="49" t="s">
        <v>2686</v>
      </c>
      <c r="F14" s="46"/>
      <c r="G14" s="46"/>
      <c r="H14" s="46"/>
      <c r="I14" s="46"/>
      <c r="J14" s="48"/>
    </row>
    <row r="15">
      <c r="A15" s="37" t="s">
        <v>227</v>
      </c>
      <c r="B15" s="45"/>
      <c r="C15" s="46"/>
      <c r="D15" s="46"/>
      <c r="E15" s="47" t="s">
        <v>221</v>
      </c>
      <c r="F15" s="46"/>
      <c r="G15" s="46"/>
      <c r="H15" s="46"/>
      <c r="I15" s="46"/>
      <c r="J15" s="48"/>
    </row>
    <row r="16" ht="30">
      <c r="A16" s="37" t="s">
        <v>219</v>
      </c>
      <c r="B16" s="37">
        <v>2</v>
      </c>
      <c r="C16" s="38" t="s">
        <v>2384</v>
      </c>
      <c r="D16" s="37" t="s">
        <v>221</v>
      </c>
      <c r="E16" s="39" t="s">
        <v>2385</v>
      </c>
      <c r="F16" s="40" t="s">
        <v>805</v>
      </c>
      <c r="G16" s="41">
        <v>342.39999999999998</v>
      </c>
      <c r="H16" s="42">
        <v>0</v>
      </c>
      <c r="I16" s="43">
        <f>ROUND(G16*H16,P4)</f>
        <v>0</v>
      </c>
      <c r="J16" s="37"/>
      <c r="O16" s="44">
        <f>I16*0.21</f>
        <v>0</v>
      </c>
      <c r="P16">
        <v>3</v>
      </c>
    </row>
    <row r="17" ht="30">
      <c r="A17" s="37" t="s">
        <v>224</v>
      </c>
      <c r="B17" s="45"/>
      <c r="C17" s="46"/>
      <c r="D17" s="46"/>
      <c r="E17" s="39" t="s">
        <v>2385</v>
      </c>
      <c r="F17" s="46"/>
      <c r="G17" s="46"/>
      <c r="H17" s="46"/>
      <c r="I17" s="46"/>
      <c r="J17" s="48"/>
    </row>
    <row r="18" ht="60">
      <c r="A18" s="37" t="s">
        <v>225</v>
      </c>
      <c r="B18" s="45"/>
      <c r="C18" s="46"/>
      <c r="D18" s="46"/>
      <c r="E18" s="49" t="s">
        <v>2687</v>
      </c>
      <c r="F18" s="46"/>
      <c r="G18" s="46"/>
      <c r="H18" s="46"/>
      <c r="I18" s="46"/>
      <c r="J18" s="48"/>
    </row>
    <row r="19">
      <c r="A19" s="37" t="s">
        <v>227</v>
      </c>
      <c r="B19" s="45"/>
      <c r="C19" s="46"/>
      <c r="D19" s="46"/>
      <c r="E19" s="47" t="s">
        <v>221</v>
      </c>
      <c r="F19" s="46"/>
      <c r="G19" s="46"/>
      <c r="H19" s="46"/>
      <c r="I19" s="46"/>
      <c r="J19" s="48"/>
    </row>
    <row r="20" ht="30">
      <c r="A20" s="37" t="s">
        <v>219</v>
      </c>
      <c r="B20" s="37">
        <v>3</v>
      </c>
      <c r="C20" s="38" t="s">
        <v>2390</v>
      </c>
      <c r="D20" s="37" t="s">
        <v>221</v>
      </c>
      <c r="E20" s="39" t="s">
        <v>2391</v>
      </c>
      <c r="F20" s="40" t="s">
        <v>805</v>
      </c>
      <c r="G20" s="41">
        <v>342.39999999999998</v>
      </c>
      <c r="H20" s="42">
        <v>0</v>
      </c>
      <c r="I20" s="43">
        <f>ROUND(G20*H20,P4)</f>
        <v>0</v>
      </c>
      <c r="J20" s="37"/>
      <c r="O20" s="44">
        <f>I20*0.21</f>
        <v>0</v>
      </c>
      <c r="P20">
        <v>3</v>
      </c>
    </row>
    <row r="21" ht="30">
      <c r="A21" s="37" t="s">
        <v>224</v>
      </c>
      <c r="B21" s="45"/>
      <c r="C21" s="46"/>
      <c r="D21" s="46"/>
      <c r="E21" s="39" t="s">
        <v>2391</v>
      </c>
      <c r="F21" s="46"/>
      <c r="G21" s="46"/>
      <c r="H21" s="46"/>
      <c r="I21" s="46"/>
      <c r="J21" s="48"/>
    </row>
    <row r="22">
      <c r="A22" s="37" t="s">
        <v>227</v>
      </c>
      <c r="B22" s="45"/>
      <c r="C22" s="46"/>
      <c r="D22" s="46"/>
      <c r="E22" s="47" t="s">
        <v>221</v>
      </c>
      <c r="F22" s="46"/>
      <c r="G22" s="46"/>
      <c r="H22" s="46"/>
      <c r="I22" s="46"/>
      <c r="J22" s="48"/>
    </row>
    <row r="23" ht="45">
      <c r="A23" s="37" t="s">
        <v>219</v>
      </c>
      <c r="B23" s="37">
        <v>4</v>
      </c>
      <c r="C23" s="38" t="s">
        <v>2399</v>
      </c>
      <c r="D23" s="37" t="s">
        <v>221</v>
      </c>
      <c r="E23" s="39" t="s">
        <v>2400</v>
      </c>
      <c r="F23" s="40" t="s">
        <v>223</v>
      </c>
      <c r="G23" s="41">
        <v>102.72</v>
      </c>
      <c r="H23" s="42">
        <v>0</v>
      </c>
      <c r="I23" s="43">
        <f>ROUND(G23*H23,P4)</f>
        <v>0</v>
      </c>
      <c r="J23" s="37"/>
      <c r="O23" s="44">
        <f>I23*0.21</f>
        <v>0</v>
      </c>
      <c r="P23">
        <v>3</v>
      </c>
    </row>
    <row r="24" ht="45">
      <c r="A24" s="37" t="s">
        <v>224</v>
      </c>
      <c r="B24" s="45"/>
      <c r="C24" s="46"/>
      <c r="D24" s="46"/>
      <c r="E24" s="39" t="s">
        <v>2400</v>
      </c>
      <c r="F24" s="46"/>
      <c r="G24" s="46"/>
      <c r="H24" s="46"/>
      <c r="I24" s="46"/>
      <c r="J24" s="48"/>
    </row>
    <row r="25" ht="60">
      <c r="A25" s="37" t="s">
        <v>225</v>
      </c>
      <c r="B25" s="45"/>
      <c r="C25" s="46"/>
      <c r="D25" s="46"/>
      <c r="E25" s="49" t="s">
        <v>2688</v>
      </c>
      <c r="F25" s="46"/>
      <c r="G25" s="46"/>
      <c r="H25" s="46"/>
      <c r="I25" s="46"/>
      <c r="J25" s="48"/>
    </row>
    <row r="26">
      <c r="A26" s="37" t="s">
        <v>227</v>
      </c>
      <c r="B26" s="45"/>
      <c r="C26" s="46"/>
      <c r="D26" s="46"/>
      <c r="E26" s="47" t="s">
        <v>221</v>
      </c>
      <c r="F26" s="46"/>
      <c r="G26" s="46"/>
      <c r="H26" s="46"/>
      <c r="I26" s="46"/>
      <c r="J26" s="48"/>
    </row>
    <row r="27" ht="45">
      <c r="A27" s="37" t="s">
        <v>219</v>
      </c>
      <c r="B27" s="37">
        <v>5</v>
      </c>
      <c r="C27" s="38" t="s">
        <v>2402</v>
      </c>
      <c r="D27" s="37" t="s">
        <v>221</v>
      </c>
      <c r="E27" s="39" t="s">
        <v>2403</v>
      </c>
      <c r="F27" s="40" t="s">
        <v>223</v>
      </c>
      <c r="G27" s="41">
        <v>89.879999999999995</v>
      </c>
      <c r="H27" s="42">
        <v>0</v>
      </c>
      <c r="I27" s="43">
        <f>ROUND(G27*H27,P4)</f>
        <v>0</v>
      </c>
      <c r="J27" s="37"/>
      <c r="O27" s="44">
        <f>I27*0.21</f>
        <v>0</v>
      </c>
      <c r="P27">
        <v>3</v>
      </c>
    </row>
    <row r="28" ht="60">
      <c r="A28" s="37" t="s">
        <v>224</v>
      </c>
      <c r="B28" s="45"/>
      <c r="C28" s="46"/>
      <c r="D28" s="46"/>
      <c r="E28" s="39" t="s">
        <v>2404</v>
      </c>
      <c r="F28" s="46"/>
      <c r="G28" s="46"/>
      <c r="H28" s="46"/>
      <c r="I28" s="46"/>
      <c r="J28" s="48"/>
    </row>
    <row r="29" ht="60">
      <c r="A29" s="37" t="s">
        <v>225</v>
      </c>
      <c r="B29" s="45"/>
      <c r="C29" s="46"/>
      <c r="D29" s="46"/>
      <c r="E29" s="49" t="s">
        <v>2689</v>
      </c>
      <c r="F29" s="46"/>
      <c r="G29" s="46"/>
      <c r="H29" s="46"/>
      <c r="I29" s="46"/>
      <c r="J29" s="48"/>
    </row>
    <row r="30">
      <c r="A30" s="37" t="s">
        <v>227</v>
      </c>
      <c r="B30" s="45"/>
      <c r="C30" s="46"/>
      <c r="D30" s="46"/>
      <c r="E30" s="47" t="s">
        <v>221</v>
      </c>
      <c r="F30" s="46"/>
      <c r="G30" s="46"/>
      <c r="H30" s="46"/>
      <c r="I30" s="46"/>
      <c r="J30" s="48"/>
    </row>
    <row r="31">
      <c r="A31" s="37" t="s">
        <v>219</v>
      </c>
      <c r="B31" s="37">
        <v>6</v>
      </c>
      <c r="C31" s="38" t="s">
        <v>2406</v>
      </c>
      <c r="D31" s="37" t="s">
        <v>221</v>
      </c>
      <c r="E31" s="39" t="s">
        <v>2407</v>
      </c>
      <c r="F31" s="40" t="s">
        <v>462</v>
      </c>
      <c r="G31" s="41">
        <v>179.75999999999999</v>
      </c>
      <c r="H31" s="42">
        <v>0</v>
      </c>
      <c r="I31" s="43">
        <f>ROUND(G31*H31,P4)</f>
        <v>0</v>
      </c>
      <c r="J31" s="37"/>
      <c r="O31" s="44">
        <f>I31*0.21</f>
        <v>0</v>
      </c>
      <c r="P31">
        <v>3</v>
      </c>
    </row>
    <row r="32">
      <c r="A32" s="37" t="s">
        <v>224</v>
      </c>
      <c r="B32" s="45"/>
      <c r="C32" s="46"/>
      <c r="D32" s="46"/>
      <c r="E32" s="39" t="s">
        <v>2407</v>
      </c>
      <c r="F32" s="46"/>
      <c r="G32" s="46"/>
      <c r="H32" s="46"/>
      <c r="I32" s="46"/>
      <c r="J32" s="48"/>
    </row>
    <row r="33">
      <c r="A33" s="37" t="s">
        <v>227</v>
      </c>
      <c r="B33" s="45"/>
      <c r="C33" s="46"/>
      <c r="D33" s="46"/>
      <c r="E33" s="47" t="s">
        <v>221</v>
      </c>
      <c r="F33" s="46"/>
      <c r="G33" s="46"/>
      <c r="H33" s="46"/>
      <c r="I33" s="46"/>
      <c r="J33" s="48"/>
    </row>
    <row r="34">
      <c r="A34" s="37" t="s">
        <v>219</v>
      </c>
      <c r="B34" s="37">
        <v>7</v>
      </c>
      <c r="C34" s="38" t="s">
        <v>2408</v>
      </c>
      <c r="D34" s="37" t="s">
        <v>221</v>
      </c>
      <c r="E34" s="39" t="s">
        <v>2409</v>
      </c>
      <c r="F34" s="40" t="s">
        <v>462</v>
      </c>
      <c r="G34" s="41">
        <v>205.44</v>
      </c>
      <c r="H34" s="42">
        <v>0</v>
      </c>
      <c r="I34" s="43">
        <f>ROUND(G34*H34,P4)</f>
        <v>0</v>
      </c>
      <c r="J34" s="37"/>
      <c r="O34" s="44">
        <f>I34*0.21</f>
        <v>0</v>
      </c>
      <c r="P34">
        <v>3</v>
      </c>
    </row>
    <row r="35">
      <c r="A35" s="37" t="s">
        <v>224</v>
      </c>
      <c r="B35" s="45"/>
      <c r="C35" s="46"/>
      <c r="D35" s="46"/>
      <c r="E35" s="39" t="s">
        <v>2409</v>
      </c>
      <c r="F35" s="46"/>
      <c r="G35" s="46"/>
      <c r="H35" s="46"/>
      <c r="I35" s="46"/>
      <c r="J35" s="48"/>
    </row>
    <row r="36">
      <c r="A36" s="37" t="s">
        <v>227</v>
      </c>
      <c r="B36" s="45"/>
      <c r="C36" s="46"/>
      <c r="D36" s="46"/>
      <c r="E36" s="47" t="s">
        <v>221</v>
      </c>
      <c r="F36" s="46"/>
      <c r="G36" s="46"/>
      <c r="H36" s="46"/>
      <c r="I36" s="46"/>
      <c r="J36" s="48"/>
    </row>
    <row r="37">
      <c r="A37" s="31" t="s">
        <v>216</v>
      </c>
      <c r="B37" s="32"/>
      <c r="C37" s="33" t="s">
        <v>2586</v>
      </c>
      <c r="D37" s="34"/>
      <c r="E37" s="31" t="s">
        <v>2587</v>
      </c>
      <c r="F37" s="34"/>
      <c r="G37" s="34"/>
      <c r="H37" s="34"/>
      <c r="I37" s="35">
        <f>SUMIFS(I38:I40,A38:A40,"P")</f>
        <v>0</v>
      </c>
      <c r="J37" s="36"/>
    </row>
    <row r="38" ht="30">
      <c r="A38" s="37" t="s">
        <v>219</v>
      </c>
      <c r="B38" s="37">
        <v>8</v>
      </c>
      <c r="C38" s="38" t="s">
        <v>2593</v>
      </c>
      <c r="D38" s="37" t="s">
        <v>221</v>
      </c>
      <c r="E38" s="39" t="s">
        <v>2690</v>
      </c>
      <c r="F38" s="40" t="s">
        <v>234</v>
      </c>
      <c r="G38" s="41">
        <v>9</v>
      </c>
      <c r="H38" s="42">
        <v>0</v>
      </c>
      <c r="I38" s="43">
        <f>ROUND(G38*H38,P4)</f>
        <v>0</v>
      </c>
      <c r="J38" s="37"/>
      <c r="O38" s="44">
        <f>I38*0.21</f>
        <v>0</v>
      </c>
      <c r="P38">
        <v>3</v>
      </c>
    </row>
    <row r="39" ht="30">
      <c r="A39" s="37" t="s">
        <v>224</v>
      </c>
      <c r="B39" s="45"/>
      <c r="C39" s="46"/>
      <c r="D39" s="46"/>
      <c r="E39" s="39" t="s">
        <v>2690</v>
      </c>
      <c r="F39" s="46"/>
      <c r="G39" s="46"/>
      <c r="H39" s="46"/>
      <c r="I39" s="46"/>
      <c r="J39" s="48"/>
    </row>
    <row r="40">
      <c r="A40" s="37" t="s">
        <v>227</v>
      </c>
      <c r="B40" s="45"/>
      <c r="C40" s="46"/>
      <c r="D40" s="46"/>
      <c r="E40" s="47" t="s">
        <v>221</v>
      </c>
      <c r="F40" s="46"/>
      <c r="G40" s="46"/>
      <c r="H40" s="46"/>
      <c r="I40" s="46"/>
      <c r="J40" s="48"/>
    </row>
    <row r="41">
      <c r="A41" s="31" t="s">
        <v>216</v>
      </c>
      <c r="B41" s="32"/>
      <c r="C41" s="33" t="s">
        <v>1244</v>
      </c>
      <c r="D41" s="34"/>
      <c r="E41" s="31" t="s">
        <v>1245</v>
      </c>
      <c r="F41" s="34"/>
      <c r="G41" s="34"/>
      <c r="H41" s="34"/>
      <c r="I41" s="35">
        <f>SUMIFS(I42:I45,A42:A45,"P")</f>
        <v>0</v>
      </c>
      <c r="J41" s="36"/>
    </row>
    <row r="42" ht="30">
      <c r="A42" s="37" t="s">
        <v>219</v>
      </c>
      <c r="B42" s="37">
        <v>9</v>
      </c>
      <c r="C42" s="38" t="s">
        <v>2420</v>
      </c>
      <c r="D42" s="37" t="s">
        <v>221</v>
      </c>
      <c r="E42" s="39" t="s">
        <v>2421</v>
      </c>
      <c r="F42" s="40" t="s">
        <v>223</v>
      </c>
      <c r="G42" s="41">
        <v>12.84</v>
      </c>
      <c r="H42" s="42">
        <v>0</v>
      </c>
      <c r="I42" s="43">
        <f>ROUND(G42*H42,P4)</f>
        <v>0</v>
      </c>
      <c r="J42" s="37"/>
      <c r="O42" s="44">
        <f>I42*0.21</f>
        <v>0</v>
      </c>
      <c r="P42">
        <v>3</v>
      </c>
    </row>
    <row r="43" ht="30">
      <c r="A43" s="37" t="s">
        <v>224</v>
      </c>
      <c r="B43" s="45"/>
      <c r="C43" s="46"/>
      <c r="D43" s="46"/>
      <c r="E43" s="39" t="s">
        <v>2421</v>
      </c>
      <c r="F43" s="46"/>
      <c r="G43" s="46"/>
      <c r="H43" s="46"/>
      <c r="I43" s="46"/>
      <c r="J43" s="48"/>
    </row>
    <row r="44" ht="60">
      <c r="A44" s="37" t="s">
        <v>225</v>
      </c>
      <c r="B44" s="45"/>
      <c r="C44" s="46"/>
      <c r="D44" s="46"/>
      <c r="E44" s="49" t="s">
        <v>2691</v>
      </c>
      <c r="F44" s="46"/>
      <c r="G44" s="46"/>
      <c r="H44" s="46"/>
      <c r="I44" s="46"/>
      <c r="J44" s="48"/>
    </row>
    <row r="45">
      <c r="A45" s="37" t="s">
        <v>227</v>
      </c>
      <c r="B45" s="45"/>
      <c r="C45" s="46"/>
      <c r="D45" s="46"/>
      <c r="E45" s="47" t="s">
        <v>221</v>
      </c>
      <c r="F45" s="46"/>
      <c r="G45" s="46"/>
      <c r="H45" s="46"/>
      <c r="I45" s="46"/>
      <c r="J45" s="48"/>
    </row>
    <row r="46">
      <c r="A46" s="31" t="s">
        <v>216</v>
      </c>
      <c r="B46" s="32"/>
      <c r="C46" s="33" t="s">
        <v>445</v>
      </c>
      <c r="D46" s="34"/>
      <c r="E46" s="31" t="s">
        <v>1296</v>
      </c>
      <c r="F46" s="34"/>
      <c r="G46" s="34"/>
      <c r="H46" s="34"/>
      <c r="I46" s="35">
        <f>SUMIFS(I47:I236,A47:A236,"P")</f>
        <v>0</v>
      </c>
      <c r="J46" s="36"/>
    </row>
    <row r="47" ht="30">
      <c r="A47" s="37" t="s">
        <v>219</v>
      </c>
      <c r="B47" s="37">
        <v>10</v>
      </c>
      <c r="C47" s="38" t="s">
        <v>2692</v>
      </c>
      <c r="D47" s="37" t="s">
        <v>221</v>
      </c>
      <c r="E47" s="39" t="s">
        <v>2693</v>
      </c>
      <c r="F47" s="40" t="s">
        <v>234</v>
      </c>
      <c r="G47" s="41">
        <v>9.1349999999999998</v>
      </c>
      <c r="H47" s="42">
        <v>0</v>
      </c>
      <c r="I47" s="43">
        <f>ROUND(G47*H47,P4)</f>
        <v>0</v>
      </c>
      <c r="J47" s="37"/>
      <c r="O47" s="44">
        <f>I47*0.21</f>
        <v>0</v>
      </c>
      <c r="P47">
        <v>3</v>
      </c>
    </row>
    <row r="48" ht="30">
      <c r="A48" s="37" t="s">
        <v>224</v>
      </c>
      <c r="B48" s="45"/>
      <c r="C48" s="46"/>
      <c r="D48" s="46"/>
      <c r="E48" s="39" t="s">
        <v>2693</v>
      </c>
      <c r="F48" s="46"/>
      <c r="G48" s="46"/>
      <c r="H48" s="46"/>
      <c r="I48" s="46"/>
      <c r="J48" s="48"/>
    </row>
    <row r="49">
      <c r="A49" s="37" t="s">
        <v>227</v>
      </c>
      <c r="B49" s="45"/>
      <c r="C49" s="46"/>
      <c r="D49" s="46"/>
      <c r="E49" s="47" t="s">
        <v>221</v>
      </c>
      <c r="F49" s="46"/>
      <c r="G49" s="46"/>
      <c r="H49" s="46"/>
      <c r="I49" s="46"/>
      <c r="J49" s="48"/>
    </row>
    <row r="50">
      <c r="A50" s="37" t="s">
        <v>219</v>
      </c>
      <c r="B50" s="37">
        <v>11</v>
      </c>
      <c r="C50" s="38" t="s">
        <v>2608</v>
      </c>
      <c r="D50" s="37" t="s">
        <v>221</v>
      </c>
      <c r="E50" s="39" t="s">
        <v>2609</v>
      </c>
      <c r="F50" s="40" t="s">
        <v>245</v>
      </c>
      <c r="G50" s="41">
        <v>11</v>
      </c>
      <c r="H50" s="42">
        <v>0</v>
      </c>
      <c r="I50" s="43">
        <f>ROUND(G50*H50,P4)</f>
        <v>0</v>
      </c>
      <c r="J50" s="37"/>
      <c r="O50" s="44">
        <f>I50*0.21</f>
        <v>0</v>
      </c>
      <c r="P50">
        <v>3</v>
      </c>
    </row>
    <row r="51">
      <c r="A51" s="37" t="s">
        <v>224</v>
      </c>
      <c r="B51" s="45"/>
      <c r="C51" s="46"/>
      <c r="D51" s="46"/>
      <c r="E51" s="39" t="s">
        <v>2609</v>
      </c>
      <c r="F51" s="46"/>
      <c r="G51" s="46"/>
      <c r="H51" s="46"/>
      <c r="I51" s="46"/>
      <c r="J51" s="48"/>
    </row>
    <row r="52">
      <c r="A52" s="37" t="s">
        <v>227</v>
      </c>
      <c r="B52" s="45"/>
      <c r="C52" s="46"/>
      <c r="D52" s="46"/>
      <c r="E52" s="47" t="s">
        <v>221</v>
      </c>
      <c r="F52" s="46"/>
      <c r="G52" s="46"/>
      <c r="H52" s="46"/>
      <c r="I52" s="46"/>
      <c r="J52" s="48"/>
    </row>
    <row r="53">
      <c r="A53" s="37" t="s">
        <v>219</v>
      </c>
      <c r="B53" s="37">
        <v>12</v>
      </c>
      <c r="C53" s="38" t="s">
        <v>2694</v>
      </c>
      <c r="D53" s="37" t="s">
        <v>221</v>
      </c>
      <c r="E53" s="39" t="s">
        <v>2695</v>
      </c>
      <c r="F53" s="40" t="s">
        <v>245</v>
      </c>
      <c r="G53" s="41">
        <v>4</v>
      </c>
      <c r="H53" s="42">
        <v>0</v>
      </c>
      <c r="I53" s="43">
        <f>ROUND(G53*H53,P4)</f>
        <v>0</v>
      </c>
      <c r="J53" s="37"/>
      <c r="O53" s="44">
        <f>I53*0.21</f>
        <v>0</v>
      </c>
      <c r="P53">
        <v>3</v>
      </c>
    </row>
    <row r="54">
      <c r="A54" s="37" t="s">
        <v>224</v>
      </c>
      <c r="B54" s="45"/>
      <c r="C54" s="46"/>
      <c r="D54" s="46"/>
      <c r="E54" s="39" t="s">
        <v>2695</v>
      </c>
      <c r="F54" s="46"/>
      <c r="G54" s="46"/>
      <c r="H54" s="46"/>
      <c r="I54" s="46"/>
      <c r="J54" s="48"/>
    </row>
    <row r="55">
      <c r="A55" s="37" t="s">
        <v>227</v>
      </c>
      <c r="B55" s="45"/>
      <c r="C55" s="46"/>
      <c r="D55" s="46"/>
      <c r="E55" s="47" t="s">
        <v>221</v>
      </c>
      <c r="F55" s="46"/>
      <c r="G55" s="46"/>
      <c r="H55" s="46"/>
      <c r="I55" s="46"/>
      <c r="J55" s="48"/>
    </row>
    <row r="56" ht="30">
      <c r="A56" s="37" t="s">
        <v>219</v>
      </c>
      <c r="B56" s="37">
        <v>13</v>
      </c>
      <c r="C56" s="38" t="s">
        <v>2696</v>
      </c>
      <c r="D56" s="37" t="s">
        <v>221</v>
      </c>
      <c r="E56" s="39" t="s">
        <v>2697</v>
      </c>
      <c r="F56" s="40" t="s">
        <v>245</v>
      </c>
      <c r="G56" s="41">
        <v>4</v>
      </c>
      <c r="H56" s="42">
        <v>0</v>
      </c>
      <c r="I56" s="43">
        <f>ROUND(G56*H56,P4)</f>
        <v>0</v>
      </c>
      <c r="J56" s="37"/>
      <c r="O56" s="44">
        <f>I56*0.21</f>
        <v>0</v>
      </c>
      <c r="P56">
        <v>3</v>
      </c>
    </row>
    <row r="57" ht="30">
      <c r="A57" s="37" t="s">
        <v>224</v>
      </c>
      <c r="B57" s="45"/>
      <c r="C57" s="46"/>
      <c r="D57" s="46"/>
      <c r="E57" s="39" t="s">
        <v>2697</v>
      </c>
      <c r="F57" s="46"/>
      <c r="G57" s="46"/>
      <c r="H57" s="46"/>
      <c r="I57" s="46"/>
      <c r="J57" s="48"/>
    </row>
    <row r="58">
      <c r="A58" s="37" t="s">
        <v>227</v>
      </c>
      <c r="B58" s="45"/>
      <c r="C58" s="46"/>
      <c r="D58" s="46"/>
      <c r="E58" s="47" t="s">
        <v>221</v>
      </c>
      <c r="F58" s="46"/>
      <c r="G58" s="46"/>
      <c r="H58" s="46"/>
      <c r="I58" s="46"/>
      <c r="J58" s="48"/>
    </row>
    <row r="59" ht="30">
      <c r="A59" s="37" t="s">
        <v>219</v>
      </c>
      <c r="B59" s="37">
        <v>14</v>
      </c>
      <c r="C59" s="38" t="s">
        <v>2698</v>
      </c>
      <c r="D59" s="37" t="s">
        <v>221</v>
      </c>
      <c r="E59" s="39" t="s">
        <v>2699</v>
      </c>
      <c r="F59" s="40" t="s">
        <v>245</v>
      </c>
      <c r="G59" s="41">
        <v>2</v>
      </c>
      <c r="H59" s="42">
        <v>0</v>
      </c>
      <c r="I59" s="43">
        <f>ROUND(G59*H59,P4)</f>
        <v>0</v>
      </c>
      <c r="J59" s="37"/>
      <c r="O59" s="44">
        <f>I59*0.21</f>
        <v>0</v>
      </c>
      <c r="P59">
        <v>3</v>
      </c>
    </row>
    <row r="60" ht="30">
      <c r="A60" s="37" t="s">
        <v>224</v>
      </c>
      <c r="B60" s="45"/>
      <c r="C60" s="46"/>
      <c r="D60" s="46"/>
      <c r="E60" s="39" t="s">
        <v>2699</v>
      </c>
      <c r="F60" s="46"/>
      <c r="G60" s="46"/>
      <c r="H60" s="46"/>
      <c r="I60" s="46"/>
      <c r="J60" s="48"/>
    </row>
    <row r="61">
      <c r="A61" s="37" t="s">
        <v>227</v>
      </c>
      <c r="B61" s="45"/>
      <c r="C61" s="46"/>
      <c r="D61" s="46"/>
      <c r="E61" s="47" t="s">
        <v>221</v>
      </c>
      <c r="F61" s="46"/>
      <c r="G61" s="46"/>
      <c r="H61" s="46"/>
      <c r="I61" s="46"/>
      <c r="J61" s="48"/>
    </row>
    <row r="62" ht="30">
      <c r="A62" s="37" t="s">
        <v>219</v>
      </c>
      <c r="B62" s="37">
        <v>15</v>
      </c>
      <c r="C62" s="38" t="s">
        <v>2700</v>
      </c>
      <c r="D62" s="37" t="s">
        <v>221</v>
      </c>
      <c r="E62" s="39" t="s">
        <v>2701</v>
      </c>
      <c r="F62" s="40" t="s">
        <v>245</v>
      </c>
      <c r="G62" s="41">
        <v>1</v>
      </c>
      <c r="H62" s="42">
        <v>0</v>
      </c>
      <c r="I62" s="43">
        <f>ROUND(G62*H62,P4)</f>
        <v>0</v>
      </c>
      <c r="J62" s="37"/>
      <c r="O62" s="44">
        <f>I62*0.21</f>
        <v>0</v>
      </c>
      <c r="P62">
        <v>3</v>
      </c>
    </row>
    <row r="63" ht="30">
      <c r="A63" s="37" t="s">
        <v>224</v>
      </c>
      <c r="B63" s="45"/>
      <c r="C63" s="46"/>
      <c r="D63" s="46"/>
      <c r="E63" s="39" t="s">
        <v>2701</v>
      </c>
      <c r="F63" s="46"/>
      <c r="G63" s="46"/>
      <c r="H63" s="46"/>
      <c r="I63" s="46"/>
      <c r="J63" s="48"/>
    </row>
    <row r="64">
      <c r="A64" s="37" t="s">
        <v>227</v>
      </c>
      <c r="B64" s="45"/>
      <c r="C64" s="46"/>
      <c r="D64" s="46"/>
      <c r="E64" s="47" t="s">
        <v>221</v>
      </c>
      <c r="F64" s="46"/>
      <c r="G64" s="46"/>
      <c r="H64" s="46"/>
      <c r="I64" s="46"/>
      <c r="J64" s="48"/>
    </row>
    <row r="65" ht="30">
      <c r="A65" s="37" t="s">
        <v>219</v>
      </c>
      <c r="B65" s="37">
        <v>16</v>
      </c>
      <c r="C65" s="38" t="s">
        <v>2702</v>
      </c>
      <c r="D65" s="37" t="s">
        <v>221</v>
      </c>
      <c r="E65" s="39" t="s">
        <v>2703</v>
      </c>
      <c r="F65" s="40" t="s">
        <v>245</v>
      </c>
      <c r="G65" s="41">
        <v>1</v>
      </c>
      <c r="H65" s="42">
        <v>0</v>
      </c>
      <c r="I65" s="43">
        <f>ROUND(G65*H65,P4)</f>
        <v>0</v>
      </c>
      <c r="J65" s="37"/>
      <c r="O65" s="44">
        <f>I65*0.21</f>
        <v>0</v>
      </c>
      <c r="P65">
        <v>3</v>
      </c>
    </row>
    <row r="66" ht="30">
      <c r="A66" s="37" t="s">
        <v>224</v>
      </c>
      <c r="B66" s="45"/>
      <c r="C66" s="46"/>
      <c r="D66" s="46"/>
      <c r="E66" s="39" t="s">
        <v>2703</v>
      </c>
      <c r="F66" s="46"/>
      <c r="G66" s="46"/>
      <c r="H66" s="46"/>
      <c r="I66" s="46"/>
      <c r="J66" s="48"/>
    </row>
    <row r="67">
      <c r="A67" s="37" t="s">
        <v>227</v>
      </c>
      <c r="B67" s="45"/>
      <c r="C67" s="46"/>
      <c r="D67" s="46"/>
      <c r="E67" s="47" t="s">
        <v>221</v>
      </c>
      <c r="F67" s="46"/>
      <c r="G67" s="46"/>
      <c r="H67" s="46"/>
      <c r="I67" s="46"/>
      <c r="J67" s="48"/>
    </row>
    <row r="68" ht="30">
      <c r="A68" s="37" t="s">
        <v>219</v>
      </c>
      <c r="B68" s="37">
        <v>17</v>
      </c>
      <c r="C68" s="38" t="s">
        <v>2704</v>
      </c>
      <c r="D68" s="37" t="s">
        <v>221</v>
      </c>
      <c r="E68" s="39" t="s">
        <v>2705</v>
      </c>
      <c r="F68" s="40" t="s">
        <v>245</v>
      </c>
      <c r="G68" s="41">
        <v>3</v>
      </c>
      <c r="H68" s="42">
        <v>0</v>
      </c>
      <c r="I68" s="43">
        <f>ROUND(G68*H68,P4)</f>
        <v>0</v>
      </c>
      <c r="J68" s="37"/>
      <c r="O68" s="44">
        <f>I68*0.21</f>
        <v>0</v>
      </c>
      <c r="P68">
        <v>3</v>
      </c>
    </row>
    <row r="69" ht="30">
      <c r="A69" s="37" t="s">
        <v>224</v>
      </c>
      <c r="B69" s="45"/>
      <c r="C69" s="46"/>
      <c r="D69" s="46"/>
      <c r="E69" s="39" t="s">
        <v>2705</v>
      </c>
      <c r="F69" s="46"/>
      <c r="G69" s="46"/>
      <c r="H69" s="46"/>
      <c r="I69" s="46"/>
      <c r="J69" s="48"/>
    </row>
    <row r="70">
      <c r="A70" s="37" t="s">
        <v>227</v>
      </c>
      <c r="B70" s="45"/>
      <c r="C70" s="46"/>
      <c r="D70" s="46"/>
      <c r="E70" s="47" t="s">
        <v>221</v>
      </c>
      <c r="F70" s="46"/>
      <c r="G70" s="46"/>
      <c r="H70" s="46"/>
      <c r="I70" s="46"/>
      <c r="J70" s="48"/>
    </row>
    <row r="71">
      <c r="A71" s="37" t="s">
        <v>219</v>
      </c>
      <c r="B71" s="37">
        <v>18</v>
      </c>
      <c r="C71" s="38" t="s">
        <v>2706</v>
      </c>
      <c r="D71" s="37" t="s">
        <v>221</v>
      </c>
      <c r="E71" s="39" t="s">
        <v>2707</v>
      </c>
      <c r="F71" s="40" t="s">
        <v>245</v>
      </c>
      <c r="G71" s="41">
        <v>4</v>
      </c>
      <c r="H71" s="42">
        <v>0</v>
      </c>
      <c r="I71" s="43">
        <f>ROUND(G71*H71,P4)</f>
        <v>0</v>
      </c>
      <c r="J71" s="37"/>
      <c r="O71" s="44">
        <f>I71*0.21</f>
        <v>0</v>
      </c>
      <c r="P71">
        <v>3</v>
      </c>
    </row>
    <row r="72">
      <c r="A72" s="37" t="s">
        <v>224</v>
      </c>
      <c r="B72" s="45"/>
      <c r="C72" s="46"/>
      <c r="D72" s="46"/>
      <c r="E72" s="39" t="s">
        <v>2707</v>
      </c>
      <c r="F72" s="46"/>
      <c r="G72" s="46"/>
      <c r="H72" s="46"/>
      <c r="I72" s="46"/>
      <c r="J72" s="48"/>
    </row>
    <row r="73">
      <c r="A73" s="37" t="s">
        <v>227</v>
      </c>
      <c r="B73" s="45"/>
      <c r="C73" s="46"/>
      <c r="D73" s="46"/>
      <c r="E73" s="47" t="s">
        <v>221</v>
      </c>
      <c r="F73" s="46"/>
      <c r="G73" s="46"/>
      <c r="H73" s="46"/>
      <c r="I73" s="46"/>
      <c r="J73" s="48"/>
    </row>
    <row r="74">
      <c r="A74" s="37" t="s">
        <v>219</v>
      </c>
      <c r="B74" s="37">
        <v>19</v>
      </c>
      <c r="C74" s="38" t="s">
        <v>2708</v>
      </c>
      <c r="D74" s="37" t="s">
        <v>221</v>
      </c>
      <c r="E74" s="39" t="s">
        <v>2709</v>
      </c>
      <c r="F74" s="40" t="s">
        <v>245</v>
      </c>
      <c r="G74" s="41">
        <v>4</v>
      </c>
      <c r="H74" s="42">
        <v>0</v>
      </c>
      <c r="I74" s="43">
        <f>ROUND(G74*H74,P4)</f>
        <v>0</v>
      </c>
      <c r="J74" s="37"/>
      <c r="O74" s="44">
        <f>I74*0.21</f>
        <v>0</v>
      </c>
      <c r="P74">
        <v>3</v>
      </c>
    </row>
    <row r="75">
      <c r="A75" s="37" t="s">
        <v>224</v>
      </c>
      <c r="B75" s="45"/>
      <c r="C75" s="46"/>
      <c r="D75" s="46"/>
      <c r="E75" s="39" t="s">
        <v>2709</v>
      </c>
      <c r="F75" s="46"/>
      <c r="G75" s="46"/>
      <c r="H75" s="46"/>
      <c r="I75" s="46"/>
      <c r="J75" s="48"/>
    </row>
    <row r="76">
      <c r="A76" s="37" t="s">
        <v>227</v>
      </c>
      <c r="B76" s="45"/>
      <c r="C76" s="46"/>
      <c r="D76" s="46"/>
      <c r="E76" s="47" t="s">
        <v>221</v>
      </c>
      <c r="F76" s="46"/>
      <c r="G76" s="46"/>
      <c r="H76" s="46"/>
      <c r="I76" s="46"/>
      <c r="J76" s="48"/>
    </row>
    <row r="77">
      <c r="A77" s="37" t="s">
        <v>219</v>
      </c>
      <c r="B77" s="37">
        <v>20</v>
      </c>
      <c r="C77" s="38" t="s">
        <v>2710</v>
      </c>
      <c r="D77" s="37" t="s">
        <v>221</v>
      </c>
      <c r="E77" s="39" t="s">
        <v>2711</v>
      </c>
      <c r="F77" s="40" t="s">
        <v>245</v>
      </c>
      <c r="G77" s="41">
        <v>2</v>
      </c>
      <c r="H77" s="42">
        <v>0</v>
      </c>
      <c r="I77" s="43">
        <f>ROUND(G77*H77,P4)</f>
        <v>0</v>
      </c>
      <c r="J77" s="37"/>
      <c r="O77" s="44">
        <f>I77*0.21</f>
        <v>0</v>
      </c>
      <c r="P77">
        <v>3</v>
      </c>
    </row>
    <row r="78">
      <c r="A78" s="37" t="s">
        <v>224</v>
      </c>
      <c r="B78" s="45"/>
      <c r="C78" s="46"/>
      <c r="D78" s="46"/>
      <c r="E78" s="39" t="s">
        <v>2711</v>
      </c>
      <c r="F78" s="46"/>
      <c r="G78" s="46"/>
      <c r="H78" s="46"/>
      <c r="I78" s="46"/>
      <c r="J78" s="48"/>
    </row>
    <row r="79">
      <c r="A79" s="37" t="s">
        <v>227</v>
      </c>
      <c r="B79" s="45"/>
      <c r="C79" s="46"/>
      <c r="D79" s="46"/>
      <c r="E79" s="47" t="s">
        <v>221</v>
      </c>
      <c r="F79" s="46"/>
      <c r="G79" s="46"/>
      <c r="H79" s="46"/>
      <c r="I79" s="46"/>
      <c r="J79" s="48"/>
    </row>
    <row r="80">
      <c r="A80" s="37" t="s">
        <v>219</v>
      </c>
      <c r="B80" s="37">
        <v>21</v>
      </c>
      <c r="C80" s="38" t="s">
        <v>2710</v>
      </c>
      <c r="D80" s="37" t="s">
        <v>217</v>
      </c>
      <c r="E80" s="39" t="s">
        <v>2711</v>
      </c>
      <c r="F80" s="40" t="s">
        <v>245</v>
      </c>
      <c r="G80" s="41">
        <v>1</v>
      </c>
      <c r="H80" s="42">
        <v>0</v>
      </c>
      <c r="I80" s="43">
        <f>ROUND(G80*H80,P4)</f>
        <v>0</v>
      </c>
      <c r="J80" s="37"/>
      <c r="O80" s="44">
        <f>I80*0.21</f>
        <v>0</v>
      </c>
      <c r="P80">
        <v>3</v>
      </c>
    </row>
    <row r="81">
      <c r="A81" s="37" t="s">
        <v>224</v>
      </c>
      <c r="B81" s="45"/>
      <c r="C81" s="46"/>
      <c r="D81" s="46"/>
      <c r="E81" s="39" t="s">
        <v>2711</v>
      </c>
      <c r="F81" s="46"/>
      <c r="G81" s="46"/>
      <c r="H81" s="46"/>
      <c r="I81" s="46"/>
      <c r="J81" s="48"/>
    </row>
    <row r="82">
      <c r="A82" s="37" t="s">
        <v>227</v>
      </c>
      <c r="B82" s="45"/>
      <c r="C82" s="46"/>
      <c r="D82" s="46"/>
      <c r="E82" s="47" t="s">
        <v>221</v>
      </c>
      <c r="F82" s="46"/>
      <c r="G82" s="46"/>
      <c r="H82" s="46"/>
      <c r="I82" s="46"/>
      <c r="J82" s="48"/>
    </row>
    <row r="83">
      <c r="A83" s="37" t="s">
        <v>219</v>
      </c>
      <c r="B83" s="37">
        <v>22</v>
      </c>
      <c r="C83" s="38" t="s">
        <v>2712</v>
      </c>
      <c r="D83" s="37" t="s">
        <v>221</v>
      </c>
      <c r="E83" s="39" t="s">
        <v>2713</v>
      </c>
      <c r="F83" s="40" t="s">
        <v>245</v>
      </c>
      <c r="G83" s="41">
        <v>1</v>
      </c>
      <c r="H83" s="42">
        <v>0</v>
      </c>
      <c r="I83" s="43">
        <f>ROUND(G83*H83,P4)</f>
        <v>0</v>
      </c>
      <c r="J83" s="37"/>
      <c r="O83" s="44">
        <f>I83*0.21</f>
        <v>0</v>
      </c>
      <c r="P83">
        <v>3</v>
      </c>
    </row>
    <row r="84">
      <c r="A84" s="37" t="s">
        <v>224</v>
      </c>
      <c r="B84" s="45"/>
      <c r="C84" s="46"/>
      <c r="D84" s="46"/>
      <c r="E84" s="39" t="s">
        <v>2713</v>
      </c>
      <c r="F84" s="46"/>
      <c r="G84" s="46"/>
      <c r="H84" s="46"/>
      <c r="I84" s="46"/>
      <c r="J84" s="48"/>
    </row>
    <row r="85">
      <c r="A85" s="37" t="s">
        <v>227</v>
      </c>
      <c r="B85" s="45"/>
      <c r="C85" s="46"/>
      <c r="D85" s="46"/>
      <c r="E85" s="47" t="s">
        <v>221</v>
      </c>
      <c r="F85" s="46"/>
      <c r="G85" s="46"/>
      <c r="H85" s="46"/>
      <c r="I85" s="46"/>
      <c r="J85" s="48"/>
    </row>
    <row r="86">
      <c r="A86" s="37" t="s">
        <v>219</v>
      </c>
      <c r="B86" s="37">
        <v>23</v>
      </c>
      <c r="C86" s="38" t="s">
        <v>2714</v>
      </c>
      <c r="D86" s="37" t="s">
        <v>221</v>
      </c>
      <c r="E86" s="39" t="s">
        <v>2715</v>
      </c>
      <c r="F86" s="40" t="s">
        <v>245</v>
      </c>
      <c r="G86" s="41">
        <v>3</v>
      </c>
      <c r="H86" s="42">
        <v>0</v>
      </c>
      <c r="I86" s="43">
        <f>ROUND(G86*H86,P4)</f>
        <v>0</v>
      </c>
      <c r="J86" s="37"/>
      <c r="O86" s="44">
        <f>I86*0.21</f>
        <v>0</v>
      </c>
      <c r="P86">
        <v>3</v>
      </c>
    </row>
    <row r="87">
      <c r="A87" s="37" t="s">
        <v>224</v>
      </c>
      <c r="B87" s="45"/>
      <c r="C87" s="46"/>
      <c r="D87" s="46"/>
      <c r="E87" s="39" t="s">
        <v>2715</v>
      </c>
      <c r="F87" s="46"/>
      <c r="G87" s="46"/>
      <c r="H87" s="46"/>
      <c r="I87" s="46"/>
      <c r="J87" s="48"/>
    </row>
    <row r="88">
      <c r="A88" s="37" t="s">
        <v>227</v>
      </c>
      <c r="B88" s="45"/>
      <c r="C88" s="46"/>
      <c r="D88" s="46"/>
      <c r="E88" s="47" t="s">
        <v>221</v>
      </c>
      <c r="F88" s="46"/>
      <c r="G88" s="46"/>
      <c r="H88" s="46"/>
      <c r="I88" s="46"/>
      <c r="J88" s="48"/>
    </row>
    <row r="89" ht="30">
      <c r="A89" s="37" t="s">
        <v>219</v>
      </c>
      <c r="B89" s="37">
        <v>24</v>
      </c>
      <c r="C89" s="38" t="s">
        <v>2614</v>
      </c>
      <c r="D89" s="37" t="s">
        <v>221</v>
      </c>
      <c r="E89" s="39" t="s">
        <v>2615</v>
      </c>
      <c r="F89" s="40" t="s">
        <v>245</v>
      </c>
      <c r="G89" s="41">
        <v>11</v>
      </c>
      <c r="H89" s="42">
        <v>0</v>
      </c>
      <c r="I89" s="43">
        <f>ROUND(G89*H89,P4)</f>
        <v>0</v>
      </c>
      <c r="J89" s="37"/>
      <c r="O89" s="44">
        <f>I89*0.21</f>
        <v>0</v>
      </c>
      <c r="P89">
        <v>3</v>
      </c>
    </row>
    <row r="90" ht="30">
      <c r="A90" s="37" t="s">
        <v>224</v>
      </c>
      <c r="B90" s="45"/>
      <c r="C90" s="46"/>
      <c r="D90" s="46"/>
      <c r="E90" s="39" t="s">
        <v>2615</v>
      </c>
      <c r="F90" s="46"/>
      <c r="G90" s="46"/>
      <c r="H90" s="46"/>
      <c r="I90" s="46"/>
      <c r="J90" s="48"/>
    </row>
    <row r="91">
      <c r="A91" s="37" t="s">
        <v>227</v>
      </c>
      <c r="B91" s="45"/>
      <c r="C91" s="46"/>
      <c r="D91" s="46"/>
      <c r="E91" s="47" t="s">
        <v>221</v>
      </c>
      <c r="F91" s="46"/>
      <c r="G91" s="46"/>
      <c r="H91" s="46"/>
      <c r="I91" s="46"/>
      <c r="J91" s="48"/>
    </row>
    <row r="92">
      <c r="A92" s="37" t="s">
        <v>219</v>
      </c>
      <c r="B92" s="37">
        <v>25</v>
      </c>
      <c r="C92" s="38" t="s">
        <v>2716</v>
      </c>
      <c r="D92" s="37" t="s">
        <v>221</v>
      </c>
      <c r="E92" s="39" t="s">
        <v>2717</v>
      </c>
      <c r="F92" s="40" t="s">
        <v>245</v>
      </c>
      <c r="G92" s="41">
        <v>4</v>
      </c>
      <c r="H92" s="42">
        <v>0</v>
      </c>
      <c r="I92" s="43">
        <f>ROUND(G92*H92,P4)</f>
        <v>0</v>
      </c>
      <c r="J92" s="37"/>
      <c r="O92" s="44">
        <f>I92*0.21</f>
        <v>0</v>
      </c>
      <c r="P92">
        <v>3</v>
      </c>
    </row>
    <row r="93">
      <c r="A93" s="37" t="s">
        <v>224</v>
      </c>
      <c r="B93" s="45"/>
      <c r="C93" s="46"/>
      <c r="D93" s="46"/>
      <c r="E93" s="39" t="s">
        <v>2717</v>
      </c>
      <c r="F93" s="46"/>
      <c r="G93" s="46"/>
      <c r="H93" s="46"/>
      <c r="I93" s="46"/>
      <c r="J93" s="48"/>
    </row>
    <row r="94">
      <c r="A94" s="37" t="s">
        <v>227</v>
      </c>
      <c r="B94" s="45"/>
      <c r="C94" s="46"/>
      <c r="D94" s="46"/>
      <c r="E94" s="47" t="s">
        <v>221</v>
      </c>
      <c r="F94" s="46"/>
      <c r="G94" s="46"/>
      <c r="H94" s="46"/>
      <c r="I94" s="46"/>
      <c r="J94" s="48"/>
    </row>
    <row r="95">
      <c r="A95" s="37" t="s">
        <v>219</v>
      </c>
      <c r="B95" s="37">
        <v>26</v>
      </c>
      <c r="C95" s="38" t="s">
        <v>2718</v>
      </c>
      <c r="D95" s="37" t="s">
        <v>221</v>
      </c>
      <c r="E95" s="39" t="s">
        <v>2719</v>
      </c>
      <c r="F95" s="40" t="s">
        <v>245</v>
      </c>
      <c r="G95" s="41">
        <v>1</v>
      </c>
      <c r="H95" s="42">
        <v>0</v>
      </c>
      <c r="I95" s="43">
        <f>ROUND(G95*H95,P4)</f>
        <v>0</v>
      </c>
      <c r="J95" s="37"/>
      <c r="O95" s="44">
        <f>I95*0.21</f>
        <v>0</v>
      </c>
      <c r="P95">
        <v>3</v>
      </c>
    </row>
    <row r="96">
      <c r="A96" s="37" t="s">
        <v>224</v>
      </c>
      <c r="B96" s="45"/>
      <c r="C96" s="46"/>
      <c r="D96" s="46"/>
      <c r="E96" s="39" t="s">
        <v>2719</v>
      </c>
      <c r="F96" s="46"/>
      <c r="G96" s="46"/>
      <c r="H96" s="46"/>
      <c r="I96" s="46"/>
      <c r="J96" s="48"/>
    </row>
    <row r="97">
      <c r="A97" s="37" t="s">
        <v>227</v>
      </c>
      <c r="B97" s="45"/>
      <c r="C97" s="46"/>
      <c r="D97" s="46"/>
      <c r="E97" s="47" t="s">
        <v>221</v>
      </c>
      <c r="F97" s="46"/>
      <c r="G97" s="46"/>
      <c r="H97" s="46"/>
      <c r="I97" s="46"/>
      <c r="J97" s="48"/>
    </row>
    <row r="98">
      <c r="A98" s="37" t="s">
        <v>219</v>
      </c>
      <c r="B98" s="37">
        <v>27</v>
      </c>
      <c r="C98" s="38" t="s">
        <v>2720</v>
      </c>
      <c r="D98" s="37" t="s">
        <v>221</v>
      </c>
      <c r="E98" s="39" t="s">
        <v>2721</v>
      </c>
      <c r="F98" s="40" t="s">
        <v>245</v>
      </c>
      <c r="G98" s="41">
        <v>1</v>
      </c>
      <c r="H98" s="42">
        <v>0</v>
      </c>
      <c r="I98" s="43">
        <f>ROUND(G98*H98,P4)</f>
        <v>0</v>
      </c>
      <c r="J98" s="37"/>
      <c r="O98" s="44">
        <f>I98*0.21</f>
        <v>0</v>
      </c>
      <c r="P98">
        <v>3</v>
      </c>
    </row>
    <row r="99">
      <c r="A99" s="37" t="s">
        <v>224</v>
      </c>
      <c r="B99" s="45"/>
      <c r="C99" s="46"/>
      <c r="D99" s="46"/>
      <c r="E99" s="39" t="s">
        <v>2721</v>
      </c>
      <c r="F99" s="46"/>
      <c r="G99" s="46"/>
      <c r="H99" s="46"/>
      <c r="I99" s="46"/>
      <c r="J99" s="48"/>
    </row>
    <row r="100">
      <c r="A100" s="37" t="s">
        <v>227</v>
      </c>
      <c r="B100" s="45"/>
      <c r="C100" s="46"/>
      <c r="D100" s="46"/>
      <c r="E100" s="47" t="s">
        <v>221</v>
      </c>
      <c r="F100" s="46"/>
      <c r="G100" s="46"/>
      <c r="H100" s="46"/>
      <c r="I100" s="46"/>
      <c r="J100" s="48"/>
    </row>
    <row r="101">
      <c r="A101" s="37" t="s">
        <v>219</v>
      </c>
      <c r="B101" s="37">
        <v>28</v>
      </c>
      <c r="C101" s="38" t="s">
        <v>2722</v>
      </c>
      <c r="D101" s="37" t="s">
        <v>221</v>
      </c>
      <c r="E101" s="39" t="s">
        <v>2723</v>
      </c>
      <c r="F101" s="40" t="s">
        <v>245</v>
      </c>
      <c r="G101" s="41">
        <v>2</v>
      </c>
      <c r="H101" s="42">
        <v>0</v>
      </c>
      <c r="I101" s="43">
        <f>ROUND(G101*H101,P4)</f>
        <v>0</v>
      </c>
      <c r="J101" s="37"/>
      <c r="O101" s="44">
        <f>I101*0.21</f>
        <v>0</v>
      </c>
      <c r="P101">
        <v>3</v>
      </c>
    </row>
    <row r="102">
      <c r="A102" s="37" t="s">
        <v>224</v>
      </c>
      <c r="B102" s="45"/>
      <c r="C102" s="46"/>
      <c r="D102" s="46"/>
      <c r="E102" s="39" t="s">
        <v>2723</v>
      </c>
      <c r="F102" s="46"/>
      <c r="G102" s="46"/>
      <c r="H102" s="46"/>
      <c r="I102" s="46"/>
      <c r="J102" s="48"/>
    </row>
    <row r="103">
      <c r="A103" s="37" t="s">
        <v>227</v>
      </c>
      <c r="B103" s="45"/>
      <c r="C103" s="46"/>
      <c r="D103" s="46"/>
      <c r="E103" s="47" t="s">
        <v>221</v>
      </c>
      <c r="F103" s="46"/>
      <c r="G103" s="46"/>
      <c r="H103" s="46"/>
      <c r="I103" s="46"/>
      <c r="J103" s="48"/>
    </row>
    <row r="104">
      <c r="A104" s="37" t="s">
        <v>219</v>
      </c>
      <c r="B104" s="37">
        <v>29</v>
      </c>
      <c r="C104" s="38" t="s">
        <v>2724</v>
      </c>
      <c r="D104" s="37" t="s">
        <v>221</v>
      </c>
      <c r="E104" s="39" t="s">
        <v>2725</v>
      </c>
      <c r="F104" s="40" t="s">
        <v>245</v>
      </c>
      <c r="G104" s="41">
        <v>1</v>
      </c>
      <c r="H104" s="42">
        <v>0</v>
      </c>
      <c r="I104" s="43">
        <f>ROUND(G104*H104,P4)</f>
        <v>0</v>
      </c>
      <c r="J104" s="37"/>
      <c r="O104" s="44">
        <f>I104*0.21</f>
        <v>0</v>
      </c>
      <c r="P104">
        <v>3</v>
      </c>
    </row>
    <row r="105">
      <c r="A105" s="37" t="s">
        <v>224</v>
      </c>
      <c r="B105" s="45"/>
      <c r="C105" s="46"/>
      <c r="D105" s="46"/>
      <c r="E105" s="39" t="s">
        <v>2725</v>
      </c>
      <c r="F105" s="46"/>
      <c r="G105" s="46"/>
      <c r="H105" s="46"/>
      <c r="I105" s="46"/>
      <c r="J105" s="48"/>
    </row>
    <row r="106">
      <c r="A106" s="37" t="s">
        <v>227</v>
      </c>
      <c r="B106" s="45"/>
      <c r="C106" s="46"/>
      <c r="D106" s="46"/>
      <c r="E106" s="47" t="s">
        <v>221</v>
      </c>
      <c r="F106" s="46"/>
      <c r="G106" s="46"/>
      <c r="H106" s="46"/>
      <c r="I106" s="46"/>
      <c r="J106" s="48"/>
    </row>
    <row r="107">
      <c r="A107" s="37" t="s">
        <v>219</v>
      </c>
      <c r="B107" s="37">
        <v>30</v>
      </c>
      <c r="C107" s="38" t="s">
        <v>2726</v>
      </c>
      <c r="D107" s="37" t="s">
        <v>221</v>
      </c>
      <c r="E107" s="39" t="s">
        <v>2727</v>
      </c>
      <c r="F107" s="40" t="s">
        <v>234</v>
      </c>
      <c r="G107" s="41">
        <v>108.06999999999999</v>
      </c>
      <c r="H107" s="42">
        <v>0</v>
      </c>
      <c r="I107" s="43">
        <f>ROUND(G107*H107,P4)</f>
        <v>0</v>
      </c>
      <c r="J107" s="37"/>
      <c r="O107" s="44">
        <f>I107*0.21</f>
        <v>0</v>
      </c>
      <c r="P107">
        <v>3</v>
      </c>
    </row>
    <row r="108">
      <c r="A108" s="37" t="s">
        <v>224</v>
      </c>
      <c r="B108" s="45"/>
      <c r="C108" s="46"/>
      <c r="D108" s="46"/>
      <c r="E108" s="39" t="s">
        <v>2727</v>
      </c>
      <c r="F108" s="46"/>
      <c r="G108" s="46"/>
      <c r="H108" s="46"/>
      <c r="I108" s="46"/>
      <c r="J108" s="48"/>
    </row>
    <row r="109">
      <c r="A109" s="37" t="s">
        <v>227</v>
      </c>
      <c r="B109" s="45"/>
      <c r="C109" s="46"/>
      <c r="D109" s="46"/>
      <c r="E109" s="47" t="s">
        <v>221</v>
      </c>
      <c r="F109" s="46"/>
      <c r="G109" s="46"/>
      <c r="H109" s="46"/>
      <c r="I109" s="46"/>
      <c r="J109" s="48"/>
    </row>
    <row r="110">
      <c r="A110" s="37" t="s">
        <v>219</v>
      </c>
      <c r="B110" s="37">
        <v>31</v>
      </c>
      <c r="C110" s="38" t="s">
        <v>2728</v>
      </c>
      <c r="D110" s="37" t="s">
        <v>221</v>
      </c>
      <c r="E110" s="39" t="s">
        <v>2729</v>
      </c>
      <c r="F110" s="40" t="s">
        <v>245</v>
      </c>
      <c r="G110" s="41">
        <v>4</v>
      </c>
      <c r="H110" s="42">
        <v>0</v>
      </c>
      <c r="I110" s="43">
        <f>ROUND(G110*H110,P4)</f>
        <v>0</v>
      </c>
      <c r="J110" s="37"/>
      <c r="O110" s="44">
        <f>I110*0.21</f>
        <v>0</v>
      </c>
      <c r="P110">
        <v>3</v>
      </c>
    </row>
    <row r="111">
      <c r="A111" s="37" t="s">
        <v>224</v>
      </c>
      <c r="B111" s="45"/>
      <c r="C111" s="46"/>
      <c r="D111" s="46"/>
      <c r="E111" s="39" t="s">
        <v>2729</v>
      </c>
      <c r="F111" s="46"/>
      <c r="G111" s="46"/>
      <c r="H111" s="46"/>
      <c r="I111" s="46"/>
      <c r="J111" s="48"/>
    </row>
    <row r="112">
      <c r="A112" s="37" t="s">
        <v>227</v>
      </c>
      <c r="B112" s="45"/>
      <c r="C112" s="46"/>
      <c r="D112" s="46"/>
      <c r="E112" s="47" t="s">
        <v>221</v>
      </c>
      <c r="F112" s="46"/>
      <c r="G112" s="46"/>
      <c r="H112" s="46"/>
      <c r="I112" s="46"/>
      <c r="J112" s="48"/>
    </row>
    <row r="113" ht="30">
      <c r="A113" s="37" t="s">
        <v>219</v>
      </c>
      <c r="B113" s="37">
        <v>32</v>
      </c>
      <c r="C113" s="38" t="s">
        <v>2730</v>
      </c>
      <c r="D113" s="37" t="s">
        <v>221</v>
      </c>
      <c r="E113" s="39" t="s">
        <v>2731</v>
      </c>
      <c r="F113" s="40" t="s">
        <v>245</v>
      </c>
      <c r="G113" s="41">
        <v>1</v>
      </c>
      <c r="H113" s="42">
        <v>0</v>
      </c>
      <c r="I113" s="43">
        <f>ROUND(G113*H113,P4)</f>
        <v>0</v>
      </c>
      <c r="J113" s="37"/>
      <c r="O113" s="44">
        <f>I113*0.21</f>
        <v>0</v>
      </c>
      <c r="P113">
        <v>3</v>
      </c>
    </row>
    <row r="114" ht="30">
      <c r="A114" s="37" t="s">
        <v>224</v>
      </c>
      <c r="B114" s="45"/>
      <c r="C114" s="46"/>
      <c r="D114" s="46"/>
      <c r="E114" s="39" t="s">
        <v>2731</v>
      </c>
      <c r="F114" s="46"/>
      <c r="G114" s="46"/>
      <c r="H114" s="46"/>
      <c r="I114" s="46"/>
      <c r="J114" s="48"/>
    </row>
    <row r="115">
      <c r="A115" s="37" t="s">
        <v>227</v>
      </c>
      <c r="B115" s="45"/>
      <c r="C115" s="46"/>
      <c r="D115" s="46"/>
      <c r="E115" s="47" t="s">
        <v>221</v>
      </c>
      <c r="F115" s="46"/>
      <c r="G115" s="46"/>
      <c r="H115" s="46"/>
      <c r="I115" s="46"/>
      <c r="J115" s="48"/>
    </row>
    <row r="116" ht="30">
      <c r="A116" s="37" t="s">
        <v>219</v>
      </c>
      <c r="B116" s="37">
        <v>33</v>
      </c>
      <c r="C116" s="38" t="s">
        <v>2732</v>
      </c>
      <c r="D116" s="37" t="s">
        <v>221</v>
      </c>
      <c r="E116" s="39" t="s">
        <v>2733</v>
      </c>
      <c r="F116" s="40" t="s">
        <v>245</v>
      </c>
      <c r="G116" s="41">
        <v>2</v>
      </c>
      <c r="H116" s="42">
        <v>0</v>
      </c>
      <c r="I116" s="43">
        <f>ROUND(G116*H116,P4)</f>
        <v>0</v>
      </c>
      <c r="J116" s="37"/>
      <c r="O116" s="44">
        <f>I116*0.21</f>
        <v>0</v>
      </c>
      <c r="P116">
        <v>3</v>
      </c>
    </row>
    <row r="117" ht="30">
      <c r="A117" s="37" t="s">
        <v>224</v>
      </c>
      <c r="B117" s="45"/>
      <c r="C117" s="46"/>
      <c r="D117" s="46"/>
      <c r="E117" s="39" t="s">
        <v>2733</v>
      </c>
      <c r="F117" s="46"/>
      <c r="G117" s="46"/>
      <c r="H117" s="46"/>
      <c r="I117" s="46"/>
      <c r="J117" s="48"/>
    </row>
    <row r="118">
      <c r="A118" s="37" t="s">
        <v>227</v>
      </c>
      <c r="B118" s="45"/>
      <c r="C118" s="46"/>
      <c r="D118" s="46"/>
      <c r="E118" s="47" t="s">
        <v>221</v>
      </c>
      <c r="F118" s="46"/>
      <c r="G118" s="46"/>
      <c r="H118" s="46"/>
      <c r="I118" s="46"/>
      <c r="J118" s="48"/>
    </row>
    <row r="119" ht="30">
      <c r="A119" s="37" t="s">
        <v>219</v>
      </c>
      <c r="B119" s="37">
        <v>34</v>
      </c>
      <c r="C119" s="38" t="s">
        <v>2734</v>
      </c>
      <c r="D119" s="37" t="s">
        <v>221</v>
      </c>
      <c r="E119" s="39" t="s">
        <v>2735</v>
      </c>
      <c r="F119" s="40" t="s">
        <v>245</v>
      </c>
      <c r="G119" s="41">
        <v>1</v>
      </c>
      <c r="H119" s="42">
        <v>0</v>
      </c>
      <c r="I119" s="43">
        <f>ROUND(G119*H119,P4)</f>
        <v>0</v>
      </c>
      <c r="J119" s="37"/>
      <c r="O119" s="44">
        <f>I119*0.21</f>
        <v>0</v>
      </c>
      <c r="P119">
        <v>3</v>
      </c>
    </row>
    <row r="120" ht="30">
      <c r="A120" s="37" t="s">
        <v>224</v>
      </c>
      <c r="B120" s="45"/>
      <c r="C120" s="46"/>
      <c r="D120" s="46"/>
      <c r="E120" s="39" t="s">
        <v>2735</v>
      </c>
      <c r="F120" s="46"/>
      <c r="G120" s="46"/>
      <c r="H120" s="46"/>
      <c r="I120" s="46"/>
      <c r="J120" s="48"/>
    </row>
    <row r="121">
      <c r="A121" s="37" t="s">
        <v>227</v>
      </c>
      <c r="B121" s="45"/>
      <c r="C121" s="46"/>
      <c r="D121" s="46"/>
      <c r="E121" s="47" t="s">
        <v>221</v>
      </c>
      <c r="F121" s="46"/>
      <c r="G121" s="46"/>
      <c r="H121" s="46"/>
      <c r="I121" s="46"/>
      <c r="J121" s="48"/>
    </row>
    <row r="122" ht="30">
      <c r="A122" s="37" t="s">
        <v>219</v>
      </c>
      <c r="B122" s="37">
        <v>35</v>
      </c>
      <c r="C122" s="38" t="s">
        <v>2736</v>
      </c>
      <c r="D122" s="37" t="s">
        <v>221</v>
      </c>
      <c r="E122" s="39" t="s">
        <v>2737</v>
      </c>
      <c r="F122" s="40" t="s">
        <v>245</v>
      </c>
      <c r="G122" s="41">
        <v>2</v>
      </c>
      <c r="H122" s="42">
        <v>0</v>
      </c>
      <c r="I122" s="43">
        <f>ROUND(G122*H122,P4)</f>
        <v>0</v>
      </c>
      <c r="J122" s="37"/>
      <c r="O122" s="44">
        <f>I122*0.21</f>
        <v>0</v>
      </c>
      <c r="P122">
        <v>3</v>
      </c>
    </row>
    <row r="123" ht="30">
      <c r="A123" s="37" t="s">
        <v>224</v>
      </c>
      <c r="B123" s="45"/>
      <c r="C123" s="46"/>
      <c r="D123" s="46"/>
      <c r="E123" s="39" t="s">
        <v>2737</v>
      </c>
      <c r="F123" s="46"/>
      <c r="G123" s="46"/>
      <c r="H123" s="46"/>
      <c r="I123" s="46"/>
      <c r="J123" s="48"/>
    </row>
    <row r="124">
      <c r="A124" s="37" t="s">
        <v>227</v>
      </c>
      <c r="B124" s="45"/>
      <c r="C124" s="46"/>
      <c r="D124" s="46"/>
      <c r="E124" s="47" t="s">
        <v>221</v>
      </c>
      <c r="F124" s="46"/>
      <c r="G124" s="46"/>
      <c r="H124" s="46"/>
      <c r="I124" s="46"/>
      <c r="J124" s="48"/>
    </row>
    <row r="125" ht="30">
      <c r="A125" s="37" t="s">
        <v>219</v>
      </c>
      <c r="B125" s="37">
        <v>36</v>
      </c>
      <c r="C125" s="38" t="s">
        <v>2738</v>
      </c>
      <c r="D125" s="37" t="s">
        <v>221</v>
      </c>
      <c r="E125" s="39" t="s">
        <v>2739</v>
      </c>
      <c r="F125" s="40" t="s">
        <v>245</v>
      </c>
      <c r="G125" s="41">
        <v>3</v>
      </c>
      <c r="H125" s="42">
        <v>0</v>
      </c>
      <c r="I125" s="43">
        <f>ROUND(G125*H125,P4)</f>
        <v>0</v>
      </c>
      <c r="J125" s="37"/>
      <c r="O125" s="44">
        <f>I125*0.21</f>
        <v>0</v>
      </c>
      <c r="P125">
        <v>3</v>
      </c>
    </row>
    <row r="126" ht="30">
      <c r="A126" s="37" t="s">
        <v>224</v>
      </c>
      <c r="B126" s="45"/>
      <c r="C126" s="46"/>
      <c r="D126" s="46"/>
      <c r="E126" s="39" t="s">
        <v>2739</v>
      </c>
      <c r="F126" s="46"/>
      <c r="G126" s="46"/>
      <c r="H126" s="46"/>
      <c r="I126" s="46"/>
      <c r="J126" s="48"/>
    </row>
    <row r="127">
      <c r="A127" s="37" t="s">
        <v>227</v>
      </c>
      <c r="B127" s="45"/>
      <c r="C127" s="46"/>
      <c r="D127" s="46"/>
      <c r="E127" s="47" t="s">
        <v>221</v>
      </c>
      <c r="F127" s="46"/>
      <c r="G127" s="46"/>
      <c r="H127" s="46"/>
      <c r="I127" s="46"/>
      <c r="J127" s="48"/>
    </row>
    <row r="128" ht="30">
      <c r="A128" s="37" t="s">
        <v>219</v>
      </c>
      <c r="B128" s="37">
        <v>37</v>
      </c>
      <c r="C128" s="38" t="s">
        <v>2740</v>
      </c>
      <c r="D128" s="37" t="s">
        <v>221</v>
      </c>
      <c r="E128" s="39" t="s">
        <v>2741</v>
      </c>
      <c r="F128" s="40" t="s">
        <v>245</v>
      </c>
      <c r="G128" s="41">
        <v>2</v>
      </c>
      <c r="H128" s="42">
        <v>0</v>
      </c>
      <c r="I128" s="43">
        <f>ROUND(G128*H128,P4)</f>
        <v>0</v>
      </c>
      <c r="J128" s="37"/>
      <c r="O128" s="44">
        <f>I128*0.21</f>
        <v>0</v>
      </c>
      <c r="P128">
        <v>3</v>
      </c>
    </row>
    <row r="129" ht="30">
      <c r="A129" s="37" t="s">
        <v>224</v>
      </c>
      <c r="B129" s="45"/>
      <c r="C129" s="46"/>
      <c r="D129" s="46"/>
      <c r="E129" s="39" t="s">
        <v>2741</v>
      </c>
      <c r="F129" s="46"/>
      <c r="G129" s="46"/>
      <c r="H129" s="46"/>
      <c r="I129" s="46"/>
      <c r="J129" s="48"/>
    </row>
    <row r="130">
      <c r="A130" s="37" t="s">
        <v>227</v>
      </c>
      <c r="B130" s="45"/>
      <c r="C130" s="46"/>
      <c r="D130" s="46"/>
      <c r="E130" s="47" t="s">
        <v>221</v>
      </c>
      <c r="F130" s="46"/>
      <c r="G130" s="46"/>
      <c r="H130" s="46"/>
      <c r="I130" s="46"/>
      <c r="J130" s="48"/>
    </row>
    <row r="131">
      <c r="A131" s="37" t="s">
        <v>219</v>
      </c>
      <c r="B131" s="37">
        <v>38</v>
      </c>
      <c r="C131" s="38" t="s">
        <v>2742</v>
      </c>
      <c r="D131" s="37" t="s">
        <v>221</v>
      </c>
      <c r="E131" s="39" t="s">
        <v>2743</v>
      </c>
      <c r="F131" s="40" t="s">
        <v>245</v>
      </c>
      <c r="G131" s="41">
        <v>4</v>
      </c>
      <c r="H131" s="42">
        <v>0</v>
      </c>
      <c r="I131" s="43">
        <f>ROUND(G131*H131,P4)</f>
        <v>0</v>
      </c>
      <c r="J131" s="37"/>
      <c r="O131" s="44">
        <f>I131*0.21</f>
        <v>0</v>
      </c>
      <c r="P131">
        <v>3</v>
      </c>
    </row>
    <row r="132">
      <c r="A132" s="37" t="s">
        <v>224</v>
      </c>
      <c r="B132" s="45"/>
      <c r="C132" s="46"/>
      <c r="D132" s="46"/>
      <c r="E132" s="39" t="s">
        <v>2743</v>
      </c>
      <c r="F132" s="46"/>
      <c r="G132" s="46"/>
      <c r="H132" s="46"/>
      <c r="I132" s="46"/>
      <c r="J132" s="48"/>
    </row>
    <row r="133">
      <c r="A133" s="37" t="s">
        <v>227</v>
      </c>
      <c r="B133" s="45"/>
      <c r="C133" s="46"/>
      <c r="D133" s="46"/>
      <c r="E133" s="47" t="s">
        <v>221</v>
      </c>
      <c r="F133" s="46"/>
      <c r="G133" s="46"/>
      <c r="H133" s="46"/>
      <c r="I133" s="46"/>
      <c r="J133" s="48"/>
    </row>
    <row r="134">
      <c r="A134" s="37" t="s">
        <v>219</v>
      </c>
      <c r="B134" s="37">
        <v>39</v>
      </c>
      <c r="C134" s="38" t="s">
        <v>2744</v>
      </c>
      <c r="D134" s="37" t="s">
        <v>221</v>
      </c>
      <c r="E134" s="39" t="s">
        <v>2745</v>
      </c>
      <c r="F134" s="40" t="s">
        <v>245</v>
      </c>
      <c r="G134" s="41">
        <v>2</v>
      </c>
      <c r="H134" s="42">
        <v>0</v>
      </c>
      <c r="I134" s="43">
        <f>ROUND(G134*H134,P4)</f>
        <v>0</v>
      </c>
      <c r="J134" s="37"/>
      <c r="O134" s="44">
        <f>I134*0.21</f>
        <v>0</v>
      </c>
      <c r="P134">
        <v>3</v>
      </c>
    </row>
    <row r="135">
      <c r="A135" s="37" t="s">
        <v>224</v>
      </c>
      <c r="B135" s="45"/>
      <c r="C135" s="46"/>
      <c r="D135" s="46"/>
      <c r="E135" s="39" t="s">
        <v>2745</v>
      </c>
      <c r="F135" s="46"/>
      <c r="G135" s="46"/>
      <c r="H135" s="46"/>
      <c r="I135" s="46"/>
      <c r="J135" s="48"/>
    </row>
    <row r="136">
      <c r="A136" s="37" t="s">
        <v>227</v>
      </c>
      <c r="B136" s="45"/>
      <c r="C136" s="46"/>
      <c r="D136" s="46"/>
      <c r="E136" s="47" t="s">
        <v>221</v>
      </c>
      <c r="F136" s="46"/>
      <c r="G136" s="46"/>
      <c r="H136" s="46"/>
      <c r="I136" s="46"/>
      <c r="J136" s="48"/>
    </row>
    <row r="137">
      <c r="A137" s="37" t="s">
        <v>219</v>
      </c>
      <c r="B137" s="37">
        <v>40</v>
      </c>
      <c r="C137" s="38" t="s">
        <v>2746</v>
      </c>
      <c r="D137" s="37" t="s">
        <v>221</v>
      </c>
      <c r="E137" s="39" t="s">
        <v>2747</v>
      </c>
      <c r="F137" s="40" t="s">
        <v>245</v>
      </c>
      <c r="G137" s="41">
        <v>3</v>
      </c>
      <c r="H137" s="42">
        <v>0</v>
      </c>
      <c r="I137" s="43">
        <f>ROUND(G137*H137,P4)</f>
        <v>0</v>
      </c>
      <c r="J137" s="37"/>
      <c r="O137" s="44">
        <f>I137*0.21</f>
        <v>0</v>
      </c>
      <c r="P137">
        <v>3</v>
      </c>
    </row>
    <row r="138">
      <c r="A138" s="37" t="s">
        <v>224</v>
      </c>
      <c r="B138" s="45"/>
      <c r="C138" s="46"/>
      <c r="D138" s="46"/>
      <c r="E138" s="39" t="s">
        <v>2747</v>
      </c>
      <c r="F138" s="46"/>
      <c r="G138" s="46"/>
      <c r="H138" s="46"/>
      <c r="I138" s="46"/>
      <c r="J138" s="48"/>
    </row>
    <row r="139">
      <c r="A139" s="37" t="s">
        <v>227</v>
      </c>
      <c r="B139" s="45"/>
      <c r="C139" s="46"/>
      <c r="D139" s="46"/>
      <c r="E139" s="47" t="s">
        <v>221</v>
      </c>
      <c r="F139" s="46"/>
      <c r="G139" s="46"/>
      <c r="H139" s="46"/>
      <c r="I139" s="46"/>
      <c r="J139" s="48"/>
    </row>
    <row r="140" ht="30">
      <c r="A140" s="37" t="s">
        <v>219</v>
      </c>
      <c r="B140" s="37">
        <v>41</v>
      </c>
      <c r="C140" s="38" t="s">
        <v>2748</v>
      </c>
      <c r="D140" s="37" t="s">
        <v>221</v>
      </c>
      <c r="E140" s="39" t="s">
        <v>2749</v>
      </c>
      <c r="F140" s="40" t="s">
        <v>245</v>
      </c>
      <c r="G140" s="41">
        <v>2</v>
      </c>
      <c r="H140" s="42">
        <v>0</v>
      </c>
      <c r="I140" s="43">
        <f>ROUND(G140*H140,P4)</f>
        <v>0</v>
      </c>
      <c r="J140" s="37"/>
      <c r="O140" s="44">
        <f>I140*0.21</f>
        <v>0</v>
      </c>
      <c r="P140">
        <v>3</v>
      </c>
    </row>
    <row r="141" ht="30">
      <c r="A141" s="37" t="s">
        <v>224</v>
      </c>
      <c r="B141" s="45"/>
      <c r="C141" s="46"/>
      <c r="D141" s="46"/>
      <c r="E141" s="39" t="s">
        <v>2749</v>
      </c>
      <c r="F141" s="46"/>
      <c r="G141" s="46"/>
      <c r="H141" s="46"/>
      <c r="I141" s="46"/>
      <c r="J141" s="48"/>
    </row>
    <row r="142">
      <c r="A142" s="37" t="s">
        <v>227</v>
      </c>
      <c r="B142" s="45"/>
      <c r="C142" s="46"/>
      <c r="D142" s="46"/>
      <c r="E142" s="47" t="s">
        <v>221</v>
      </c>
      <c r="F142" s="46"/>
      <c r="G142" s="46"/>
      <c r="H142" s="46"/>
      <c r="I142" s="46"/>
      <c r="J142" s="48"/>
    </row>
    <row r="143" ht="30">
      <c r="A143" s="37" t="s">
        <v>219</v>
      </c>
      <c r="B143" s="37">
        <v>42</v>
      </c>
      <c r="C143" s="38" t="s">
        <v>2750</v>
      </c>
      <c r="D143" s="37" t="s">
        <v>221</v>
      </c>
      <c r="E143" s="39" t="s">
        <v>2751</v>
      </c>
      <c r="F143" s="40" t="s">
        <v>245</v>
      </c>
      <c r="G143" s="41">
        <v>1</v>
      </c>
      <c r="H143" s="42">
        <v>0</v>
      </c>
      <c r="I143" s="43">
        <f>ROUND(G143*H143,P4)</f>
        <v>0</v>
      </c>
      <c r="J143" s="37"/>
      <c r="O143" s="44">
        <f>I143*0.21</f>
        <v>0</v>
      </c>
      <c r="P143">
        <v>3</v>
      </c>
    </row>
    <row r="144" ht="30">
      <c r="A144" s="37" t="s">
        <v>224</v>
      </c>
      <c r="B144" s="45"/>
      <c r="C144" s="46"/>
      <c r="D144" s="46"/>
      <c r="E144" s="39" t="s">
        <v>2751</v>
      </c>
      <c r="F144" s="46"/>
      <c r="G144" s="46"/>
      <c r="H144" s="46"/>
      <c r="I144" s="46"/>
      <c r="J144" s="48"/>
    </row>
    <row r="145">
      <c r="A145" s="37" t="s">
        <v>227</v>
      </c>
      <c r="B145" s="45"/>
      <c r="C145" s="46"/>
      <c r="D145" s="46"/>
      <c r="E145" s="47" t="s">
        <v>221</v>
      </c>
      <c r="F145" s="46"/>
      <c r="G145" s="46"/>
      <c r="H145" s="46"/>
      <c r="I145" s="46"/>
      <c r="J145" s="48"/>
    </row>
    <row r="146">
      <c r="A146" s="37" t="s">
        <v>219</v>
      </c>
      <c r="B146" s="37">
        <v>43</v>
      </c>
      <c r="C146" s="38" t="s">
        <v>2752</v>
      </c>
      <c r="D146" s="37" t="s">
        <v>221</v>
      </c>
      <c r="E146" s="39" t="s">
        <v>2753</v>
      </c>
      <c r="F146" s="40" t="s">
        <v>245</v>
      </c>
      <c r="G146" s="41">
        <v>2</v>
      </c>
      <c r="H146" s="42">
        <v>0</v>
      </c>
      <c r="I146" s="43">
        <f>ROUND(G146*H146,P4)</f>
        <v>0</v>
      </c>
      <c r="J146" s="37"/>
      <c r="O146" s="44">
        <f>I146*0.21</f>
        <v>0</v>
      </c>
      <c r="P146">
        <v>3</v>
      </c>
    </row>
    <row r="147">
      <c r="A147" s="37" t="s">
        <v>224</v>
      </c>
      <c r="B147" s="45"/>
      <c r="C147" s="46"/>
      <c r="D147" s="46"/>
      <c r="E147" s="39" t="s">
        <v>2753</v>
      </c>
      <c r="F147" s="46"/>
      <c r="G147" s="46"/>
      <c r="H147" s="46"/>
      <c r="I147" s="46"/>
      <c r="J147" s="48"/>
    </row>
    <row r="148">
      <c r="A148" s="37" t="s">
        <v>227</v>
      </c>
      <c r="B148" s="45"/>
      <c r="C148" s="46"/>
      <c r="D148" s="46"/>
      <c r="E148" s="47" t="s">
        <v>221</v>
      </c>
      <c r="F148" s="46"/>
      <c r="G148" s="46"/>
      <c r="H148" s="46"/>
      <c r="I148" s="46"/>
      <c r="J148" s="48"/>
    </row>
    <row r="149">
      <c r="A149" s="37" t="s">
        <v>219</v>
      </c>
      <c r="B149" s="37">
        <v>44</v>
      </c>
      <c r="C149" s="38" t="s">
        <v>2754</v>
      </c>
      <c r="D149" s="37" t="s">
        <v>221</v>
      </c>
      <c r="E149" s="39" t="s">
        <v>2755</v>
      </c>
      <c r="F149" s="40" t="s">
        <v>245</v>
      </c>
      <c r="G149" s="41">
        <v>8</v>
      </c>
      <c r="H149" s="42">
        <v>0</v>
      </c>
      <c r="I149" s="43">
        <f>ROUND(G149*H149,P4)</f>
        <v>0</v>
      </c>
      <c r="J149" s="37"/>
      <c r="O149" s="44">
        <f>I149*0.21</f>
        <v>0</v>
      </c>
      <c r="P149">
        <v>3</v>
      </c>
    </row>
    <row r="150">
      <c r="A150" s="37" t="s">
        <v>224</v>
      </c>
      <c r="B150" s="45"/>
      <c r="C150" s="46"/>
      <c r="D150" s="46"/>
      <c r="E150" s="39" t="s">
        <v>2755</v>
      </c>
      <c r="F150" s="46"/>
      <c r="G150" s="46"/>
      <c r="H150" s="46"/>
      <c r="I150" s="46"/>
      <c r="J150" s="48"/>
    </row>
    <row r="151">
      <c r="A151" s="37" t="s">
        <v>227</v>
      </c>
      <c r="B151" s="45"/>
      <c r="C151" s="46"/>
      <c r="D151" s="46"/>
      <c r="E151" s="47" t="s">
        <v>221</v>
      </c>
      <c r="F151" s="46"/>
      <c r="G151" s="46"/>
      <c r="H151" s="46"/>
      <c r="I151" s="46"/>
      <c r="J151" s="48"/>
    </row>
    <row r="152">
      <c r="A152" s="37" t="s">
        <v>219</v>
      </c>
      <c r="B152" s="37">
        <v>45</v>
      </c>
      <c r="C152" s="38" t="s">
        <v>2756</v>
      </c>
      <c r="D152" s="37" t="s">
        <v>221</v>
      </c>
      <c r="E152" s="39" t="s">
        <v>2757</v>
      </c>
      <c r="F152" s="40" t="s">
        <v>245</v>
      </c>
      <c r="G152" s="41">
        <v>4</v>
      </c>
      <c r="H152" s="42">
        <v>0</v>
      </c>
      <c r="I152" s="43">
        <f>ROUND(G152*H152,P4)</f>
        <v>0</v>
      </c>
      <c r="J152" s="37"/>
      <c r="O152" s="44">
        <f>I152*0.21</f>
        <v>0</v>
      </c>
      <c r="P152">
        <v>3</v>
      </c>
    </row>
    <row r="153">
      <c r="A153" s="37" t="s">
        <v>224</v>
      </c>
      <c r="B153" s="45"/>
      <c r="C153" s="46"/>
      <c r="D153" s="46"/>
      <c r="E153" s="39" t="s">
        <v>2757</v>
      </c>
      <c r="F153" s="46"/>
      <c r="G153" s="46"/>
      <c r="H153" s="46"/>
      <c r="I153" s="46"/>
      <c r="J153" s="48"/>
    </row>
    <row r="154">
      <c r="A154" s="37" t="s">
        <v>227</v>
      </c>
      <c r="B154" s="45"/>
      <c r="C154" s="46"/>
      <c r="D154" s="46"/>
      <c r="E154" s="47" t="s">
        <v>221</v>
      </c>
      <c r="F154" s="46"/>
      <c r="G154" s="46"/>
      <c r="H154" s="46"/>
      <c r="I154" s="46"/>
      <c r="J154" s="48"/>
    </row>
    <row r="155" ht="30">
      <c r="A155" s="37" t="s">
        <v>219</v>
      </c>
      <c r="B155" s="37">
        <v>46</v>
      </c>
      <c r="C155" s="38" t="s">
        <v>2758</v>
      </c>
      <c r="D155" s="37" t="s">
        <v>221</v>
      </c>
      <c r="E155" s="39" t="s">
        <v>2759</v>
      </c>
      <c r="F155" s="40" t="s">
        <v>234</v>
      </c>
      <c r="G155" s="41">
        <v>178.5</v>
      </c>
      <c r="H155" s="42">
        <v>0</v>
      </c>
      <c r="I155" s="43">
        <f>ROUND(G155*H155,P4)</f>
        <v>0</v>
      </c>
      <c r="J155" s="37"/>
      <c r="O155" s="44">
        <f>I155*0.21</f>
        <v>0</v>
      </c>
      <c r="P155">
        <v>3</v>
      </c>
    </row>
    <row r="156" ht="30">
      <c r="A156" s="37" t="s">
        <v>224</v>
      </c>
      <c r="B156" s="45"/>
      <c r="C156" s="46"/>
      <c r="D156" s="46"/>
      <c r="E156" s="39" t="s">
        <v>2759</v>
      </c>
      <c r="F156" s="46"/>
      <c r="G156" s="46"/>
      <c r="H156" s="46"/>
      <c r="I156" s="46"/>
      <c r="J156" s="48"/>
    </row>
    <row r="157">
      <c r="A157" s="37" t="s">
        <v>227</v>
      </c>
      <c r="B157" s="45"/>
      <c r="C157" s="46"/>
      <c r="D157" s="46"/>
      <c r="E157" s="47" t="s">
        <v>221</v>
      </c>
      <c r="F157" s="46"/>
      <c r="G157" s="46"/>
      <c r="H157" s="46"/>
      <c r="I157" s="46"/>
      <c r="J157" s="48"/>
    </row>
    <row r="158" ht="30">
      <c r="A158" s="37" t="s">
        <v>219</v>
      </c>
      <c r="B158" s="37">
        <v>47</v>
      </c>
      <c r="C158" s="38" t="s">
        <v>2760</v>
      </c>
      <c r="D158" s="37" t="s">
        <v>221</v>
      </c>
      <c r="E158" s="39" t="s">
        <v>2761</v>
      </c>
      <c r="F158" s="40" t="s">
        <v>234</v>
      </c>
      <c r="G158" s="41">
        <v>107</v>
      </c>
      <c r="H158" s="42">
        <v>0</v>
      </c>
      <c r="I158" s="43">
        <f>ROUND(G158*H158,P4)</f>
        <v>0</v>
      </c>
      <c r="J158" s="37"/>
      <c r="O158" s="44">
        <f>I158*0.21</f>
        <v>0</v>
      </c>
      <c r="P158">
        <v>3</v>
      </c>
    </row>
    <row r="159" ht="30">
      <c r="A159" s="37" t="s">
        <v>224</v>
      </c>
      <c r="B159" s="45"/>
      <c r="C159" s="46"/>
      <c r="D159" s="46"/>
      <c r="E159" s="39" t="s">
        <v>2761</v>
      </c>
      <c r="F159" s="46"/>
      <c r="G159" s="46"/>
      <c r="H159" s="46"/>
      <c r="I159" s="46"/>
      <c r="J159" s="48"/>
    </row>
    <row r="160" ht="45">
      <c r="A160" s="37" t="s">
        <v>225</v>
      </c>
      <c r="B160" s="45"/>
      <c r="C160" s="46"/>
      <c r="D160" s="46"/>
      <c r="E160" s="49" t="s">
        <v>2762</v>
      </c>
      <c r="F160" s="46"/>
      <c r="G160" s="46"/>
      <c r="H160" s="46"/>
      <c r="I160" s="46"/>
      <c r="J160" s="48"/>
    </row>
    <row r="161">
      <c r="A161" s="37" t="s">
        <v>227</v>
      </c>
      <c r="B161" s="45"/>
      <c r="C161" s="46"/>
      <c r="D161" s="46"/>
      <c r="E161" s="47" t="s">
        <v>221</v>
      </c>
      <c r="F161" s="46"/>
      <c r="G161" s="46"/>
      <c r="H161" s="46"/>
      <c r="I161" s="46"/>
      <c r="J161" s="48"/>
    </row>
    <row r="162" ht="45">
      <c r="A162" s="37" t="s">
        <v>219</v>
      </c>
      <c r="B162" s="37">
        <v>48</v>
      </c>
      <c r="C162" s="38" t="s">
        <v>2763</v>
      </c>
      <c r="D162" s="37" t="s">
        <v>221</v>
      </c>
      <c r="E162" s="39" t="s">
        <v>2764</v>
      </c>
      <c r="F162" s="40" t="s">
        <v>245</v>
      </c>
      <c r="G162" s="41">
        <v>12</v>
      </c>
      <c r="H162" s="42">
        <v>0</v>
      </c>
      <c r="I162" s="43">
        <f>ROUND(G162*H162,P4)</f>
        <v>0</v>
      </c>
      <c r="J162" s="37"/>
      <c r="O162" s="44">
        <f>I162*0.21</f>
        <v>0</v>
      </c>
      <c r="P162">
        <v>3</v>
      </c>
    </row>
    <row r="163" ht="45">
      <c r="A163" s="37" t="s">
        <v>224</v>
      </c>
      <c r="B163" s="45"/>
      <c r="C163" s="46"/>
      <c r="D163" s="46"/>
      <c r="E163" s="39" t="s">
        <v>2764</v>
      </c>
      <c r="F163" s="46"/>
      <c r="G163" s="46"/>
      <c r="H163" s="46"/>
      <c r="I163" s="46"/>
      <c r="J163" s="48"/>
    </row>
    <row r="164">
      <c r="A164" s="37" t="s">
        <v>227</v>
      </c>
      <c r="B164" s="45"/>
      <c r="C164" s="46"/>
      <c r="D164" s="46"/>
      <c r="E164" s="47" t="s">
        <v>221</v>
      </c>
      <c r="F164" s="46"/>
      <c r="G164" s="46"/>
      <c r="H164" s="46"/>
      <c r="I164" s="46"/>
      <c r="J164" s="48"/>
    </row>
    <row r="165" ht="45">
      <c r="A165" s="37" t="s">
        <v>219</v>
      </c>
      <c r="B165" s="37">
        <v>49</v>
      </c>
      <c r="C165" s="38" t="s">
        <v>2765</v>
      </c>
      <c r="D165" s="37" t="s">
        <v>221</v>
      </c>
      <c r="E165" s="39" t="s">
        <v>2766</v>
      </c>
      <c r="F165" s="40" t="s">
        <v>245</v>
      </c>
      <c r="G165" s="41">
        <v>3</v>
      </c>
      <c r="H165" s="42">
        <v>0</v>
      </c>
      <c r="I165" s="43">
        <f>ROUND(G165*H165,P4)</f>
        <v>0</v>
      </c>
      <c r="J165" s="37"/>
      <c r="O165" s="44">
        <f>I165*0.21</f>
        <v>0</v>
      </c>
      <c r="P165">
        <v>3</v>
      </c>
    </row>
    <row r="166" ht="45">
      <c r="A166" s="37" t="s">
        <v>224</v>
      </c>
      <c r="B166" s="45"/>
      <c r="C166" s="46"/>
      <c r="D166" s="46"/>
      <c r="E166" s="39" t="s">
        <v>2767</v>
      </c>
      <c r="F166" s="46"/>
      <c r="G166" s="46"/>
      <c r="H166" s="46"/>
      <c r="I166" s="46"/>
      <c r="J166" s="48"/>
    </row>
    <row r="167">
      <c r="A167" s="37" t="s">
        <v>227</v>
      </c>
      <c r="B167" s="45"/>
      <c r="C167" s="46"/>
      <c r="D167" s="46"/>
      <c r="E167" s="47" t="s">
        <v>221</v>
      </c>
      <c r="F167" s="46"/>
      <c r="G167" s="46"/>
      <c r="H167" s="46"/>
      <c r="I167" s="46"/>
      <c r="J167" s="48"/>
    </row>
    <row r="168" ht="45">
      <c r="A168" s="37" t="s">
        <v>219</v>
      </c>
      <c r="B168" s="37">
        <v>50</v>
      </c>
      <c r="C168" s="38" t="s">
        <v>2768</v>
      </c>
      <c r="D168" s="37" t="s">
        <v>221</v>
      </c>
      <c r="E168" s="39" t="s">
        <v>2766</v>
      </c>
      <c r="F168" s="40" t="s">
        <v>245</v>
      </c>
      <c r="G168" s="41">
        <v>2</v>
      </c>
      <c r="H168" s="42">
        <v>0</v>
      </c>
      <c r="I168" s="43">
        <f>ROUND(G168*H168,P4)</f>
        <v>0</v>
      </c>
      <c r="J168" s="37"/>
      <c r="O168" s="44">
        <f>I168*0.21</f>
        <v>0</v>
      </c>
      <c r="P168">
        <v>3</v>
      </c>
    </row>
    <row r="169" ht="45">
      <c r="A169" s="37" t="s">
        <v>224</v>
      </c>
      <c r="B169" s="45"/>
      <c r="C169" s="46"/>
      <c r="D169" s="46"/>
      <c r="E169" s="39" t="s">
        <v>2769</v>
      </c>
      <c r="F169" s="46"/>
      <c r="G169" s="46"/>
      <c r="H169" s="46"/>
      <c r="I169" s="46"/>
      <c r="J169" s="48"/>
    </row>
    <row r="170">
      <c r="A170" s="37" t="s">
        <v>227</v>
      </c>
      <c r="B170" s="45"/>
      <c r="C170" s="46"/>
      <c r="D170" s="46"/>
      <c r="E170" s="47" t="s">
        <v>221</v>
      </c>
      <c r="F170" s="46"/>
      <c r="G170" s="46"/>
      <c r="H170" s="46"/>
      <c r="I170" s="46"/>
      <c r="J170" s="48"/>
    </row>
    <row r="171" ht="45">
      <c r="A171" s="37" t="s">
        <v>219</v>
      </c>
      <c r="B171" s="37">
        <v>51</v>
      </c>
      <c r="C171" s="38" t="s">
        <v>2770</v>
      </c>
      <c r="D171" s="37" t="s">
        <v>221</v>
      </c>
      <c r="E171" s="39" t="s">
        <v>2771</v>
      </c>
      <c r="F171" s="40" t="s">
        <v>245</v>
      </c>
      <c r="G171" s="41">
        <v>6</v>
      </c>
      <c r="H171" s="42">
        <v>0</v>
      </c>
      <c r="I171" s="43">
        <f>ROUND(G171*H171,P4)</f>
        <v>0</v>
      </c>
      <c r="J171" s="37"/>
      <c r="O171" s="44">
        <f>I171*0.21</f>
        <v>0</v>
      </c>
      <c r="P171">
        <v>3</v>
      </c>
    </row>
    <row r="172" ht="45">
      <c r="A172" s="37" t="s">
        <v>224</v>
      </c>
      <c r="B172" s="45"/>
      <c r="C172" s="46"/>
      <c r="D172" s="46"/>
      <c r="E172" s="39" t="s">
        <v>2771</v>
      </c>
      <c r="F172" s="46"/>
      <c r="G172" s="46"/>
      <c r="H172" s="46"/>
      <c r="I172" s="46"/>
      <c r="J172" s="48"/>
    </row>
    <row r="173">
      <c r="A173" s="37" t="s">
        <v>227</v>
      </c>
      <c r="B173" s="45"/>
      <c r="C173" s="46"/>
      <c r="D173" s="46"/>
      <c r="E173" s="47" t="s">
        <v>221</v>
      </c>
      <c r="F173" s="46"/>
      <c r="G173" s="46"/>
      <c r="H173" s="46"/>
      <c r="I173" s="46"/>
      <c r="J173" s="48"/>
    </row>
    <row r="174" ht="45">
      <c r="A174" s="37" t="s">
        <v>219</v>
      </c>
      <c r="B174" s="37">
        <v>52</v>
      </c>
      <c r="C174" s="38" t="s">
        <v>2772</v>
      </c>
      <c r="D174" s="37" t="s">
        <v>221</v>
      </c>
      <c r="E174" s="39" t="s">
        <v>2766</v>
      </c>
      <c r="F174" s="40" t="s">
        <v>245</v>
      </c>
      <c r="G174" s="41">
        <v>11</v>
      </c>
      <c r="H174" s="42">
        <v>0</v>
      </c>
      <c r="I174" s="43">
        <f>ROUND(G174*H174,P4)</f>
        <v>0</v>
      </c>
      <c r="J174" s="37"/>
      <c r="O174" s="44">
        <f>I174*0.21</f>
        <v>0</v>
      </c>
      <c r="P174">
        <v>3</v>
      </c>
    </row>
    <row r="175" ht="45">
      <c r="A175" s="37" t="s">
        <v>224</v>
      </c>
      <c r="B175" s="45"/>
      <c r="C175" s="46"/>
      <c r="D175" s="46"/>
      <c r="E175" s="39" t="s">
        <v>2773</v>
      </c>
      <c r="F175" s="46"/>
      <c r="G175" s="46"/>
      <c r="H175" s="46"/>
      <c r="I175" s="46"/>
      <c r="J175" s="48"/>
    </row>
    <row r="176">
      <c r="A176" s="37" t="s">
        <v>227</v>
      </c>
      <c r="B176" s="45"/>
      <c r="C176" s="46"/>
      <c r="D176" s="46"/>
      <c r="E176" s="47" t="s">
        <v>221</v>
      </c>
      <c r="F176" s="46"/>
      <c r="G176" s="46"/>
      <c r="H176" s="46"/>
      <c r="I176" s="46"/>
      <c r="J176" s="48"/>
    </row>
    <row r="177" ht="45">
      <c r="A177" s="37" t="s">
        <v>219</v>
      </c>
      <c r="B177" s="37">
        <v>53</v>
      </c>
      <c r="C177" s="38" t="s">
        <v>2774</v>
      </c>
      <c r="D177" s="37" t="s">
        <v>221</v>
      </c>
      <c r="E177" s="39" t="s">
        <v>2775</v>
      </c>
      <c r="F177" s="40" t="s">
        <v>245</v>
      </c>
      <c r="G177" s="41">
        <v>12</v>
      </c>
      <c r="H177" s="42">
        <v>0</v>
      </c>
      <c r="I177" s="43">
        <f>ROUND(G177*H177,P4)</f>
        <v>0</v>
      </c>
      <c r="J177" s="37"/>
      <c r="O177" s="44">
        <f>I177*0.21</f>
        <v>0</v>
      </c>
      <c r="P177">
        <v>3</v>
      </c>
    </row>
    <row r="178" ht="45">
      <c r="A178" s="37" t="s">
        <v>224</v>
      </c>
      <c r="B178" s="45"/>
      <c r="C178" s="46"/>
      <c r="D178" s="46"/>
      <c r="E178" s="39" t="s">
        <v>2775</v>
      </c>
      <c r="F178" s="46"/>
      <c r="G178" s="46"/>
      <c r="H178" s="46"/>
      <c r="I178" s="46"/>
      <c r="J178" s="48"/>
    </row>
    <row r="179">
      <c r="A179" s="37" t="s">
        <v>227</v>
      </c>
      <c r="B179" s="45"/>
      <c r="C179" s="46"/>
      <c r="D179" s="46"/>
      <c r="E179" s="47" t="s">
        <v>221</v>
      </c>
      <c r="F179" s="46"/>
      <c r="G179" s="46"/>
      <c r="H179" s="46"/>
      <c r="I179" s="46"/>
      <c r="J179" s="48"/>
    </row>
    <row r="180" ht="30">
      <c r="A180" s="37" t="s">
        <v>219</v>
      </c>
      <c r="B180" s="37">
        <v>54</v>
      </c>
      <c r="C180" s="38" t="s">
        <v>2776</v>
      </c>
      <c r="D180" s="37" t="s">
        <v>221</v>
      </c>
      <c r="E180" s="39" t="s">
        <v>2777</v>
      </c>
      <c r="F180" s="40" t="s">
        <v>234</v>
      </c>
      <c r="G180" s="41">
        <v>30</v>
      </c>
      <c r="H180" s="42">
        <v>0</v>
      </c>
      <c r="I180" s="43">
        <f>ROUND(G180*H180,P4)</f>
        <v>0</v>
      </c>
      <c r="J180" s="37"/>
      <c r="O180" s="44">
        <f>I180*0.21</f>
        <v>0</v>
      </c>
      <c r="P180">
        <v>3</v>
      </c>
    </row>
    <row r="181" ht="30">
      <c r="A181" s="37" t="s">
        <v>224</v>
      </c>
      <c r="B181" s="45"/>
      <c r="C181" s="46"/>
      <c r="D181" s="46"/>
      <c r="E181" s="39" t="s">
        <v>2777</v>
      </c>
      <c r="F181" s="46"/>
      <c r="G181" s="46"/>
      <c r="H181" s="46"/>
      <c r="I181" s="46"/>
      <c r="J181" s="48"/>
    </row>
    <row r="182">
      <c r="A182" s="37" t="s">
        <v>227</v>
      </c>
      <c r="B182" s="45"/>
      <c r="C182" s="46"/>
      <c r="D182" s="46"/>
      <c r="E182" s="47" t="s">
        <v>221</v>
      </c>
      <c r="F182" s="46"/>
      <c r="G182" s="46"/>
      <c r="H182" s="46"/>
      <c r="I182" s="46"/>
      <c r="J182" s="48"/>
    </row>
    <row r="183" ht="45">
      <c r="A183" s="37" t="s">
        <v>219</v>
      </c>
      <c r="B183" s="37">
        <v>55</v>
      </c>
      <c r="C183" s="38" t="s">
        <v>2778</v>
      </c>
      <c r="D183" s="37" t="s">
        <v>221</v>
      </c>
      <c r="E183" s="39" t="s">
        <v>2779</v>
      </c>
      <c r="F183" s="40" t="s">
        <v>234</v>
      </c>
      <c r="G183" s="41">
        <v>9</v>
      </c>
      <c r="H183" s="42">
        <v>0</v>
      </c>
      <c r="I183" s="43">
        <f>ROUND(G183*H183,P4)</f>
        <v>0</v>
      </c>
      <c r="J183" s="37"/>
      <c r="O183" s="44">
        <f>I183*0.21</f>
        <v>0</v>
      </c>
      <c r="P183">
        <v>3</v>
      </c>
    </row>
    <row r="184" ht="45">
      <c r="A184" s="37" t="s">
        <v>224</v>
      </c>
      <c r="B184" s="45"/>
      <c r="C184" s="46"/>
      <c r="D184" s="46"/>
      <c r="E184" s="39" t="s">
        <v>2779</v>
      </c>
      <c r="F184" s="46"/>
      <c r="G184" s="46"/>
      <c r="H184" s="46"/>
      <c r="I184" s="46"/>
      <c r="J184" s="48"/>
    </row>
    <row r="185">
      <c r="A185" s="37" t="s">
        <v>227</v>
      </c>
      <c r="B185" s="45"/>
      <c r="C185" s="46"/>
      <c r="D185" s="46"/>
      <c r="E185" s="47" t="s">
        <v>221</v>
      </c>
      <c r="F185" s="46"/>
      <c r="G185" s="46"/>
      <c r="H185" s="46"/>
      <c r="I185" s="46"/>
      <c r="J185" s="48"/>
    </row>
    <row r="186" ht="30">
      <c r="A186" s="37" t="s">
        <v>219</v>
      </c>
      <c r="B186" s="37">
        <v>56</v>
      </c>
      <c r="C186" s="38" t="s">
        <v>2780</v>
      </c>
      <c r="D186" s="37" t="s">
        <v>221</v>
      </c>
      <c r="E186" s="39" t="s">
        <v>2781</v>
      </c>
      <c r="F186" s="40" t="s">
        <v>245</v>
      </c>
      <c r="G186" s="41">
        <v>1</v>
      </c>
      <c r="H186" s="42">
        <v>0</v>
      </c>
      <c r="I186" s="43">
        <f>ROUND(G186*H186,P4)</f>
        <v>0</v>
      </c>
      <c r="J186" s="37"/>
      <c r="O186" s="44">
        <f>I186*0.21</f>
        <v>0</v>
      </c>
      <c r="P186">
        <v>3</v>
      </c>
    </row>
    <row r="187" ht="30">
      <c r="A187" s="37" t="s">
        <v>224</v>
      </c>
      <c r="B187" s="45"/>
      <c r="C187" s="46"/>
      <c r="D187" s="46"/>
      <c r="E187" s="39" t="s">
        <v>2781</v>
      </c>
      <c r="F187" s="46"/>
      <c r="G187" s="46"/>
      <c r="H187" s="46"/>
      <c r="I187" s="46"/>
      <c r="J187" s="48"/>
    </row>
    <row r="188">
      <c r="A188" s="37" t="s">
        <v>227</v>
      </c>
      <c r="B188" s="45"/>
      <c r="C188" s="46"/>
      <c r="D188" s="46"/>
      <c r="E188" s="47" t="s">
        <v>221</v>
      </c>
      <c r="F188" s="46"/>
      <c r="G188" s="46"/>
      <c r="H188" s="46"/>
      <c r="I188" s="46"/>
      <c r="J188" s="48"/>
    </row>
    <row r="189" ht="45">
      <c r="A189" s="37" t="s">
        <v>219</v>
      </c>
      <c r="B189" s="37">
        <v>57</v>
      </c>
      <c r="C189" s="38" t="s">
        <v>2782</v>
      </c>
      <c r="D189" s="37" t="s">
        <v>221</v>
      </c>
      <c r="E189" s="39" t="s">
        <v>2783</v>
      </c>
      <c r="F189" s="40" t="s">
        <v>245</v>
      </c>
      <c r="G189" s="41">
        <v>4</v>
      </c>
      <c r="H189" s="42">
        <v>0</v>
      </c>
      <c r="I189" s="43">
        <f>ROUND(G189*H189,P4)</f>
        <v>0</v>
      </c>
      <c r="J189" s="37"/>
      <c r="O189" s="44">
        <f>I189*0.21</f>
        <v>0</v>
      </c>
      <c r="P189">
        <v>3</v>
      </c>
    </row>
    <row r="190" ht="45">
      <c r="A190" s="37" t="s">
        <v>224</v>
      </c>
      <c r="B190" s="45"/>
      <c r="C190" s="46"/>
      <c r="D190" s="46"/>
      <c r="E190" s="39" t="s">
        <v>2783</v>
      </c>
      <c r="F190" s="46"/>
      <c r="G190" s="46"/>
      <c r="H190" s="46"/>
      <c r="I190" s="46"/>
      <c r="J190" s="48"/>
    </row>
    <row r="191">
      <c r="A191" s="37" t="s">
        <v>227</v>
      </c>
      <c r="B191" s="45"/>
      <c r="C191" s="46"/>
      <c r="D191" s="46"/>
      <c r="E191" s="47" t="s">
        <v>221</v>
      </c>
      <c r="F191" s="46"/>
      <c r="G191" s="46"/>
      <c r="H191" s="46"/>
      <c r="I191" s="46"/>
      <c r="J191" s="48"/>
    </row>
    <row r="192" ht="30">
      <c r="A192" s="37" t="s">
        <v>219</v>
      </c>
      <c r="B192" s="37">
        <v>58</v>
      </c>
      <c r="C192" s="38" t="s">
        <v>2784</v>
      </c>
      <c r="D192" s="37" t="s">
        <v>221</v>
      </c>
      <c r="E192" s="39" t="s">
        <v>2785</v>
      </c>
      <c r="F192" s="40" t="s">
        <v>245</v>
      </c>
      <c r="G192" s="41">
        <v>4</v>
      </c>
      <c r="H192" s="42">
        <v>0</v>
      </c>
      <c r="I192" s="43">
        <f>ROUND(G192*H192,P4)</f>
        <v>0</v>
      </c>
      <c r="J192" s="37"/>
      <c r="O192" s="44">
        <f>I192*0.21</f>
        <v>0</v>
      </c>
      <c r="P192">
        <v>3</v>
      </c>
    </row>
    <row r="193" ht="30">
      <c r="A193" s="37" t="s">
        <v>224</v>
      </c>
      <c r="B193" s="45"/>
      <c r="C193" s="46"/>
      <c r="D193" s="46"/>
      <c r="E193" s="39" t="s">
        <v>2785</v>
      </c>
      <c r="F193" s="46"/>
      <c r="G193" s="46"/>
      <c r="H193" s="46"/>
      <c r="I193" s="46"/>
      <c r="J193" s="48"/>
    </row>
    <row r="194">
      <c r="A194" s="37" t="s">
        <v>227</v>
      </c>
      <c r="B194" s="45"/>
      <c r="C194" s="46"/>
      <c r="D194" s="46"/>
      <c r="E194" s="47" t="s">
        <v>221</v>
      </c>
      <c r="F194" s="46"/>
      <c r="G194" s="46"/>
      <c r="H194" s="46"/>
      <c r="I194" s="46"/>
      <c r="J194" s="48"/>
    </row>
    <row r="195" ht="45">
      <c r="A195" s="37" t="s">
        <v>219</v>
      </c>
      <c r="B195" s="37">
        <v>59</v>
      </c>
      <c r="C195" s="38" t="s">
        <v>2786</v>
      </c>
      <c r="D195" s="37" t="s">
        <v>221</v>
      </c>
      <c r="E195" s="39" t="s">
        <v>2787</v>
      </c>
      <c r="F195" s="40" t="s">
        <v>245</v>
      </c>
      <c r="G195" s="41">
        <v>2</v>
      </c>
      <c r="H195" s="42">
        <v>0</v>
      </c>
      <c r="I195" s="43">
        <f>ROUND(G195*H195,P4)</f>
        <v>0</v>
      </c>
      <c r="J195" s="37"/>
      <c r="O195" s="44">
        <f>I195*0.21</f>
        <v>0</v>
      </c>
      <c r="P195">
        <v>3</v>
      </c>
    </row>
    <row r="196" ht="45">
      <c r="A196" s="37" t="s">
        <v>224</v>
      </c>
      <c r="B196" s="45"/>
      <c r="C196" s="46"/>
      <c r="D196" s="46"/>
      <c r="E196" s="39" t="s">
        <v>2787</v>
      </c>
      <c r="F196" s="46"/>
      <c r="G196" s="46"/>
      <c r="H196" s="46"/>
      <c r="I196" s="46"/>
      <c r="J196" s="48"/>
    </row>
    <row r="197">
      <c r="A197" s="37" t="s">
        <v>227</v>
      </c>
      <c r="B197" s="45"/>
      <c r="C197" s="46"/>
      <c r="D197" s="46"/>
      <c r="E197" s="47" t="s">
        <v>221</v>
      </c>
      <c r="F197" s="46"/>
      <c r="G197" s="46"/>
      <c r="H197" s="46"/>
      <c r="I197" s="46"/>
      <c r="J197" s="48"/>
    </row>
    <row r="198" ht="45">
      <c r="A198" s="37" t="s">
        <v>219</v>
      </c>
      <c r="B198" s="37">
        <v>60</v>
      </c>
      <c r="C198" s="38" t="s">
        <v>2788</v>
      </c>
      <c r="D198" s="37" t="s">
        <v>221</v>
      </c>
      <c r="E198" s="39" t="s">
        <v>2789</v>
      </c>
      <c r="F198" s="40" t="s">
        <v>245</v>
      </c>
      <c r="G198" s="41">
        <v>1</v>
      </c>
      <c r="H198" s="42">
        <v>0</v>
      </c>
      <c r="I198" s="43">
        <f>ROUND(G198*H198,P4)</f>
        <v>0</v>
      </c>
      <c r="J198" s="37"/>
      <c r="O198" s="44">
        <f>I198*0.21</f>
        <v>0</v>
      </c>
      <c r="P198">
        <v>3</v>
      </c>
    </row>
    <row r="199" ht="45">
      <c r="A199" s="37" t="s">
        <v>224</v>
      </c>
      <c r="B199" s="45"/>
      <c r="C199" s="46"/>
      <c r="D199" s="46"/>
      <c r="E199" s="39" t="s">
        <v>2789</v>
      </c>
      <c r="F199" s="46"/>
      <c r="G199" s="46"/>
      <c r="H199" s="46"/>
      <c r="I199" s="46"/>
      <c r="J199" s="48"/>
    </row>
    <row r="200">
      <c r="A200" s="37" t="s">
        <v>227</v>
      </c>
      <c r="B200" s="45"/>
      <c r="C200" s="46"/>
      <c r="D200" s="46"/>
      <c r="E200" s="47" t="s">
        <v>221</v>
      </c>
      <c r="F200" s="46"/>
      <c r="G200" s="46"/>
      <c r="H200" s="46"/>
      <c r="I200" s="46"/>
      <c r="J200" s="48"/>
    </row>
    <row r="201" ht="45">
      <c r="A201" s="37" t="s">
        <v>219</v>
      </c>
      <c r="B201" s="37">
        <v>61</v>
      </c>
      <c r="C201" s="38" t="s">
        <v>2790</v>
      </c>
      <c r="D201" s="37" t="s">
        <v>221</v>
      </c>
      <c r="E201" s="39" t="s">
        <v>2791</v>
      </c>
      <c r="F201" s="40" t="s">
        <v>245</v>
      </c>
      <c r="G201" s="41">
        <v>1</v>
      </c>
      <c r="H201" s="42">
        <v>0</v>
      </c>
      <c r="I201" s="43">
        <f>ROUND(G201*H201,P4)</f>
        <v>0</v>
      </c>
      <c r="J201" s="37"/>
      <c r="O201" s="44">
        <f>I201*0.21</f>
        <v>0</v>
      </c>
      <c r="P201">
        <v>3</v>
      </c>
    </row>
    <row r="202" ht="45">
      <c r="A202" s="37" t="s">
        <v>224</v>
      </c>
      <c r="B202" s="45"/>
      <c r="C202" s="46"/>
      <c r="D202" s="46"/>
      <c r="E202" s="39" t="s">
        <v>2791</v>
      </c>
      <c r="F202" s="46"/>
      <c r="G202" s="46"/>
      <c r="H202" s="46"/>
      <c r="I202" s="46"/>
      <c r="J202" s="48"/>
    </row>
    <row r="203">
      <c r="A203" s="37" t="s">
        <v>227</v>
      </c>
      <c r="B203" s="45"/>
      <c r="C203" s="46"/>
      <c r="D203" s="46"/>
      <c r="E203" s="47" t="s">
        <v>221</v>
      </c>
      <c r="F203" s="46"/>
      <c r="G203" s="46"/>
      <c r="H203" s="46"/>
      <c r="I203" s="46"/>
      <c r="J203" s="48"/>
    </row>
    <row r="204" ht="45">
      <c r="A204" s="37" t="s">
        <v>219</v>
      </c>
      <c r="B204" s="37">
        <v>62</v>
      </c>
      <c r="C204" s="38" t="s">
        <v>2792</v>
      </c>
      <c r="D204" s="37" t="s">
        <v>221</v>
      </c>
      <c r="E204" s="39" t="s">
        <v>2793</v>
      </c>
      <c r="F204" s="40" t="s">
        <v>245</v>
      </c>
      <c r="G204" s="41">
        <v>3</v>
      </c>
      <c r="H204" s="42">
        <v>0</v>
      </c>
      <c r="I204" s="43">
        <f>ROUND(G204*H204,P4)</f>
        <v>0</v>
      </c>
      <c r="J204" s="37"/>
      <c r="O204" s="44">
        <f>I204*0.21</f>
        <v>0</v>
      </c>
      <c r="P204">
        <v>3</v>
      </c>
    </row>
    <row r="205" ht="45">
      <c r="A205" s="37" t="s">
        <v>224</v>
      </c>
      <c r="B205" s="45"/>
      <c r="C205" s="46"/>
      <c r="D205" s="46"/>
      <c r="E205" s="39" t="s">
        <v>2793</v>
      </c>
      <c r="F205" s="46"/>
      <c r="G205" s="46"/>
      <c r="H205" s="46"/>
      <c r="I205" s="46"/>
      <c r="J205" s="48"/>
    </row>
    <row r="206">
      <c r="A206" s="37" t="s">
        <v>227</v>
      </c>
      <c r="B206" s="45"/>
      <c r="C206" s="46"/>
      <c r="D206" s="46"/>
      <c r="E206" s="47" t="s">
        <v>221</v>
      </c>
      <c r="F206" s="46"/>
      <c r="G206" s="46"/>
      <c r="H206" s="46"/>
      <c r="I206" s="46"/>
      <c r="J206" s="48"/>
    </row>
    <row r="207" ht="30">
      <c r="A207" s="37" t="s">
        <v>219</v>
      </c>
      <c r="B207" s="37">
        <v>63</v>
      </c>
      <c r="C207" s="38" t="s">
        <v>2642</v>
      </c>
      <c r="D207" s="37" t="s">
        <v>221</v>
      </c>
      <c r="E207" s="39" t="s">
        <v>2794</v>
      </c>
      <c r="F207" s="40" t="s">
        <v>245</v>
      </c>
      <c r="G207" s="41">
        <v>2</v>
      </c>
      <c r="H207" s="42">
        <v>0</v>
      </c>
      <c r="I207" s="43">
        <f>ROUND(G207*H207,P4)</f>
        <v>0</v>
      </c>
      <c r="J207" s="37"/>
      <c r="O207" s="44">
        <f>I207*0.21</f>
        <v>0</v>
      </c>
      <c r="P207">
        <v>3</v>
      </c>
    </row>
    <row r="208" ht="30">
      <c r="A208" s="37" t="s">
        <v>224</v>
      </c>
      <c r="B208" s="45"/>
      <c r="C208" s="46"/>
      <c r="D208" s="46"/>
      <c r="E208" s="39" t="s">
        <v>2794</v>
      </c>
      <c r="F208" s="46"/>
      <c r="G208" s="46"/>
      <c r="H208" s="46"/>
      <c r="I208" s="46"/>
      <c r="J208" s="48"/>
    </row>
    <row r="209">
      <c r="A209" s="37" t="s">
        <v>227</v>
      </c>
      <c r="B209" s="45"/>
      <c r="C209" s="46"/>
      <c r="D209" s="46"/>
      <c r="E209" s="47" t="s">
        <v>221</v>
      </c>
      <c r="F209" s="46"/>
      <c r="G209" s="46"/>
      <c r="H209" s="46"/>
      <c r="I209" s="46"/>
      <c r="J209" s="48"/>
    </row>
    <row r="210">
      <c r="A210" s="37" t="s">
        <v>219</v>
      </c>
      <c r="B210" s="37">
        <v>64</v>
      </c>
      <c r="C210" s="38" t="s">
        <v>2795</v>
      </c>
      <c r="D210" s="37" t="s">
        <v>221</v>
      </c>
      <c r="E210" s="39" t="s">
        <v>2796</v>
      </c>
      <c r="F210" s="40" t="s">
        <v>234</v>
      </c>
      <c r="G210" s="41">
        <v>107</v>
      </c>
      <c r="H210" s="42">
        <v>0</v>
      </c>
      <c r="I210" s="43">
        <f>ROUND(G210*H210,P4)</f>
        <v>0</v>
      </c>
      <c r="J210" s="37"/>
      <c r="O210" s="44">
        <f>I210*0.21</f>
        <v>0</v>
      </c>
      <c r="P210">
        <v>3</v>
      </c>
    </row>
    <row r="211">
      <c r="A211" s="37" t="s">
        <v>224</v>
      </c>
      <c r="B211" s="45"/>
      <c r="C211" s="46"/>
      <c r="D211" s="46"/>
      <c r="E211" s="39" t="s">
        <v>2796</v>
      </c>
      <c r="F211" s="46"/>
      <c r="G211" s="46"/>
      <c r="H211" s="46"/>
      <c r="I211" s="46"/>
      <c r="J211" s="48"/>
    </row>
    <row r="212">
      <c r="A212" s="37" t="s">
        <v>227</v>
      </c>
      <c r="B212" s="45"/>
      <c r="C212" s="46"/>
      <c r="D212" s="46"/>
      <c r="E212" s="47" t="s">
        <v>221</v>
      </c>
      <c r="F212" s="46"/>
      <c r="G212" s="46"/>
      <c r="H212" s="46"/>
      <c r="I212" s="46"/>
      <c r="J212" s="48"/>
    </row>
    <row r="213">
      <c r="A213" s="37" t="s">
        <v>219</v>
      </c>
      <c r="B213" s="37">
        <v>65</v>
      </c>
      <c r="C213" s="38" t="s">
        <v>2797</v>
      </c>
      <c r="D213" s="37" t="s">
        <v>221</v>
      </c>
      <c r="E213" s="39" t="s">
        <v>2798</v>
      </c>
      <c r="F213" s="40" t="s">
        <v>234</v>
      </c>
      <c r="G213" s="41">
        <v>107</v>
      </c>
      <c r="H213" s="42">
        <v>0</v>
      </c>
      <c r="I213" s="43">
        <f>ROUND(G213*H213,P4)</f>
        <v>0</v>
      </c>
      <c r="J213" s="37"/>
      <c r="O213" s="44">
        <f>I213*0.21</f>
        <v>0</v>
      </c>
      <c r="P213">
        <v>3</v>
      </c>
    </row>
    <row r="214">
      <c r="A214" s="37" t="s">
        <v>224</v>
      </c>
      <c r="B214" s="45"/>
      <c r="C214" s="46"/>
      <c r="D214" s="46"/>
      <c r="E214" s="39" t="s">
        <v>2798</v>
      </c>
      <c r="F214" s="46"/>
      <c r="G214" s="46"/>
      <c r="H214" s="46"/>
      <c r="I214" s="46"/>
      <c r="J214" s="48"/>
    </row>
    <row r="215">
      <c r="A215" s="37" t="s">
        <v>227</v>
      </c>
      <c r="B215" s="45"/>
      <c r="C215" s="46"/>
      <c r="D215" s="46"/>
      <c r="E215" s="47" t="s">
        <v>221</v>
      </c>
      <c r="F215" s="46"/>
      <c r="G215" s="46"/>
      <c r="H215" s="46"/>
      <c r="I215" s="46"/>
      <c r="J215" s="48"/>
    </row>
    <row r="216">
      <c r="A216" s="37" t="s">
        <v>219</v>
      </c>
      <c r="B216" s="37">
        <v>66</v>
      </c>
      <c r="C216" s="38" t="s">
        <v>2660</v>
      </c>
      <c r="D216" s="37" t="s">
        <v>221</v>
      </c>
      <c r="E216" s="39" t="s">
        <v>2662</v>
      </c>
      <c r="F216" s="40" t="s">
        <v>245</v>
      </c>
      <c r="G216" s="41">
        <v>11</v>
      </c>
      <c r="H216" s="42">
        <v>0</v>
      </c>
      <c r="I216" s="43">
        <f>ROUND(G216*H216,P4)</f>
        <v>0</v>
      </c>
      <c r="J216" s="37"/>
      <c r="O216" s="44">
        <f>I216*0.21</f>
        <v>0</v>
      </c>
      <c r="P216">
        <v>3</v>
      </c>
    </row>
    <row r="217">
      <c r="A217" s="37" t="s">
        <v>224</v>
      </c>
      <c r="B217" s="45"/>
      <c r="C217" s="46"/>
      <c r="D217" s="46"/>
      <c r="E217" s="39" t="s">
        <v>2662</v>
      </c>
      <c r="F217" s="46"/>
      <c r="G217" s="46"/>
      <c r="H217" s="46"/>
      <c r="I217" s="46"/>
      <c r="J217" s="48"/>
    </row>
    <row r="218">
      <c r="A218" s="37" t="s">
        <v>227</v>
      </c>
      <c r="B218" s="45"/>
      <c r="C218" s="46"/>
      <c r="D218" s="46"/>
      <c r="E218" s="47" t="s">
        <v>221</v>
      </c>
      <c r="F218" s="46"/>
      <c r="G218" s="46"/>
      <c r="H218" s="46"/>
      <c r="I218" s="46"/>
      <c r="J218" s="48"/>
    </row>
    <row r="219">
      <c r="A219" s="37" t="s">
        <v>219</v>
      </c>
      <c r="B219" s="37">
        <v>67</v>
      </c>
      <c r="C219" s="38" t="s">
        <v>2799</v>
      </c>
      <c r="D219" s="37" t="s">
        <v>221</v>
      </c>
      <c r="E219" s="39" t="s">
        <v>2800</v>
      </c>
      <c r="F219" s="40" t="s">
        <v>245</v>
      </c>
      <c r="G219" s="41">
        <v>4</v>
      </c>
      <c r="H219" s="42">
        <v>0</v>
      </c>
      <c r="I219" s="43">
        <f>ROUND(G219*H219,P4)</f>
        <v>0</v>
      </c>
      <c r="J219" s="37"/>
      <c r="O219" s="44">
        <f>I219*0.21</f>
        <v>0</v>
      </c>
      <c r="P219">
        <v>3</v>
      </c>
    </row>
    <row r="220">
      <c r="A220" s="37" t="s">
        <v>224</v>
      </c>
      <c r="B220" s="45"/>
      <c r="C220" s="46"/>
      <c r="D220" s="46"/>
      <c r="E220" s="39" t="s">
        <v>2800</v>
      </c>
      <c r="F220" s="46"/>
      <c r="G220" s="46"/>
      <c r="H220" s="46"/>
      <c r="I220" s="46"/>
      <c r="J220" s="48"/>
    </row>
    <row r="221">
      <c r="A221" s="37" t="s">
        <v>227</v>
      </c>
      <c r="B221" s="45"/>
      <c r="C221" s="46"/>
      <c r="D221" s="46"/>
      <c r="E221" s="47" t="s">
        <v>221</v>
      </c>
      <c r="F221" s="46"/>
      <c r="G221" s="46"/>
      <c r="H221" s="46"/>
      <c r="I221" s="46"/>
      <c r="J221" s="48"/>
    </row>
    <row r="222">
      <c r="A222" s="37" t="s">
        <v>219</v>
      </c>
      <c r="B222" s="37">
        <v>68</v>
      </c>
      <c r="C222" s="38" t="s">
        <v>2666</v>
      </c>
      <c r="D222" s="37" t="s">
        <v>221</v>
      </c>
      <c r="E222" s="39" t="s">
        <v>2801</v>
      </c>
      <c r="F222" s="40" t="s">
        <v>245</v>
      </c>
      <c r="G222" s="41">
        <v>7</v>
      </c>
      <c r="H222" s="42">
        <v>0</v>
      </c>
      <c r="I222" s="43">
        <f>ROUND(G222*H222,P4)</f>
        <v>0</v>
      </c>
      <c r="J222" s="37"/>
      <c r="O222" s="44">
        <f>I222*0.21</f>
        <v>0</v>
      </c>
      <c r="P222">
        <v>3</v>
      </c>
    </row>
    <row r="223">
      <c r="A223" s="37" t="s">
        <v>224</v>
      </c>
      <c r="B223" s="45"/>
      <c r="C223" s="46"/>
      <c r="D223" s="46"/>
      <c r="E223" s="39" t="s">
        <v>2801</v>
      </c>
      <c r="F223" s="46"/>
      <c r="G223" s="46"/>
      <c r="H223" s="46"/>
      <c r="I223" s="46"/>
      <c r="J223" s="48"/>
    </row>
    <row r="224">
      <c r="A224" s="37" t="s">
        <v>227</v>
      </c>
      <c r="B224" s="45"/>
      <c r="C224" s="46"/>
      <c r="D224" s="46"/>
      <c r="E224" s="47" t="s">
        <v>221</v>
      </c>
      <c r="F224" s="46"/>
      <c r="G224" s="46"/>
      <c r="H224" s="46"/>
      <c r="I224" s="46"/>
      <c r="J224" s="48"/>
    </row>
    <row r="225">
      <c r="A225" s="37" t="s">
        <v>219</v>
      </c>
      <c r="B225" s="37">
        <v>69</v>
      </c>
      <c r="C225" s="38" t="s">
        <v>2670</v>
      </c>
      <c r="D225" s="37" t="s">
        <v>221</v>
      </c>
      <c r="E225" s="39" t="s">
        <v>2802</v>
      </c>
      <c r="F225" s="40" t="s">
        <v>234</v>
      </c>
      <c r="G225" s="41">
        <v>120</v>
      </c>
      <c r="H225" s="42">
        <v>0</v>
      </c>
      <c r="I225" s="43">
        <f>ROUND(G225*H225,P4)</f>
        <v>0</v>
      </c>
      <c r="J225" s="37"/>
      <c r="O225" s="44">
        <f>I225*0.21</f>
        <v>0</v>
      </c>
      <c r="P225">
        <v>3</v>
      </c>
    </row>
    <row r="226">
      <c r="A226" s="37" t="s">
        <v>224</v>
      </c>
      <c r="B226" s="45"/>
      <c r="C226" s="46"/>
      <c r="D226" s="46"/>
      <c r="E226" s="39" t="s">
        <v>2802</v>
      </c>
      <c r="F226" s="46"/>
      <c r="G226" s="46"/>
      <c r="H226" s="46"/>
      <c r="I226" s="46"/>
      <c r="J226" s="48"/>
    </row>
    <row r="227">
      <c r="A227" s="37" t="s">
        <v>227</v>
      </c>
      <c r="B227" s="45"/>
      <c r="C227" s="46"/>
      <c r="D227" s="46"/>
      <c r="E227" s="47" t="s">
        <v>221</v>
      </c>
      <c r="F227" s="46"/>
      <c r="G227" s="46"/>
      <c r="H227" s="46"/>
      <c r="I227" s="46"/>
      <c r="J227" s="48"/>
    </row>
    <row r="228" ht="30">
      <c r="A228" s="37" t="s">
        <v>219</v>
      </c>
      <c r="B228" s="37">
        <v>70</v>
      </c>
      <c r="C228" s="38" t="s">
        <v>2803</v>
      </c>
      <c r="D228" s="37" t="s">
        <v>221</v>
      </c>
      <c r="E228" s="39" t="s">
        <v>2804</v>
      </c>
      <c r="F228" s="40" t="s">
        <v>245</v>
      </c>
      <c r="G228" s="41">
        <v>2</v>
      </c>
      <c r="H228" s="42">
        <v>0</v>
      </c>
      <c r="I228" s="43">
        <f>ROUND(G228*H228,P4)</f>
        <v>0</v>
      </c>
      <c r="J228" s="37"/>
      <c r="O228" s="44">
        <f>I228*0.21</f>
        <v>0</v>
      </c>
      <c r="P228">
        <v>3</v>
      </c>
    </row>
    <row r="229" ht="30">
      <c r="A229" s="37" t="s">
        <v>224</v>
      </c>
      <c r="B229" s="45"/>
      <c r="C229" s="46"/>
      <c r="D229" s="46"/>
      <c r="E229" s="39" t="s">
        <v>2804</v>
      </c>
      <c r="F229" s="46"/>
      <c r="G229" s="46"/>
      <c r="H229" s="46"/>
      <c r="I229" s="46"/>
      <c r="J229" s="48"/>
    </row>
    <row r="230">
      <c r="A230" s="37" t="s">
        <v>227</v>
      </c>
      <c r="B230" s="45"/>
      <c r="C230" s="46"/>
      <c r="D230" s="46"/>
      <c r="E230" s="47" t="s">
        <v>221</v>
      </c>
      <c r="F230" s="46"/>
      <c r="G230" s="46"/>
      <c r="H230" s="46"/>
      <c r="I230" s="46"/>
      <c r="J230" s="48"/>
    </row>
    <row r="231">
      <c r="A231" s="37" t="s">
        <v>219</v>
      </c>
      <c r="B231" s="37">
        <v>71</v>
      </c>
      <c r="C231" s="38" t="s">
        <v>2805</v>
      </c>
      <c r="D231" s="37" t="s">
        <v>221</v>
      </c>
      <c r="E231" s="39" t="s">
        <v>2806</v>
      </c>
      <c r="F231" s="40" t="s">
        <v>245</v>
      </c>
      <c r="G231" s="41">
        <v>1</v>
      </c>
      <c r="H231" s="42">
        <v>0</v>
      </c>
      <c r="I231" s="43">
        <f>ROUND(G231*H231,P4)</f>
        <v>0</v>
      </c>
      <c r="J231" s="37"/>
      <c r="O231" s="44">
        <f>I231*0.21</f>
        <v>0</v>
      </c>
      <c r="P231">
        <v>3</v>
      </c>
    </row>
    <row r="232">
      <c r="A232" s="37" t="s">
        <v>224</v>
      </c>
      <c r="B232" s="45"/>
      <c r="C232" s="46"/>
      <c r="D232" s="46"/>
      <c r="E232" s="39" t="s">
        <v>2806</v>
      </c>
      <c r="F232" s="46"/>
      <c r="G232" s="46"/>
      <c r="H232" s="46"/>
      <c r="I232" s="46"/>
      <c r="J232" s="48"/>
    </row>
    <row r="233">
      <c r="A233" s="37" t="s">
        <v>227</v>
      </c>
      <c r="B233" s="45"/>
      <c r="C233" s="46"/>
      <c r="D233" s="46"/>
      <c r="E233" s="47" t="s">
        <v>221</v>
      </c>
      <c r="F233" s="46"/>
      <c r="G233" s="46"/>
      <c r="H233" s="46"/>
      <c r="I233" s="46"/>
      <c r="J233" s="48"/>
    </row>
    <row r="234">
      <c r="A234" s="37" t="s">
        <v>219</v>
      </c>
      <c r="B234" s="37">
        <v>72</v>
      </c>
      <c r="C234" s="38" t="s">
        <v>2807</v>
      </c>
      <c r="D234" s="37" t="s">
        <v>221</v>
      </c>
      <c r="E234" s="39" t="s">
        <v>2808</v>
      </c>
      <c r="F234" s="40" t="s">
        <v>245</v>
      </c>
      <c r="G234" s="41">
        <v>6</v>
      </c>
      <c r="H234" s="42">
        <v>0</v>
      </c>
      <c r="I234" s="43">
        <f>ROUND(G234*H234,P4)</f>
        <v>0</v>
      </c>
      <c r="J234" s="37"/>
      <c r="O234" s="44">
        <f>I234*0.21</f>
        <v>0</v>
      </c>
      <c r="P234">
        <v>3</v>
      </c>
    </row>
    <row r="235">
      <c r="A235" s="37" t="s">
        <v>224</v>
      </c>
      <c r="B235" s="45"/>
      <c r="C235" s="46"/>
      <c r="D235" s="46"/>
      <c r="E235" s="39" t="s">
        <v>2808</v>
      </c>
      <c r="F235" s="46"/>
      <c r="G235" s="46"/>
      <c r="H235" s="46"/>
      <c r="I235" s="46"/>
      <c r="J235" s="48"/>
    </row>
    <row r="236">
      <c r="A236" s="37" t="s">
        <v>227</v>
      </c>
      <c r="B236" s="45"/>
      <c r="C236" s="46"/>
      <c r="D236" s="46"/>
      <c r="E236" s="47" t="s">
        <v>221</v>
      </c>
      <c r="F236" s="46"/>
      <c r="G236" s="46"/>
      <c r="H236" s="46"/>
      <c r="I236" s="46"/>
      <c r="J236" s="48"/>
    </row>
    <row r="237">
      <c r="A237" s="31" t="s">
        <v>216</v>
      </c>
      <c r="B237" s="32"/>
      <c r="C237" s="33" t="s">
        <v>457</v>
      </c>
      <c r="D237" s="34"/>
      <c r="E237" s="31" t="s">
        <v>458</v>
      </c>
      <c r="F237" s="34"/>
      <c r="G237" s="34"/>
      <c r="H237" s="34"/>
      <c r="I237" s="35">
        <f>SUMIFS(I238:I244,A238:A244,"P")</f>
        <v>0</v>
      </c>
      <c r="J237" s="36"/>
    </row>
    <row r="238" ht="45">
      <c r="A238" s="37" t="s">
        <v>219</v>
      </c>
      <c r="B238" s="37">
        <v>73</v>
      </c>
      <c r="C238" s="38" t="s">
        <v>459</v>
      </c>
      <c r="D238" s="37" t="s">
        <v>460</v>
      </c>
      <c r="E238" s="39" t="s">
        <v>1348</v>
      </c>
      <c r="F238" s="40" t="s">
        <v>462</v>
      </c>
      <c r="G238" s="41">
        <v>369.79199999999997</v>
      </c>
      <c r="H238" s="42">
        <v>0</v>
      </c>
      <c r="I238" s="43">
        <f>ROUND(G238*H238,P4)</f>
        <v>0</v>
      </c>
      <c r="J238" s="37"/>
      <c r="O238" s="44">
        <f>I238*0.21</f>
        <v>0</v>
      </c>
      <c r="P238">
        <v>3</v>
      </c>
    </row>
    <row r="239" ht="45">
      <c r="A239" s="37" t="s">
        <v>224</v>
      </c>
      <c r="B239" s="45"/>
      <c r="C239" s="46"/>
      <c r="D239" s="46"/>
      <c r="E239" s="39" t="s">
        <v>1534</v>
      </c>
      <c r="F239" s="46"/>
      <c r="G239" s="46"/>
      <c r="H239" s="46"/>
      <c r="I239" s="46"/>
      <c r="J239" s="48"/>
    </row>
    <row r="240">
      <c r="A240" s="37" t="s">
        <v>225</v>
      </c>
      <c r="B240" s="45"/>
      <c r="C240" s="46"/>
      <c r="D240" s="46"/>
      <c r="E240" s="49" t="s">
        <v>2809</v>
      </c>
      <c r="F240" s="46"/>
      <c r="G240" s="46"/>
      <c r="H240" s="46"/>
      <c r="I240" s="46"/>
      <c r="J240" s="48"/>
    </row>
    <row r="241">
      <c r="A241" s="37" t="s">
        <v>227</v>
      </c>
      <c r="B241" s="45"/>
      <c r="C241" s="46"/>
      <c r="D241" s="46"/>
      <c r="E241" s="47" t="s">
        <v>221</v>
      </c>
      <c r="F241" s="46"/>
      <c r="G241" s="46"/>
      <c r="H241" s="46"/>
      <c r="I241" s="46"/>
      <c r="J241" s="48"/>
    </row>
    <row r="242" ht="45">
      <c r="A242" s="37" t="s">
        <v>219</v>
      </c>
      <c r="B242" s="37">
        <v>74</v>
      </c>
      <c r="C242" s="38" t="s">
        <v>2810</v>
      </c>
      <c r="D242" s="37" t="s">
        <v>2811</v>
      </c>
      <c r="E242" s="39" t="s">
        <v>2812</v>
      </c>
      <c r="F242" s="40" t="s">
        <v>462</v>
      </c>
      <c r="G242" s="41">
        <v>17.390000000000001</v>
      </c>
      <c r="H242" s="42">
        <v>0</v>
      </c>
      <c r="I242" s="43">
        <f>ROUND(G242*H242,P4)</f>
        <v>0</v>
      </c>
      <c r="J242" s="37"/>
      <c r="O242" s="44">
        <f>I242*0.21</f>
        <v>0</v>
      </c>
      <c r="P242">
        <v>3</v>
      </c>
    </row>
    <row r="243" ht="45">
      <c r="A243" s="37" t="s">
        <v>224</v>
      </c>
      <c r="B243" s="45"/>
      <c r="C243" s="46"/>
      <c r="D243" s="46"/>
      <c r="E243" s="39" t="s">
        <v>2813</v>
      </c>
      <c r="F243" s="46"/>
      <c r="G243" s="46"/>
      <c r="H243" s="46"/>
      <c r="I243" s="46"/>
      <c r="J243" s="48"/>
    </row>
    <row r="244">
      <c r="A244" s="37" t="s">
        <v>227</v>
      </c>
      <c r="B244" s="45"/>
      <c r="C244" s="46"/>
      <c r="D244" s="46"/>
      <c r="E244" s="47" t="s">
        <v>221</v>
      </c>
      <c r="F244" s="46"/>
      <c r="G244" s="46"/>
      <c r="H244" s="46"/>
      <c r="I244" s="46"/>
      <c r="J244" s="48"/>
    </row>
    <row r="245">
      <c r="A245" s="31" t="s">
        <v>216</v>
      </c>
      <c r="B245" s="32"/>
      <c r="C245" s="33" t="s">
        <v>2503</v>
      </c>
      <c r="D245" s="34"/>
      <c r="E245" s="31" t="s">
        <v>2504</v>
      </c>
      <c r="F245" s="34"/>
      <c r="G245" s="34"/>
      <c r="H245" s="34"/>
      <c r="I245" s="35">
        <f>SUMIFS(I246:I248,A246:A248,"P")</f>
        <v>0</v>
      </c>
      <c r="J245" s="36"/>
    </row>
    <row r="246" ht="30">
      <c r="A246" s="37" t="s">
        <v>219</v>
      </c>
      <c r="B246" s="37">
        <v>75</v>
      </c>
      <c r="C246" s="38" t="s">
        <v>2814</v>
      </c>
      <c r="D246" s="37" t="s">
        <v>221</v>
      </c>
      <c r="E246" s="39" t="s">
        <v>2815</v>
      </c>
      <c r="F246" s="40" t="s">
        <v>462</v>
      </c>
      <c r="G246" s="41">
        <v>397.08100000000002</v>
      </c>
      <c r="H246" s="42">
        <v>0</v>
      </c>
      <c r="I246" s="43">
        <f>ROUND(G246*H246,P4)</f>
        <v>0</v>
      </c>
      <c r="J246" s="37"/>
      <c r="O246" s="44">
        <f>I246*0.21</f>
        <v>0</v>
      </c>
      <c r="P246">
        <v>3</v>
      </c>
    </row>
    <row r="247" ht="30">
      <c r="A247" s="37" t="s">
        <v>224</v>
      </c>
      <c r="B247" s="45"/>
      <c r="C247" s="46"/>
      <c r="D247" s="46"/>
      <c r="E247" s="39" t="s">
        <v>2815</v>
      </c>
      <c r="F247" s="46"/>
      <c r="G247" s="46"/>
      <c r="H247" s="46"/>
      <c r="I247" s="46"/>
      <c r="J247" s="48"/>
    </row>
    <row r="248">
      <c r="A248" s="37" t="s">
        <v>227</v>
      </c>
      <c r="B248" s="50"/>
      <c r="C248" s="51"/>
      <c r="D248" s="51"/>
      <c r="E248" s="53" t="s">
        <v>221</v>
      </c>
      <c r="F248" s="51"/>
      <c r="G248" s="51"/>
      <c r="H248" s="51"/>
      <c r="I248" s="51"/>
      <c r="J248" s="52"/>
    </row>
  </sheetData>
  <sheetProtection sheet="1" objects="1" scenarios="1" spinCount="100000" saltValue="/DCVX4HeCNKE6+nEGfCabxzpE9OE8ToPvC04lVW3naz3q3HJf2wfct6CgGy1u+BdXMJ7um7esDXkWTf8gs98Qw==" hashValue="dArL4fMNhpk3qWZAmEoII2BYEtRg53+9SZgGz/tj2bFZolYRS0XG4vIS/2tDIx/GL0VImtxaTXKgZpHaY8LXGQ=="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2816</v>
      </c>
      <c r="I3" s="25">
        <f>SUMIFS(I12:I292,A12:A292,"SD")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2375</v>
      </c>
      <c r="D6" s="22"/>
      <c r="E6" s="23" t="s">
        <v>98</v>
      </c>
      <c r="F6" s="17"/>
      <c r="G6" s="17"/>
      <c r="H6" s="17"/>
      <c r="I6" s="17"/>
      <c r="J6" s="19"/>
    </row>
    <row r="7">
      <c r="A7" s="3" t="s">
        <v>203</v>
      </c>
      <c r="B7" s="20" t="s">
        <v>198</v>
      </c>
      <c r="C7" s="21" t="s">
        <v>2817</v>
      </c>
      <c r="D7" s="22"/>
      <c r="E7" s="23" t="s">
        <v>110</v>
      </c>
      <c r="F7" s="17"/>
      <c r="G7" s="17"/>
      <c r="H7" s="17"/>
      <c r="I7" s="17"/>
      <c r="J7" s="19"/>
    </row>
    <row r="8">
      <c r="A8" s="3" t="s">
        <v>1826</v>
      </c>
      <c r="B8" s="20" t="s">
        <v>204</v>
      </c>
      <c r="C8" s="21" t="s">
        <v>2816</v>
      </c>
      <c r="D8" s="22"/>
      <c r="E8" s="23" t="s">
        <v>112</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SUMIFS(I13:I69,A13:A69,"P")</f>
        <v>0</v>
      </c>
      <c r="J12" s="36"/>
    </row>
    <row r="13">
      <c r="A13" s="37" t="s">
        <v>219</v>
      </c>
      <c r="B13" s="37">
        <v>1</v>
      </c>
      <c r="C13" s="38" t="s">
        <v>2818</v>
      </c>
      <c r="D13" s="37" t="s">
        <v>221</v>
      </c>
      <c r="E13" s="39" t="s">
        <v>2819</v>
      </c>
      <c r="F13" s="40" t="s">
        <v>805</v>
      </c>
      <c r="G13" s="41">
        <v>9</v>
      </c>
      <c r="H13" s="42">
        <v>0</v>
      </c>
      <c r="I13" s="43">
        <f>ROUND(G13*H13,P4)</f>
        <v>0</v>
      </c>
      <c r="J13" s="37"/>
      <c r="O13" s="44">
        <f>I13*0.21</f>
        <v>0</v>
      </c>
      <c r="P13">
        <v>3</v>
      </c>
    </row>
    <row r="14">
      <c r="A14" s="37" t="s">
        <v>224</v>
      </c>
      <c r="B14" s="45"/>
      <c r="C14" s="46"/>
      <c r="D14" s="46"/>
      <c r="E14" s="39" t="s">
        <v>2819</v>
      </c>
      <c r="F14" s="46"/>
      <c r="G14" s="46"/>
      <c r="H14" s="46"/>
      <c r="I14" s="46"/>
      <c r="J14" s="48"/>
    </row>
    <row r="15" ht="30">
      <c r="A15" s="37" t="s">
        <v>225</v>
      </c>
      <c r="B15" s="45"/>
      <c r="C15" s="46"/>
      <c r="D15" s="46"/>
      <c r="E15" s="49" t="s">
        <v>2820</v>
      </c>
      <c r="F15" s="46"/>
      <c r="G15" s="46"/>
      <c r="H15" s="46"/>
      <c r="I15" s="46"/>
      <c r="J15" s="48"/>
    </row>
    <row r="16">
      <c r="A16" s="37" t="s">
        <v>227</v>
      </c>
      <c r="B16" s="45"/>
      <c r="C16" s="46"/>
      <c r="D16" s="46"/>
      <c r="E16" s="47" t="s">
        <v>221</v>
      </c>
      <c r="F16" s="46"/>
      <c r="G16" s="46"/>
      <c r="H16" s="46"/>
      <c r="I16" s="46"/>
      <c r="J16" s="48"/>
    </row>
    <row r="17">
      <c r="A17" s="37" t="s">
        <v>219</v>
      </c>
      <c r="B17" s="37">
        <v>2</v>
      </c>
      <c r="C17" s="38" t="s">
        <v>2821</v>
      </c>
      <c r="D17" s="37" t="s">
        <v>221</v>
      </c>
      <c r="E17" s="39" t="s">
        <v>2822</v>
      </c>
      <c r="F17" s="40" t="s">
        <v>805</v>
      </c>
      <c r="G17" s="41">
        <v>9</v>
      </c>
      <c r="H17" s="42">
        <v>0</v>
      </c>
      <c r="I17" s="43">
        <f>ROUND(G17*H17,P4)</f>
        <v>0</v>
      </c>
      <c r="J17" s="37"/>
      <c r="O17" s="44">
        <f>I17*0.21</f>
        <v>0</v>
      </c>
      <c r="P17">
        <v>3</v>
      </c>
    </row>
    <row r="18">
      <c r="A18" s="37" t="s">
        <v>224</v>
      </c>
      <c r="B18" s="45"/>
      <c r="C18" s="46"/>
      <c r="D18" s="46"/>
      <c r="E18" s="39" t="s">
        <v>2822</v>
      </c>
      <c r="F18" s="46"/>
      <c r="G18" s="46"/>
      <c r="H18" s="46"/>
      <c r="I18" s="46"/>
      <c r="J18" s="48"/>
    </row>
    <row r="19" ht="30">
      <c r="A19" s="37" t="s">
        <v>225</v>
      </c>
      <c r="B19" s="45"/>
      <c r="C19" s="46"/>
      <c r="D19" s="46"/>
      <c r="E19" s="49" t="s">
        <v>2820</v>
      </c>
      <c r="F19" s="46"/>
      <c r="G19" s="46"/>
      <c r="H19" s="46"/>
      <c r="I19" s="46"/>
      <c r="J19" s="48"/>
    </row>
    <row r="20">
      <c r="A20" s="37" t="s">
        <v>227</v>
      </c>
      <c r="B20" s="45"/>
      <c r="C20" s="46"/>
      <c r="D20" s="46"/>
      <c r="E20" s="47" t="s">
        <v>221</v>
      </c>
      <c r="F20" s="46"/>
      <c r="G20" s="46"/>
      <c r="H20" s="46"/>
      <c r="I20" s="46"/>
      <c r="J20" s="48"/>
    </row>
    <row r="21">
      <c r="A21" s="37" t="s">
        <v>219</v>
      </c>
      <c r="B21" s="37">
        <v>3</v>
      </c>
      <c r="C21" s="38" t="s">
        <v>2823</v>
      </c>
      <c r="D21" s="37" t="s">
        <v>221</v>
      </c>
      <c r="E21" s="39" t="s">
        <v>2824</v>
      </c>
      <c r="F21" s="40" t="s">
        <v>805</v>
      </c>
      <c r="G21" s="41">
        <v>3.3279999999999998</v>
      </c>
      <c r="H21" s="42">
        <v>0</v>
      </c>
      <c r="I21" s="43">
        <f>ROUND(G21*H21,P4)</f>
        <v>0</v>
      </c>
      <c r="J21" s="37"/>
      <c r="O21" s="44">
        <f>I21*0.21</f>
        <v>0</v>
      </c>
      <c r="P21">
        <v>3</v>
      </c>
    </row>
    <row r="22">
      <c r="A22" s="37" t="s">
        <v>224</v>
      </c>
      <c r="B22" s="45"/>
      <c r="C22" s="46"/>
      <c r="D22" s="46"/>
      <c r="E22" s="39" t="s">
        <v>2824</v>
      </c>
      <c r="F22" s="46"/>
      <c r="G22" s="46"/>
      <c r="H22" s="46"/>
      <c r="I22" s="46"/>
      <c r="J22" s="48"/>
    </row>
    <row r="23" ht="30">
      <c r="A23" s="37" t="s">
        <v>225</v>
      </c>
      <c r="B23" s="45"/>
      <c r="C23" s="46"/>
      <c r="D23" s="46"/>
      <c r="E23" s="49" t="s">
        <v>2825</v>
      </c>
      <c r="F23" s="46"/>
      <c r="G23" s="46"/>
      <c r="H23" s="46"/>
      <c r="I23" s="46"/>
      <c r="J23" s="48"/>
    </row>
    <row r="24">
      <c r="A24" s="37" t="s">
        <v>227</v>
      </c>
      <c r="B24" s="45"/>
      <c r="C24" s="46"/>
      <c r="D24" s="46"/>
      <c r="E24" s="47" t="s">
        <v>221</v>
      </c>
      <c r="F24" s="46"/>
      <c r="G24" s="46"/>
      <c r="H24" s="46"/>
      <c r="I24" s="46"/>
      <c r="J24" s="48"/>
    </row>
    <row r="25">
      <c r="A25" s="37" t="s">
        <v>219</v>
      </c>
      <c r="B25" s="37">
        <v>4</v>
      </c>
      <c r="C25" s="38" t="s">
        <v>2826</v>
      </c>
      <c r="D25" s="37" t="s">
        <v>221</v>
      </c>
      <c r="E25" s="39" t="s">
        <v>2827</v>
      </c>
      <c r="F25" s="40" t="s">
        <v>805</v>
      </c>
      <c r="G25" s="41">
        <v>9</v>
      </c>
      <c r="H25" s="42">
        <v>0</v>
      </c>
      <c r="I25" s="43">
        <f>ROUND(G25*H25,P4)</f>
        <v>0</v>
      </c>
      <c r="J25" s="37"/>
      <c r="O25" s="44">
        <f>I25*0.21</f>
        <v>0</v>
      </c>
      <c r="P25">
        <v>3</v>
      </c>
    </row>
    <row r="26">
      <c r="A26" s="37" t="s">
        <v>224</v>
      </c>
      <c r="B26" s="45"/>
      <c r="C26" s="46"/>
      <c r="D26" s="46"/>
      <c r="E26" s="39" t="s">
        <v>2827</v>
      </c>
      <c r="F26" s="46"/>
      <c r="G26" s="46"/>
      <c r="H26" s="46"/>
      <c r="I26" s="46"/>
      <c r="J26" s="48"/>
    </row>
    <row r="27" ht="30">
      <c r="A27" s="37" t="s">
        <v>225</v>
      </c>
      <c r="B27" s="45"/>
      <c r="C27" s="46"/>
      <c r="D27" s="46"/>
      <c r="E27" s="49" t="s">
        <v>2820</v>
      </c>
      <c r="F27" s="46"/>
      <c r="G27" s="46"/>
      <c r="H27" s="46"/>
      <c r="I27" s="46"/>
      <c r="J27" s="48"/>
    </row>
    <row r="28">
      <c r="A28" s="37" t="s">
        <v>227</v>
      </c>
      <c r="B28" s="45"/>
      <c r="C28" s="46"/>
      <c r="D28" s="46"/>
      <c r="E28" s="47" t="s">
        <v>221</v>
      </c>
      <c r="F28" s="46"/>
      <c r="G28" s="46"/>
      <c r="H28" s="46"/>
      <c r="I28" s="46"/>
      <c r="J28" s="48"/>
    </row>
    <row r="29">
      <c r="A29" s="37" t="s">
        <v>219</v>
      </c>
      <c r="B29" s="37">
        <v>5</v>
      </c>
      <c r="C29" s="38" t="s">
        <v>2828</v>
      </c>
      <c r="D29" s="37" t="s">
        <v>221</v>
      </c>
      <c r="E29" s="39" t="s">
        <v>2829</v>
      </c>
      <c r="F29" s="40" t="s">
        <v>805</v>
      </c>
      <c r="G29" s="41">
        <v>8</v>
      </c>
      <c r="H29" s="42">
        <v>0</v>
      </c>
      <c r="I29" s="43">
        <f>ROUND(G29*H29,P4)</f>
        <v>0</v>
      </c>
      <c r="J29" s="37"/>
      <c r="O29" s="44">
        <f>I29*0.21</f>
        <v>0</v>
      </c>
      <c r="P29">
        <v>3</v>
      </c>
    </row>
    <row r="30">
      <c r="A30" s="37" t="s">
        <v>224</v>
      </c>
      <c r="B30" s="45"/>
      <c r="C30" s="46"/>
      <c r="D30" s="46"/>
      <c r="E30" s="39" t="s">
        <v>2829</v>
      </c>
      <c r="F30" s="46"/>
      <c r="G30" s="46"/>
      <c r="H30" s="46"/>
      <c r="I30" s="46"/>
      <c r="J30" s="48"/>
    </row>
    <row r="31" ht="30">
      <c r="A31" s="37" t="s">
        <v>225</v>
      </c>
      <c r="B31" s="45"/>
      <c r="C31" s="46"/>
      <c r="D31" s="46"/>
      <c r="E31" s="49" t="s">
        <v>2830</v>
      </c>
      <c r="F31" s="46"/>
      <c r="G31" s="46"/>
      <c r="H31" s="46"/>
      <c r="I31" s="46"/>
      <c r="J31" s="48"/>
    </row>
    <row r="32">
      <c r="A32" s="37" t="s">
        <v>227</v>
      </c>
      <c r="B32" s="45"/>
      <c r="C32" s="46"/>
      <c r="D32" s="46"/>
      <c r="E32" s="47" t="s">
        <v>221</v>
      </c>
      <c r="F32" s="46"/>
      <c r="G32" s="46"/>
      <c r="H32" s="46"/>
      <c r="I32" s="46"/>
      <c r="J32" s="48"/>
    </row>
    <row r="33">
      <c r="A33" s="37" t="s">
        <v>219</v>
      </c>
      <c r="B33" s="37">
        <v>6</v>
      </c>
      <c r="C33" s="38" t="s">
        <v>2831</v>
      </c>
      <c r="D33" s="37" t="s">
        <v>221</v>
      </c>
      <c r="E33" s="39" t="s">
        <v>2832</v>
      </c>
      <c r="F33" s="40" t="s">
        <v>223</v>
      </c>
      <c r="G33" s="41">
        <v>29.738</v>
      </c>
      <c r="H33" s="42">
        <v>0</v>
      </c>
      <c r="I33" s="43">
        <f>ROUND(G33*H33,P4)</f>
        <v>0</v>
      </c>
      <c r="J33" s="37"/>
      <c r="O33" s="44">
        <f>I33*0.21</f>
        <v>0</v>
      </c>
      <c r="P33">
        <v>3</v>
      </c>
    </row>
    <row r="34">
      <c r="A34" s="37" t="s">
        <v>224</v>
      </c>
      <c r="B34" s="45"/>
      <c r="C34" s="46"/>
      <c r="D34" s="46"/>
      <c r="E34" s="39" t="s">
        <v>2832</v>
      </c>
      <c r="F34" s="46"/>
      <c r="G34" s="46"/>
      <c r="H34" s="46"/>
      <c r="I34" s="46"/>
      <c r="J34" s="48"/>
    </row>
    <row r="35" ht="60">
      <c r="A35" s="37" t="s">
        <v>225</v>
      </c>
      <c r="B35" s="45"/>
      <c r="C35" s="46"/>
      <c r="D35" s="46"/>
      <c r="E35" s="49" t="s">
        <v>2833</v>
      </c>
      <c r="F35" s="46"/>
      <c r="G35" s="46"/>
      <c r="H35" s="46"/>
      <c r="I35" s="46"/>
      <c r="J35" s="48"/>
    </row>
    <row r="36">
      <c r="A36" s="37" t="s">
        <v>227</v>
      </c>
      <c r="B36" s="45"/>
      <c r="C36" s="46"/>
      <c r="D36" s="46"/>
      <c r="E36" s="47" t="s">
        <v>221</v>
      </c>
      <c r="F36" s="46"/>
      <c r="G36" s="46"/>
      <c r="H36" s="46"/>
      <c r="I36" s="46"/>
      <c r="J36" s="48"/>
    </row>
    <row r="37">
      <c r="A37" s="37" t="s">
        <v>219</v>
      </c>
      <c r="B37" s="37">
        <v>7</v>
      </c>
      <c r="C37" s="38" t="s">
        <v>2834</v>
      </c>
      <c r="D37" s="37" t="s">
        <v>221</v>
      </c>
      <c r="E37" s="39" t="s">
        <v>2835</v>
      </c>
      <c r="F37" s="40" t="s">
        <v>223</v>
      </c>
      <c r="G37" s="41">
        <v>4</v>
      </c>
      <c r="H37" s="42">
        <v>0</v>
      </c>
      <c r="I37" s="43">
        <f>ROUND(G37*H37,P4)</f>
        <v>0</v>
      </c>
      <c r="J37" s="37"/>
      <c r="O37" s="44">
        <f>I37*0.21</f>
        <v>0</v>
      </c>
      <c r="P37">
        <v>3</v>
      </c>
    </row>
    <row r="38">
      <c r="A38" s="37" t="s">
        <v>224</v>
      </c>
      <c r="B38" s="45"/>
      <c r="C38" s="46"/>
      <c r="D38" s="46"/>
      <c r="E38" s="39" t="s">
        <v>2835</v>
      </c>
      <c r="F38" s="46"/>
      <c r="G38" s="46"/>
      <c r="H38" s="46"/>
      <c r="I38" s="46"/>
      <c r="J38" s="48"/>
    </row>
    <row r="39" ht="30">
      <c r="A39" s="37" t="s">
        <v>225</v>
      </c>
      <c r="B39" s="45"/>
      <c r="C39" s="46"/>
      <c r="D39" s="46"/>
      <c r="E39" s="49" t="s">
        <v>2836</v>
      </c>
      <c r="F39" s="46"/>
      <c r="G39" s="46"/>
      <c r="H39" s="46"/>
      <c r="I39" s="46"/>
      <c r="J39" s="48"/>
    </row>
    <row r="40">
      <c r="A40" s="37" t="s">
        <v>227</v>
      </c>
      <c r="B40" s="45"/>
      <c r="C40" s="46"/>
      <c r="D40" s="46"/>
      <c r="E40" s="47" t="s">
        <v>221</v>
      </c>
      <c r="F40" s="46"/>
      <c r="G40" s="46"/>
      <c r="H40" s="46"/>
      <c r="I40" s="46"/>
      <c r="J40" s="48"/>
    </row>
    <row r="41">
      <c r="A41" s="37" t="s">
        <v>219</v>
      </c>
      <c r="B41" s="37">
        <v>8</v>
      </c>
      <c r="C41" s="38" t="s">
        <v>2837</v>
      </c>
      <c r="D41" s="37" t="s">
        <v>221</v>
      </c>
      <c r="E41" s="39" t="s">
        <v>2838</v>
      </c>
      <c r="F41" s="40" t="s">
        <v>223</v>
      </c>
      <c r="G41" s="41">
        <v>29.738</v>
      </c>
      <c r="H41" s="42">
        <v>0</v>
      </c>
      <c r="I41" s="43">
        <f>ROUND(G41*H41,P4)</f>
        <v>0</v>
      </c>
      <c r="J41" s="37"/>
      <c r="O41" s="44">
        <f>I41*0.21</f>
        <v>0</v>
      </c>
      <c r="P41">
        <v>3</v>
      </c>
    </row>
    <row r="42">
      <c r="A42" s="37" t="s">
        <v>224</v>
      </c>
      <c r="B42" s="45"/>
      <c r="C42" s="46"/>
      <c r="D42" s="46"/>
      <c r="E42" s="39" t="s">
        <v>2838</v>
      </c>
      <c r="F42" s="46"/>
      <c r="G42" s="46"/>
      <c r="H42" s="46"/>
      <c r="I42" s="46"/>
      <c r="J42" s="48"/>
    </row>
    <row r="43">
      <c r="A43" s="37" t="s">
        <v>227</v>
      </c>
      <c r="B43" s="45"/>
      <c r="C43" s="46"/>
      <c r="D43" s="46"/>
      <c r="E43" s="47" t="s">
        <v>221</v>
      </c>
      <c r="F43" s="46"/>
      <c r="G43" s="46"/>
      <c r="H43" s="46"/>
      <c r="I43" s="46"/>
      <c r="J43" s="48"/>
    </row>
    <row r="44">
      <c r="A44" s="37" t="s">
        <v>219</v>
      </c>
      <c r="B44" s="37">
        <v>9</v>
      </c>
      <c r="C44" s="38" t="s">
        <v>2839</v>
      </c>
      <c r="D44" s="37" t="s">
        <v>221</v>
      </c>
      <c r="E44" s="39" t="s">
        <v>2840</v>
      </c>
      <c r="F44" s="40" t="s">
        <v>223</v>
      </c>
      <c r="G44" s="41">
        <v>4</v>
      </c>
      <c r="H44" s="42">
        <v>0</v>
      </c>
      <c r="I44" s="43">
        <f>ROUND(G44*H44,P4)</f>
        <v>0</v>
      </c>
      <c r="J44" s="37"/>
      <c r="O44" s="44">
        <f>I44*0.21</f>
        <v>0</v>
      </c>
      <c r="P44">
        <v>3</v>
      </c>
    </row>
    <row r="45">
      <c r="A45" s="37" t="s">
        <v>224</v>
      </c>
      <c r="B45" s="45"/>
      <c r="C45" s="46"/>
      <c r="D45" s="46"/>
      <c r="E45" s="39" t="s">
        <v>2840</v>
      </c>
      <c r="F45" s="46"/>
      <c r="G45" s="46"/>
      <c r="H45" s="46"/>
      <c r="I45" s="46"/>
      <c r="J45" s="48"/>
    </row>
    <row r="46">
      <c r="A46" s="37" t="s">
        <v>227</v>
      </c>
      <c r="B46" s="45"/>
      <c r="C46" s="46"/>
      <c r="D46" s="46"/>
      <c r="E46" s="47" t="s">
        <v>221</v>
      </c>
      <c r="F46" s="46"/>
      <c r="G46" s="46"/>
      <c r="H46" s="46"/>
      <c r="I46" s="46"/>
      <c r="J46" s="48"/>
    </row>
    <row r="47">
      <c r="A47" s="37" t="s">
        <v>219</v>
      </c>
      <c r="B47" s="37">
        <v>10</v>
      </c>
      <c r="C47" s="38" t="s">
        <v>2841</v>
      </c>
      <c r="D47" s="37" t="s">
        <v>221</v>
      </c>
      <c r="E47" s="39" t="s">
        <v>2842</v>
      </c>
      <c r="F47" s="40" t="s">
        <v>223</v>
      </c>
      <c r="G47" s="41">
        <v>58.475999999999999</v>
      </c>
      <c r="H47" s="42">
        <v>0</v>
      </c>
      <c r="I47" s="43">
        <f>ROUND(G47*H47,P4)</f>
        <v>0</v>
      </c>
      <c r="J47" s="37"/>
      <c r="O47" s="44">
        <f>I47*0.21</f>
        <v>0</v>
      </c>
      <c r="P47">
        <v>3</v>
      </c>
    </row>
    <row r="48">
      <c r="A48" s="37" t="s">
        <v>224</v>
      </c>
      <c r="B48" s="45"/>
      <c r="C48" s="46"/>
      <c r="D48" s="46"/>
      <c r="E48" s="39" t="s">
        <v>2842</v>
      </c>
      <c r="F48" s="46"/>
      <c r="G48" s="46"/>
      <c r="H48" s="46"/>
      <c r="I48" s="46"/>
      <c r="J48" s="48"/>
    </row>
    <row r="49">
      <c r="A49" s="37" t="s">
        <v>227</v>
      </c>
      <c r="B49" s="45"/>
      <c r="C49" s="46"/>
      <c r="D49" s="46"/>
      <c r="E49" s="47" t="s">
        <v>221</v>
      </c>
      <c r="F49" s="46"/>
      <c r="G49" s="46"/>
      <c r="H49" s="46"/>
      <c r="I49" s="46"/>
      <c r="J49" s="48"/>
    </row>
    <row r="50">
      <c r="A50" s="37" t="s">
        <v>219</v>
      </c>
      <c r="B50" s="37">
        <v>11</v>
      </c>
      <c r="C50" s="38" t="s">
        <v>2843</v>
      </c>
      <c r="D50" s="37" t="s">
        <v>221</v>
      </c>
      <c r="E50" s="39" t="s">
        <v>2844</v>
      </c>
      <c r="F50" s="40" t="s">
        <v>223</v>
      </c>
      <c r="G50" s="41">
        <v>33.738</v>
      </c>
      <c r="H50" s="42">
        <v>0</v>
      </c>
      <c r="I50" s="43">
        <f>ROUND(G50*H50,P4)</f>
        <v>0</v>
      </c>
      <c r="J50" s="37"/>
      <c r="O50" s="44">
        <f>I50*0.21</f>
        <v>0</v>
      </c>
      <c r="P50">
        <v>3</v>
      </c>
    </row>
    <row r="51">
      <c r="A51" s="37" t="s">
        <v>224</v>
      </c>
      <c r="B51" s="45"/>
      <c r="C51" s="46"/>
      <c r="D51" s="46"/>
      <c r="E51" s="39" t="s">
        <v>2844</v>
      </c>
      <c r="F51" s="46"/>
      <c r="G51" s="46"/>
      <c r="H51" s="46"/>
      <c r="I51" s="46"/>
      <c r="J51" s="48"/>
    </row>
    <row r="52">
      <c r="A52" s="37" t="s">
        <v>227</v>
      </c>
      <c r="B52" s="45"/>
      <c r="C52" s="46"/>
      <c r="D52" s="46"/>
      <c r="E52" s="47" t="s">
        <v>221</v>
      </c>
      <c r="F52" s="46"/>
      <c r="G52" s="46"/>
      <c r="H52" s="46"/>
      <c r="I52" s="46"/>
      <c r="J52" s="48"/>
    </row>
    <row r="53">
      <c r="A53" s="37" t="s">
        <v>219</v>
      </c>
      <c r="B53" s="37">
        <v>12</v>
      </c>
      <c r="C53" s="38" t="s">
        <v>2845</v>
      </c>
      <c r="D53" s="37" t="s">
        <v>221</v>
      </c>
      <c r="E53" s="39" t="s">
        <v>2846</v>
      </c>
      <c r="F53" s="40" t="s">
        <v>223</v>
      </c>
      <c r="G53" s="41">
        <v>4</v>
      </c>
      <c r="H53" s="42">
        <v>0</v>
      </c>
      <c r="I53" s="43">
        <f>ROUND(G53*H53,P4)</f>
        <v>0</v>
      </c>
      <c r="J53" s="37"/>
      <c r="O53" s="44">
        <f>I53*0.21</f>
        <v>0</v>
      </c>
      <c r="P53">
        <v>3</v>
      </c>
    </row>
    <row r="54">
      <c r="A54" s="37" t="s">
        <v>224</v>
      </c>
      <c r="B54" s="45"/>
      <c r="C54" s="46"/>
      <c r="D54" s="46"/>
      <c r="E54" s="39" t="s">
        <v>2846</v>
      </c>
      <c r="F54" s="46"/>
      <c r="G54" s="46"/>
      <c r="H54" s="46"/>
      <c r="I54" s="46"/>
      <c r="J54" s="48"/>
    </row>
    <row r="55">
      <c r="A55" s="37" t="s">
        <v>227</v>
      </c>
      <c r="B55" s="45"/>
      <c r="C55" s="46"/>
      <c r="D55" s="46"/>
      <c r="E55" s="47" t="s">
        <v>221</v>
      </c>
      <c r="F55" s="46"/>
      <c r="G55" s="46"/>
      <c r="H55" s="46"/>
      <c r="I55" s="46"/>
      <c r="J55" s="48"/>
    </row>
    <row r="56">
      <c r="A56" s="37" t="s">
        <v>219</v>
      </c>
      <c r="B56" s="37">
        <v>13</v>
      </c>
      <c r="C56" s="38" t="s">
        <v>2847</v>
      </c>
      <c r="D56" s="37" t="s">
        <v>221</v>
      </c>
      <c r="E56" s="39" t="s">
        <v>2848</v>
      </c>
      <c r="F56" s="40" t="s">
        <v>223</v>
      </c>
      <c r="G56" s="41">
        <v>33.738</v>
      </c>
      <c r="H56" s="42">
        <v>0</v>
      </c>
      <c r="I56" s="43">
        <f>ROUND(G56*H56,P4)</f>
        <v>0</v>
      </c>
      <c r="J56" s="37"/>
      <c r="O56" s="44">
        <f>I56*0.21</f>
        <v>0</v>
      </c>
      <c r="P56">
        <v>3</v>
      </c>
    </row>
    <row r="57">
      <c r="A57" s="37" t="s">
        <v>224</v>
      </c>
      <c r="B57" s="45"/>
      <c r="C57" s="46"/>
      <c r="D57" s="46"/>
      <c r="E57" s="39" t="s">
        <v>2848</v>
      </c>
      <c r="F57" s="46"/>
      <c r="G57" s="46"/>
      <c r="H57" s="46"/>
      <c r="I57" s="46"/>
      <c r="J57" s="48"/>
    </row>
    <row r="58">
      <c r="A58" s="37" t="s">
        <v>227</v>
      </c>
      <c r="B58" s="45"/>
      <c r="C58" s="46"/>
      <c r="D58" s="46"/>
      <c r="E58" s="47" t="s">
        <v>221</v>
      </c>
      <c r="F58" s="46"/>
      <c r="G58" s="46"/>
      <c r="H58" s="46"/>
      <c r="I58" s="46"/>
      <c r="J58" s="48"/>
    </row>
    <row r="59">
      <c r="A59" s="37" t="s">
        <v>219</v>
      </c>
      <c r="B59" s="37">
        <v>14</v>
      </c>
      <c r="C59" s="38" t="s">
        <v>2849</v>
      </c>
      <c r="D59" s="37" t="s">
        <v>221</v>
      </c>
      <c r="E59" s="39" t="s">
        <v>2850</v>
      </c>
      <c r="F59" s="40" t="s">
        <v>223</v>
      </c>
      <c r="G59" s="41">
        <v>18.001000000000001</v>
      </c>
      <c r="H59" s="42">
        <v>0</v>
      </c>
      <c r="I59" s="43">
        <f>ROUND(G59*H59,P4)</f>
        <v>0</v>
      </c>
      <c r="J59" s="37"/>
      <c r="O59" s="44">
        <f>I59*0.21</f>
        <v>0</v>
      </c>
      <c r="P59">
        <v>3</v>
      </c>
    </row>
    <row r="60">
      <c r="A60" s="37" t="s">
        <v>224</v>
      </c>
      <c r="B60" s="45"/>
      <c r="C60" s="46"/>
      <c r="D60" s="46"/>
      <c r="E60" s="39" t="s">
        <v>2850</v>
      </c>
      <c r="F60" s="46"/>
      <c r="G60" s="46"/>
      <c r="H60" s="46"/>
      <c r="I60" s="46"/>
      <c r="J60" s="48"/>
    </row>
    <row r="61" ht="45">
      <c r="A61" s="37" t="s">
        <v>225</v>
      </c>
      <c r="B61" s="45"/>
      <c r="C61" s="46"/>
      <c r="D61" s="46"/>
      <c r="E61" s="49" t="s">
        <v>2851</v>
      </c>
      <c r="F61" s="46"/>
      <c r="G61" s="46"/>
      <c r="H61" s="46"/>
      <c r="I61" s="46"/>
      <c r="J61" s="48"/>
    </row>
    <row r="62">
      <c r="A62" s="37" t="s">
        <v>227</v>
      </c>
      <c r="B62" s="45"/>
      <c r="C62" s="46"/>
      <c r="D62" s="46"/>
      <c r="E62" s="47" t="s">
        <v>221</v>
      </c>
      <c r="F62" s="46"/>
      <c r="G62" s="46"/>
      <c r="H62" s="46"/>
      <c r="I62" s="46"/>
      <c r="J62" s="48"/>
    </row>
    <row r="63">
      <c r="A63" s="37" t="s">
        <v>219</v>
      </c>
      <c r="B63" s="37">
        <v>15</v>
      </c>
      <c r="C63" s="38" t="s">
        <v>2852</v>
      </c>
      <c r="D63" s="37" t="s">
        <v>221</v>
      </c>
      <c r="E63" s="39" t="s">
        <v>2853</v>
      </c>
      <c r="F63" s="40" t="s">
        <v>223</v>
      </c>
      <c r="G63" s="41">
        <v>6.7380000000000004</v>
      </c>
      <c r="H63" s="42">
        <v>0</v>
      </c>
      <c r="I63" s="43">
        <f>ROUND(G63*H63,P4)</f>
        <v>0</v>
      </c>
      <c r="J63" s="37"/>
      <c r="O63" s="44">
        <f>I63*0.21</f>
        <v>0</v>
      </c>
      <c r="P63">
        <v>3</v>
      </c>
    </row>
    <row r="64">
      <c r="A64" s="37" t="s">
        <v>224</v>
      </c>
      <c r="B64" s="45"/>
      <c r="C64" s="46"/>
      <c r="D64" s="46"/>
      <c r="E64" s="39" t="s">
        <v>2853</v>
      </c>
      <c r="F64" s="46"/>
      <c r="G64" s="46"/>
      <c r="H64" s="46"/>
      <c r="I64" s="46"/>
      <c r="J64" s="48"/>
    </row>
    <row r="65" ht="30">
      <c r="A65" s="37" t="s">
        <v>225</v>
      </c>
      <c r="B65" s="45"/>
      <c r="C65" s="46"/>
      <c r="D65" s="46"/>
      <c r="E65" s="49" t="s">
        <v>2854</v>
      </c>
      <c r="F65" s="46"/>
      <c r="G65" s="46"/>
      <c r="H65" s="46"/>
      <c r="I65" s="46"/>
      <c r="J65" s="48"/>
    </row>
    <row r="66">
      <c r="A66" s="37" t="s">
        <v>227</v>
      </c>
      <c r="B66" s="45"/>
      <c r="C66" s="46"/>
      <c r="D66" s="46"/>
      <c r="E66" s="47" t="s">
        <v>221</v>
      </c>
      <c r="F66" s="46"/>
      <c r="G66" s="46"/>
      <c r="H66" s="46"/>
      <c r="I66" s="46"/>
      <c r="J66" s="48"/>
    </row>
    <row r="67" ht="45">
      <c r="A67" s="37" t="s">
        <v>219</v>
      </c>
      <c r="B67" s="37">
        <v>16</v>
      </c>
      <c r="C67" s="38" t="s">
        <v>459</v>
      </c>
      <c r="D67" s="37" t="s">
        <v>460</v>
      </c>
      <c r="E67" s="39" t="s">
        <v>2027</v>
      </c>
      <c r="F67" s="40" t="s">
        <v>462</v>
      </c>
      <c r="G67" s="41">
        <v>17.100000000000001</v>
      </c>
      <c r="H67" s="42">
        <v>0</v>
      </c>
      <c r="I67" s="43">
        <f>ROUND(G67*H67,P4)</f>
        <v>0</v>
      </c>
      <c r="J67" s="37"/>
      <c r="O67" s="44">
        <f>I67*0.21</f>
        <v>0</v>
      </c>
      <c r="P67">
        <v>3</v>
      </c>
    </row>
    <row r="68" ht="45">
      <c r="A68" s="37" t="s">
        <v>224</v>
      </c>
      <c r="B68" s="45"/>
      <c r="C68" s="46"/>
      <c r="D68" s="46"/>
      <c r="E68" s="39" t="s">
        <v>2855</v>
      </c>
      <c r="F68" s="46"/>
      <c r="G68" s="46"/>
      <c r="H68" s="46"/>
      <c r="I68" s="46"/>
      <c r="J68" s="48"/>
    </row>
    <row r="69">
      <c r="A69" s="37" t="s">
        <v>227</v>
      </c>
      <c r="B69" s="45"/>
      <c r="C69" s="46"/>
      <c r="D69" s="46"/>
      <c r="E69" s="47" t="s">
        <v>221</v>
      </c>
      <c r="F69" s="46"/>
      <c r="G69" s="46"/>
      <c r="H69" s="46"/>
      <c r="I69" s="46"/>
      <c r="J69" s="48"/>
    </row>
    <row r="70">
      <c r="A70" s="31" t="s">
        <v>216</v>
      </c>
      <c r="B70" s="32"/>
      <c r="C70" s="33" t="s">
        <v>1234</v>
      </c>
      <c r="D70" s="34"/>
      <c r="E70" s="31" t="s">
        <v>2856</v>
      </c>
      <c r="F70" s="34"/>
      <c r="G70" s="34"/>
      <c r="H70" s="34"/>
      <c r="I70" s="35">
        <f>SUMIFS(I71:I123,A71:A123,"P")</f>
        <v>0</v>
      </c>
      <c r="J70" s="36"/>
    </row>
    <row r="71">
      <c r="A71" s="37" t="s">
        <v>219</v>
      </c>
      <c r="B71" s="37">
        <v>17</v>
      </c>
      <c r="C71" s="38" t="s">
        <v>2857</v>
      </c>
      <c r="D71" s="37" t="s">
        <v>221</v>
      </c>
      <c r="E71" s="39" t="s">
        <v>2858</v>
      </c>
      <c r="F71" s="40" t="s">
        <v>805</v>
      </c>
      <c r="G71" s="41">
        <v>13.44</v>
      </c>
      <c r="H71" s="42">
        <v>0</v>
      </c>
      <c r="I71" s="43">
        <f>ROUND(G71*H71,P4)</f>
        <v>0</v>
      </c>
      <c r="J71" s="37"/>
      <c r="O71" s="44">
        <f>I71*0.21</f>
        <v>0</v>
      </c>
      <c r="P71">
        <v>3</v>
      </c>
    </row>
    <row r="72">
      <c r="A72" s="37" t="s">
        <v>224</v>
      </c>
      <c r="B72" s="45"/>
      <c r="C72" s="46"/>
      <c r="D72" s="46"/>
      <c r="E72" s="39" t="s">
        <v>2858</v>
      </c>
      <c r="F72" s="46"/>
      <c r="G72" s="46"/>
      <c r="H72" s="46"/>
      <c r="I72" s="46"/>
      <c r="J72" s="48"/>
    </row>
    <row r="73" ht="30">
      <c r="A73" s="37" t="s">
        <v>225</v>
      </c>
      <c r="B73" s="45"/>
      <c r="C73" s="46"/>
      <c r="D73" s="46"/>
      <c r="E73" s="49" t="s">
        <v>2859</v>
      </c>
      <c r="F73" s="46"/>
      <c r="G73" s="46"/>
      <c r="H73" s="46"/>
      <c r="I73" s="46"/>
      <c r="J73" s="48"/>
    </row>
    <row r="74">
      <c r="A74" s="37" t="s">
        <v>227</v>
      </c>
      <c r="B74" s="45"/>
      <c r="C74" s="46"/>
      <c r="D74" s="46"/>
      <c r="E74" s="47" t="s">
        <v>221</v>
      </c>
      <c r="F74" s="46"/>
      <c r="G74" s="46"/>
      <c r="H74" s="46"/>
      <c r="I74" s="46"/>
      <c r="J74" s="48"/>
    </row>
    <row r="75" ht="30">
      <c r="A75" s="37" t="s">
        <v>219</v>
      </c>
      <c r="B75" s="37">
        <v>18</v>
      </c>
      <c r="C75" s="38" t="s">
        <v>2860</v>
      </c>
      <c r="D75" s="37" t="s">
        <v>221</v>
      </c>
      <c r="E75" s="39" t="s">
        <v>2861</v>
      </c>
      <c r="F75" s="40" t="s">
        <v>234</v>
      </c>
      <c r="G75" s="41">
        <v>112</v>
      </c>
      <c r="H75" s="42">
        <v>0</v>
      </c>
      <c r="I75" s="43">
        <f>ROUND(G75*H75,P4)</f>
        <v>0</v>
      </c>
      <c r="J75" s="37"/>
      <c r="O75" s="44">
        <f>I75*0.21</f>
        <v>0</v>
      </c>
      <c r="P75">
        <v>3</v>
      </c>
    </row>
    <row r="76" ht="30">
      <c r="A76" s="37" t="s">
        <v>224</v>
      </c>
      <c r="B76" s="45"/>
      <c r="C76" s="46"/>
      <c r="D76" s="46"/>
      <c r="E76" s="39" t="s">
        <v>2861</v>
      </c>
      <c r="F76" s="46"/>
      <c r="G76" s="46"/>
      <c r="H76" s="46"/>
      <c r="I76" s="46"/>
      <c r="J76" s="48"/>
    </row>
    <row r="77" ht="30">
      <c r="A77" s="37" t="s">
        <v>225</v>
      </c>
      <c r="B77" s="45"/>
      <c r="C77" s="46"/>
      <c r="D77" s="46"/>
      <c r="E77" s="49" t="s">
        <v>2862</v>
      </c>
      <c r="F77" s="46"/>
      <c r="G77" s="46"/>
      <c r="H77" s="46"/>
      <c r="I77" s="46"/>
      <c r="J77" s="48"/>
    </row>
    <row r="78">
      <c r="A78" s="37" t="s">
        <v>227</v>
      </c>
      <c r="B78" s="45"/>
      <c r="C78" s="46"/>
      <c r="D78" s="46"/>
      <c r="E78" s="47" t="s">
        <v>221</v>
      </c>
      <c r="F78" s="46"/>
      <c r="G78" s="46"/>
      <c r="H78" s="46"/>
      <c r="I78" s="46"/>
      <c r="J78" s="48"/>
    </row>
    <row r="79">
      <c r="A79" s="37" t="s">
        <v>219</v>
      </c>
      <c r="B79" s="37">
        <v>19</v>
      </c>
      <c r="C79" s="38" t="s">
        <v>2863</v>
      </c>
      <c r="D79" s="37" t="s">
        <v>221</v>
      </c>
      <c r="E79" s="39" t="s">
        <v>2864</v>
      </c>
      <c r="F79" s="40" t="s">
        <v>245</v>
      </c>
      <c r="G79" s="41">
        <v>16</v>
      </c>
      <c r="H79" s="42">
        <v>0</v>
      </c>
      <c r="I79" s="43">
        <f>ROUND(G79*H79,P4)</f>
        <v>0</v>
      </c>
      <c r="J79" s="37"/>
      <c r="O79" s="44">
        <f>I79*0.21</f>
        <v>0</v>
      </c>
      <c r="P79">
        <v>3</v>
      </c>
    </row>
    <row r="80">
      <c r="A80" s="37" t="s">
        <v>224</v>
      </c>
      <c r="B80" s="45"/>
      <c r="C80" s="46"/>
      <c r="D80" s="46"/>
      <c r="E80" s="39" t="s">
        <v>2864</v>
      </c>
      <c r="F80" s="46"/>
      <c r="G80" s="46"/>
      <c r="H80" s="46"/>
      <c r="I80" s="46"/>
      <c r="J80" s="48"/>
    </row>
    <row r="81" ht="30">
      <c r="A81" s="37" t="s">
        <v>225</v>
      </c>
      <c r="B81" s="45"/>
      <c r="C81" s="46"/>
      <c r="D81" s="46"/>
      <c r="E81" s="49" t="s">
        <v>2865</v>
      </c>
      <c r="F81" s="46"/>
      <c r="G81" s="46"/>
      <c r="H81" s="46"/>
      <c r="I81" s="46"/>
      <c r="J81" s="48"/>
    </row>
    <row r="82">
      <c r="A82" s="37" t="s">
        <v>227</v>
      </c>
      <c r="B82" s="45"/>
      <c r="C82" s="46"/>
      <c r="D82" s="46"/>
      <c r="E82" s="47" t="s">
        <v>221</v>
      </c>
      <c r="F82" s="46"/>
      <c r="G82" s="46"/>
      <c r="H82" s="46"/>
      <c r="I82" s="46"/>
      <c r="J82" s="48"/>
    </row>
    <row r="83">
      <c r="A83" s="37" t="s">
        <v>219</v>
      </c>
      <c r="B83" s="37">
        <v>20</v>
      </c>
      <c r="C83" s="38" t="s">
        <v>2866</v>
      </c>
      <c r="D83" s="37" t="s">
        <v>221</v>
      </c>
      <c r="E83" s="39" t="s">
        <v>2867</v>
      </c>
      <c r="F83" s="40" t="s">
        <v>234</v>
      </c>
      <c r="G83" s="41">
        <v>112</v>
      </c>
      <c r="H83" s="42">
        <v>0</v>
      </c>
      <c r="I83" s="43">
        <f>ROUND(G83*H83,P4)</f>
        <v>0</v>
      </c>
      <c r="J83" s="37"/>
      <c r="O83" s="44">
        <f>I83*0.21</f>
        <v>0</v>
      </c>
      <c r="P83">
        <v>3</v>
      </c>
    </row>
    <row r="84">
      <c r="A84" s="37" t="s">
        <v>224</v>
      </c>
      <c r="B84" s="45"/>
      <c r="C84" s="46"/>
      <c r="D84" s="46"/>
      <c r="E84" s="39" t="s">
        <v>2867</v>
      </c>
      <c r="F84" s="46"/>
      <c r="G84" s="46"/>
      <c r="H84" s="46"/>
      <c r="I84" s="46"/>
      <c r="J84" s="48"/>
    </row>
    <row r="85" ht="30">
      <c r="A85" s="37" t="s">
        <v>225</v>
      </c>
      <c r="B85" s="45"/>
      <c r="C85" s="46"/>
      <c r="D85" s="46"/>
      <c r="E85" s="49" t="s">
        <v>2862</v>
      </c>
      <c r="F85" s="46"/>
      <c r="G85" s="46"/>
      <c r="H85" s="46"/>
      <c r="I85" s="46"/>
      <c r="J85" s="48"/>
    </row>
    <row r="86">
      <c r="A86" s="37" t="s">
        <v>227</v>
      </c>
      <c r="B86" s="45"/>
      <c r="C86" s="46"/>
      <c r="D86" s="46"/>
      <c r="E86" s="47" t="s">
        <v>221</v>
      </c>
      <c r="F86" s="46"/>
      <c r="G86" s="46"/>
      <c r="H86" s="46"/>
      <c r="I86" s="46"/>
      <c r="J86" s="48"/>
    </row>
    <row r="87">
      <c r="A87" s="37" t="s">
        <v>219</v>
      </c>
      <c r="B87" s="37">
        <v>21</v>
      </c>
      <c r="C87" s="38" t="s">
        <v>2868</v>
      </c>
      <c r="D87" s="37" t="s">
        <v>221</v>
      </c>
      <c r="E87" s="39" t="s">
        <v>2869</v>
      </c>
      <c r="F87" s="40" t="s">
        <v>223</v>
      </c>
      <c r="G87" s="41">
        <v>14.321999999999999</v>
      </c>
      <c r="H87" s="42">
        <v>0</v>
      </c>
      <c r="I87" s="43">
        <f>ROUND(G87*H87,P4)</f>
        <v>0</v>
      </c>
      <c r="J87" s="37"/>
      <c r="O87" s="44">
        <f>I87*0.21</f>
        <v>0</v>
      </c>
      <c r="P87">
        <v>3</v>
      </c>
    </row>
    <row r="88">
      <c r="A88" s="37" t="s">
        <v>224</v>
      </c>
      <c r="B88" s="45"/>
      <c r="C88" s="46"/>
      <c r="D88" s="46"/>
      <c r="E88" s="39" t="s">
        <v>2869</v>
      </c>
      <c r="F88" s="46"/>
      <c r="G88" s="46"/>
      <c r="H88" s="46"/>
      <c r="I88" s="46"/>
      <c r="J88" s="48"/>
    </row>
    <row r="89" ht="45">
      <c r="A89" s="37" t="s">
        <v>225</v>
      </c>
      <c r="B89" s="45"/>
      <c r="C89" s="46"/>
      <c r="D89" s="46"/>
      <c r="E89" s="49" t="s">
        <v>2870</v>
      </c>
      <c r="F89" s="46"/>
      <c r="G89" s="46"/>
      <c r="H89" s="46"/>
      <c r="I89" s="46"/>
      <c r="J89" s="48"/>
    </row>
    <row r="90">
      <c r="A90" s="37" t="s">
        <v>227</v>
      </c>
      <c r="B90" s="45"/>
      <c r="C90" s="46"/>
      <c r="D90" s="46"/>
      <c r="E90" s="47" t="s">
        <v>221</v>
      </c>
      <c r="F90" s="46"/>
      <c r="G90" s="46"/>
      <c r="H90" s="46"/>
      <c r="I90" s="46"/>
      <c r="J90" s="48"/>
    </row>
    <row r="91">
      <c r="A91" s="37" t="s">
        <v>219</v>
      </c>
      <c r="B91" s="37">
        <v>22</v>
      </c>
      <c r="C91" s="38" t="s">
        <v>2871</v>
      </c>
      <c r="D91" s="37" t="s">
        <v>221</v>
      </c>
      <c r="E91" s="39" t="s">
        <v>2872</v>
      </c>
      <c r="F91" s="40" t="s">
        <v>223</v>
      </c>
      <c r="G91" s="41">
        <v>40.299999999999997</v>
      </c>
      <c r="H91" s="42">
        <v>0</v>
      </c>
      <c r="I91" s="43">
        <f>ROUND(G91*H91,P4)</f>
        <v>0</v>
      </c>
      <c r="J91" s="37"/>
      <c r="O91" s="44">
        <f>I91*0.21</f>
        <v>0</v>
      </c>
      <c r="P91">
        <v>3</v>
      </c>
    </row>
    <row r="92">
      <c r="A92" s="37" t="s">
        <v>224</v>
      </c>
      <c r="B92" s="45"/>
      <c r="C92" s="46"/>
      <c r="D92" s="46"/>
      <c r="E92" s="39" t="s">
        <v>2872</v>
      </c>
      <c r="F92" s="46"/>
      <c r="G92" s="46"/>
      <c r="H92" s="46"/>
      <c r="I92" s="46"/>
      <c r="J92" s="48"/>
    </row>
    <row r="93" ht="45">
      <c r="A93" s="37" t="s">
        <v>225</v>
      </c>
      <c r="B93" s="45"/>
      <c r="C93" s="46"/>
      <c r="D93" s="46"/>
      <c r="E93" s="49" t="s">
        <v>2873</v>
      </c>
      <c r="F93" s="46"/>
      <c r="G93" s="46"/>
      <c r="H93" s="46"/>
      <c r="I93" s="46"/>
      <c r="J93" s="48"/>
    </row>
    <row r="94">
      <c r="A94" s="37" t="s">
        <v>227</v>
      </c>
      <c r="B94" s="45"/>
      <c r="C94" s="46"/>
      <c r="D94" s="46"/>
      <c r="E94" s="47" t="s">
        <v>221</v>
      </c>
      <c r="F94" s="46"/>
      <c r="G94" s="46"/>
      <c r="H94" s="46"/>
      <c r="I94" s="46"/>
      <c r="J94" s="48"/>
    </row>
    <row r="95">
      <c r="A95" s="37" t="s">
        <v>219</v>
      </c>
      <c r="B95" s="37">
        <v>23</v>
      </c>
      <c r="C95" s="38" t="s">
        <v>2874</v>
      </c>
      <c r="D95" s="37" t="s">
        <v>221</v>
      </c>
      <c r="E95" s="39" t="s">
        <v>2875</v>
      </c>
      <c r="F95" s="40" t="s">
        <v>805</v>
      </c>
      <c r="G95" s="41">
        <v>69.099999999999994</v>
      </c>
      <c r="H95" s="42">
        <v>0</v>
      </c>
      <c r="I95" s="43">
        <f>ROUND(G95*H95,P4)</f>
        <v>0</v>
      </c>
      <c r="J95" s="37"/>
      <c r="O95" s="44">
        <f>I95*0.21</f>
        <v>0</v>
      </c>
      <c r="P95">
        <v>3</v>
      </c>
    </row>
    <row r="96">
      <c r="A96" s="37" t="s">
        <v>224</v>
      </c>
      <c r="B96" s="45"/>
      <c r="C96" s="46"/>
      <c r="D96" s="46"/>
      <c r="E96" s="39" t="s">
        <v>2875</v>
      </c>
      <c r="F96" s="46"/>
      <c r="G96" s="46"/>
      <c r="H96" s="46"/>
      <c r="I96" s="46"/>
      <c r="J96" s="48"/>
    </row>
    <row r="97" ht="45">
      <c r="A97" s="37" t="s">
        <v>225</v>
      </c>
      <c r="B97" s="45"/>
      <c r="C97" s="46"/>
      <c r="D97" s="46"/>
      <c r="E97" s="49" t="s">
        <v>2876</v>
      </c>
      <c r="F97" s="46"/>
      <c r="G97" s="46"/>
      <c r="H97" s="46"/>
      <c r="I97" s="46"/>
      <c r="J97" s="48"/>
    </row>
    <row r="98">
      <c r="A98" s="37" t="s">
        <v>227</v>
      </c>
      <c r="B98" s="45"/>
      <c r="C98" s="46"/>
      <c r="D98" s="46"/>
      <c r="E98" s="47" t="s">
        <v>221</v>
      </c>
      <c r="F98" s="46"/>
      <c r="G98" s="46"/>
      <c r="H98" s="46"/>
      <c r="I98" s="46"/>
      <c r="J98" s="48"/>
    </row>
    <row r="99">
      <c r="A99" s="37" t="s">
        <v>219</v>
      </c>
      <c r="B99" s="37">
        <v>24</v>
      </c>
      <c r="C99" s="38" t="s">
        <v>2877</v>
      </c>
      <c r="D99" s="37" t="s">
        <v>221</v>
      </c>
      <c r="E99" s="39" t="s">
        <v>2878</v>
      </c>
      <c r="F99" s="40" t="s">
        <v>805</v>
      </c>
      <c r="G99" s="41">
        <v>69.099999999999994</v>
      </c>
      <c r="H99" s="42">
        <v>0</v>
      </c>
      <c r="I99" s="43">
        <f>ROUND(G99*H99,P4)</f>
        <v>0</v>
      </c>
      <c r="J99" s="37"/>
      <c r="O99" s="44">
        <f>I99*0.21</f>
        <v>0</v>
      </c>
      <c r="P99">
        <v>3</v>
      </c>
    </row>
    <row r="100">
      <c r="A100" s="37" t="s">
        <v>224</v>
      </c>
      <c r="B100" s="45"/>
      <c r="C100" s="46"/>
      <c r="D100" s="46"/>
      <c r="E100" s="39" t="s">
        <v>2878</v>
      </c>
      <c r="F100" s="46"/>
      <c r="G100" s="46"/>
      <c r="H100" s="46"/>
      <c r="I100" s="46"/>
      <c r="J100" s="48"/>
    </row>
    <row r="101">
      <c r="A101" s="37" t="s">
        <v>227</v>
      </c>
      <c r="B101" s="45"/>
      <c r="C101" s="46"/>
      <c r="D101" s="46"/>
      <c r="E101" s="47" t="s">
        <v>221</v>
      </c>
      <c r="F101" s="46"/>
      <c r="G101" s="46"/>
      <c r="H101" s="46"/>
      <c r="I101" s="46"/>
      <c r="J101" s="48"/>
    </row>
    <row r="102">
      <c r="A102" s="37" t="s">
        <v>219</v>
      </c>
      <c r="B102" s="37">
        <v>25</v>
      </c>
      <c r="C102" s="38" t="s">
        <v>2879</v>
      </c>
      <c r="D102" s="37" t="s">
        <v>221</v>
      </c>
      <c r="E102" s="39" t="s">
        <v>2880</v>
      </c>
      <c r="F102" s="40" t="s">
        <v>462</v>
      </c>
      <c r="G102" s="41">
        <v>0.35199999999999998</v>
      </c>
      <c r="H102" s="42">
        <v>0</v>
      </c>
      <c r="I102" s="43">
        <f>ROUND(G102*H102,P4)</f>
        <v>0</v>
      </c>
      <c r="J102" s="37"/>
      <c r="O102" s="44">
        <f>I102*0.21</f>
        <v>0</v>
      </c>
      <c r="P102">
        <v>3</v>
      </c>
    </row>
    <row r="103">
      <c r="A103" s="37" t="s">
        <v>224</v>
      </c>
      <c r="B103" s="45"/>
      <c r="C103" s="46"/>
      <c r="D103" s="46"/>
      <c r="E103" s="39" t="s">
        <v>2880</v>
      </c>
      <c r="F103" s="46"/>
      <c r="G103" s="46"/>
      <c r="H103" s="46"/>
      <c r="I103" s="46"/>
      <c r="J103" s="48"/>
    </row>
    <row r="104">
      <c r="A104" s="37" t="s">
        <v>227</v>
      </c>
      <c r="B104" s="45"/>
      <c r="C104" s="46"/>
      <c r="D104" s="46"/>
      <c r="E104" s="47" t="s">
        <v>221</v>
      </c>
      <c r="F104" s="46"/>
      <c r="G104" s="46"/>
      <c r="H104" s="46"/>
      <c r="I104" s="46"/>
      <c r="J104" s="48"/>
    </row>
    <row r="105" ht="30">
      <c r="A105" s="37" t="s">
        <v>219</v>
      </c>
      <c r="B105" s="37">
        <v>26</v>
      </c>
      <c r="C105" s="38" t="s">
        <v>2881</v>
      </c>
      <c r="D105" s="37" t="s">
        <v>221</v>
      </c>
      <c r="E105" s="39" t="s">
        <v>2882</v>
      </c>
      <c r="F105" s="40" t="s">
        <v>462</v>
      </c>
      <c r="G105" s="41">
        <v>97.236000000000004</v>
      </c>
      <c r="H105" s="42">
        <v>0</v>
      </c>
      <c r="I105" s="43">
        <f>ROUND(G105*H105,P4)</f>
        <v>0</v>
      </c>
      <c r="J105" s="37"/>
      <c r="O105" s="44">
        <f>I105*0.21</f>
        <v>0</v>
      </c>
      <c r="P105">
        <v>3</v>
      </c>
    </row>
    <row r="106" ht="30">
      <c r="A106" s="37" t="s">
        <v>224</v>
      </c>
      <c r="B106" s="45"/>
      <c r="C106" s="46"/>
      <c r="D106" s="46"/>
      <c r="E106" s="39" t="s">
        <v>2882</v>
      </c>
      <c r="F106" s="46"/>
      <c r="G106" s="46"/>
      <c r="H106" s="46"/>
      <c r="I106" s="46"/>
      <c r="J106" s="48"/>
    </row>
    <row r="107" ht="45">
      <c r="A107" s="37" t="s">
        <v>225</v>
      </c>
      <c r="B107" s="45"/>
      <c r="C107" s="46"/>
      <c r="D107" s="46"/>
      <c r="E107" s="49" t="s">
        <v>2883</v>
      </c>
      <c r="F107" s="46"/>
      <c r="G107" s="46"/>
      <c r="H107" s="46"/>
      <c r="I107" s="46"/>
      <c r="J107" s="48"/>
    </row>
    <row r="108">
      <c r="A108" s="37" t="s">
        <v>227</v>
      </c>
      <c r="B108" s="45"/>
      <c r="C108" s="46"/>
      <c r="D108" s="46"/>
      <c r="E108" s="47" t="s">
        <v>221</v>
      </c>
      <c r="F108" s="46"/>
      <c r="G108" s="46"/>
      <c r="H108" s="46"/>
      <c r="I108" s="46"/>
      <c r="J108" s="48"/>
    </row>
    <row r="109" ht="30">
      <c r="A109" s="37" t="s">
        <v>219</v>
      </c>
      <c r="B109" s="37">
        <v>27</v>
      </c>
      <c r="C109" s="38" t="s">
        <v>2881</v>
      </c>
      <c r="D109" s="37" t="s">
        <v>217</v>
      </c>
      <c r="E109" s="39" t="s">
        <v>2884</v>
      </c>
      <c r="F109" s="40" t="s">
        <v>462</v>
      </c>
      <c r="G109" s="41">
        <v>1.3740000000000001</v>
      </c>
      <c r="H109" s="42">
        <v>0</v>
      </c>
      <c r="I109" s="43">
        <f>ROUND(G109*H109,P4)</f>
        <v>0</v>
      </c>
      <c r="J109" s="37"/>
      <c r="O109" s="44">
        <f>I109*0.21</f>
        <v>0</v>
      </c>
      <c r="P109">
        <v>3</v>
      </c>
    </row>
    <row r="110" ht="30">
      <c r="A110" s="37" t="s">
        <v>224</v>
      </c>
      <c r="B110" s="45"/>
      <c r="C110" s="46"/>
      <c r="D110" s="46"/>
      <c r="E110" s="39" t="s">
        <v>2884</v>
      </c>
      <c r="F110" s="46"/>
      <c r="G110" s="46"/>
      <c r="H110" s="46"/>
      <c r="I110" s="46"/>
      <c r="J110" s="48"/>
    </row>
    <row r="111">
      <c r="A111" s="37" t="s">
        <v>227</v>
      </c>
      <c r="B111" s="45"/>
      <c r="C111" s="46"/>
      <c r="D111" s="46"/>
      <c r="E111" s="47" t="s">
        <v>221</v>
      </c>
      <c r="F111" s="46"/>
      <c r="G111" s="46"/>
      <c r="H111" s="46"/>
      <c r="I111" s="46"/>
      <c r="J111" s="48"/>
    </row>
    <row r="112">
      <c r="A112" s="37" t="s">
        <v>219</v>
      </c>
      <c r="B112" s="37">
        <v>28</v>
      </c>
      <c r="C112" s="38" t="s">
        <v>2885</v>
      </c>
      <c r="D112" s="37" t="s">
        <v>221</v>
      </c>
      <c r="E112" s="39" t="s">
        <v>2886</v>
      </c>
      <c r="F112" s="40" t="s">
        <v>187</v>
      </c>
      <c r="G112" s="41">
        <v>32</v>
      </c>
      <c r="H112" s="42">
        <v>0</v>
      </c>
      <c r="I112" s="43">
        <f>ROUND(G112*H112,P4)</f>
        <v>0</v>
      </c>
      <c r="J112" s="37"/>
      <c r="O112" s="44">
        <f>I112*0.21</f>
        <v>0</v>
      </c>
      <c r="P112">
        <v>3</v>
      </c>
    </row>
    <row r="113">
      <c r="A113" s="37" t="s">
        <v>224</v>
      </c>
      <c r="B113" s="45"/>
      <c r="C113" s="46"/>
      <c r="D113" s="46"/>
      <c r="E113" s="39" t="s">
        <v>2886</v>
      </c>
      <c r="F113" s="46"/>
      <c r="G113" s="46"/>
      <c r="H113" s="46"/>
      <c r="I113" s="46"/>
      <c r="J113" s="48"/>
    </row>
    <row r="114" ht="30">
      <c r="A114" s="37" t="s">
        <v>225</v>
      </c>
      <c r="B114" s="45"/>
      <c r="C114" s="46"/>
      <c r="D114" s="46"/>
      <c r="E114" s="49" t="s">
        <v>2887</v>
      </c>
      <c r="F114" s="46"/>
      <c r="G114" s="46"/>
      <c r="H114" s="46"/>
      <c r="I114" s="46"/>
      <c r="J114" s="48"/>
    </row>
    <row r="115">
      <c r="A115" s="37" t="s">
        <v>227</v>
      </c>
      <c r="B115" s="45"/>
      <c r="C115" s="46"/>
      <c r="D115" s="46"/>
      <c r="E115" s="47" t="s">
        <v>221</v>
      </c>
      <c r="F115" s="46"/>
      <c r="G115" s="46"/>
      <c r="H115" s="46"/>
      <c r="I115" s="46"/>
      <c r="J115" s="48"/>
    </row>
    <row r="116">
      <c r="A116" s="37" t="s">
        <v>219</v>
      </c>
      <c r="B116" s="37">
        <v>29</v>
      </c>
      <c r="C116" s="38" t="s">
        <v>2888</v>
      </c>
      <c r="D116" s="37" t="s">
        <v>221</v>
      </c>
      <c r="E116" s="39" t="s">
        <v>2889</v>
      </c>
      <c r="F116" s="40" t="s">
        <v>462</v>
      </c>
      <c r="G116" s="41">
        <v>6.4290000000000003</v>
      </c>
      <c r="H116" s="42">
        <v>0</v>
      </c>
      <c r="I116" s="43">
        <f>ROUND(G116*H116,P4)</f>
        <v>0</v>
      </c>
      <c r="J116" s="37"/>
      <c r="O116" s="44">
        <f>I116*0.21</f>
        <v>0</v>
      </c>
      <c r="P116">
        <v>3</v>
      </c>
    </row>
    <row r="117">
      <c r="A117" s="37" t="s">
        <v>224</v>
      </c>
      <c r="B117" s="45"/>
      <c r="C117" s="46"/>
      <c r="D117" s="46"/>
      <c r="E117" s="39" t="s">
        <v>2889</v>
      </c>
      <c r="F117" s="46"/>
      <c r="G117" s="46"/>
      <c r="H117" s="46"/>
      <c r="I117" s="46"/>
      <c r="J117" s="48"/>
    </row>
    <row r="118" ht="30">
      <c r="A118" s="37" t="s">
        <v>225</v>
      </c>
      <c r="B118" s="45"/>
      <c r="C118" s="46"/>
      <c r="D118" s="46"/>
      <c r="E118" s="49" t="s">
        <v>2890</v>
      </c>
      <c r="F118" s="46"/>
      <c r="G118" s="46"/>
      <c r="H118" s="46"/>
      <c r="I118" s="46"/>
      <c r="J118" s="48"/>
    </row>
    <row r="119">
      <c r="A119" s="37" t="s">
        <v>227</v>
      </c>
      <c r="B119" s="45"/>
      <c r="C119" s="46"/>
      <c r="D119" s="46"/>
      <c r="E119" s="47" t="s">
        <v>221</v>
      </c>
      <c r="F119" s="46"/>
      <c r="G119" s="46"/>
      <c r="H119" s="46"/>
      <c r="I119" s="46"/>
      <c r="J119" s="48"/>
    </row>
    <row r="120">
      <c r="A120" s="37" t="s">
        <v>219</v>
      </c>
      <c r="B120" s="37">
        <v>30</v>
      </c>
      <c r="C120" s="38" t="s">
        <v>2891</v>
      </c>
      <c r="D120" s="37" t="s">
        <v>221</v>
      </c>
      <c r="E120" s="39" t="s">
        <v>2892</v>
      </c>
      <c r="F120" s="40" t="s">
        <v>462</v>
      </c>
      <c r="G120" s="41">
        <v>0.21199999999999999</v>
      </c>
      <c r="H120" s="42">
        <v>0</v>
      </c>
      <c r="I120" s="43">
        <f>ROUND(G120*H120,P4)</f>
        <v>0</v>
      </c>
      <c r="J120" s="37"/>
      <c r="O120" s="44">
        <f>I120*0.21</f>
        <v>0</v>
      </c>
      <c r="P120">
        <v>3</v>
      </c>
    </row>
    <row r="121">
      <c r="A121" s="37" t="s">
        <v>224</v>
      </c>
      <c r="B121" s="45"/>
      <c r="C121" s="46"/>
      <c r="D121" s="46"/>
      <c r="E121" s="39" t="s">
        <v>2892</v>
      </c>
      <c r="F121" s="46"/>
      <c r="G121" s="46"/>
      <c r="H121" s="46"/>
      <c r="I121" s="46"/>
      <c r="J121" s="48"/>
    </row>
    <row r="122" ht="30">
      <c r="A122" s="37" t="s">
        <v>225</v>
      </c>
      <c r="B122" s="45"/>
      <c r="C122" s="46"/>
      <c r="D122" s="46"/>
      <c r="E122" s="49" t="s">
        <v>2893</v>
      </c>
      <c r="F122" s="46"/>
      <c r="G122" s="46"/>
      <c r="H122" s="46"/>
      <c r="I122" s="46"/>
      <c r="J122" s="48"/>
    </row>
    <row r="123">
      <c r="A123" s="37" t="s">
        <v>227</v>
      </c>
      <c r="B123" s="45"/>
      <c r="C123" s="46"/>
      <c r="D123" s="46"/>
      <c r="E123" s="47" t="s">
        <v>221</v>
      </c>
      <c r="F123" s="46"/>
      <c r="G123" s="46"/>
      <c r="H123" s="46"/>
      <c r="I123" s="46"/>
      <c r="J123" s="48"/>
    </row>
    <row r="124">
      <c r="A124" s="31" t="s">
        <v>216</v>
      </c>
      <c r="B124" s="32"/>
      <c r="C124" s="33" t="s">
        <v>1244</v>
      </c>
      <c r="D124" s="34"/>
      <c r="E124" s="31" t="s">
        <v>1245</v>
      </c>
      <c r="F124" s="34"/>
      <c r="G124" s="34"/>
      <c r="H124" s="34"/>
      <c r="I124" s="35">
        <f>SUMIFS(I125:I128,A125:A128,"P")</f>
        <v>0</v>
      </c>
      <c r="J124" s="36"/>
    </row>
    <row r="125">
      <c r="A125" s="37" t="s">
        <v>219</v>
      </c>
      <c r="B125" s="37">
        <v>31</v>
      </c>
      <c r="C125" s="38" t="s">
        <v>2894</v>
      </c>
      <c r="D125" s="37" t="s">
        <v>221</v>
      </c>
      <c r="E125" s="39" t="s">
        <v>2895</v>
      </c>
      <c r="F125" s="40" t="s">
        <v>805</v>
      </c>
      <c r="G125" s="41">
        <v>4.4800000000000004</v>
      </c>
      <c r="H125" s="42">
        <v>0</v>
      </c>
      <c r="I125" s="43">
        <f>ROUND(G125*H125,P4)</f>
        <v>0</v>
      </c>
      <c r="J125" s="37"/>
      <c r="O125" s="44">
        <f>I125*0.21</f>
        <v>0</v>
      </c>
      <c r="P125">
        <v>3</v>
      </c>
    </row>
    <row r="126">
      <c r="A126" s="37" t="s">
        <v>224</v>
      </c>
      <c r="B126" s="45"/>
      <c r="C126" s="46"/>
      <c r="D126" s="46"/>
      <c r="E126" s="39" t="s">
        <v>2895</v>
      </c>
      <c r="F126" s="46"/>
      <c r="G126" s="46"/>
      <c r="H126" s="46"/>
      <c r="I126" s="46"/>
      <c r="J126" s="48"/>
    </row>
    <row r="127" ht="30">
      <c r="A127" s="37" t="s">
        <v>225</v>
      </c>
      <c r="B127" s="45"/>
      <c r="C127" s="46"/>
      <c r="D127" s="46"/>
      <c r="E127" s="49" t="s">
        <v>2896</v>
      </c>
      <c r="F127" s="46"/>
      <c r="G127" s="46"/>
      <c r="H127" s="46"/>
      <c r="I127" s="46"/>
      <c r="J127" s="48"/>
    </row>
    <row r="128">
      <c r="A128" s="37" t="s">
        <v>227</v>
      </c>
      <c r="B128" s="45"/>
      <c r="C128" s="46"/>
      <c r="D128" s="46"/>
      <c r="E128" s="47" t="s">
        <v>221</v>
      </c>
      <c r="F128" s="46"/>
      <c r="G128" s="46"/>
      <c r="H128" s="46"/>
      <c r="I128" s="46"/>
      <c r="J128" s="48"/>
    </row>
    <row r="129">
      <c r="A129" s="31" t="s">
        <v>216</v>
      </c>
      <c r="B129" s="32"/>
      <c r="C129" s="33" t="s">
        <v>1268</v>
      </c>
      <c r="D129" s="34"/>
      <c r="E129" s="31" t="s">
        <v>2897</v>
      </c>
      <c r="F129" s="34"/>
      <c r="G129" s="34"/>
      <c r="H129" s="34"/>
      <c r="I129" s="35">
        <f>SUMIFS(I130:I143,A130:A143,"P")</f>
        <v>0</v>
      </c>
      <c r="J129" s="36"/>
    </row>
    <row r="130">
      <c r="A130" s="37" t="s">
        <v>219</v>
      </c>
      <c r="B130" s="37">
        <v>32</v>
      </c>
      <c r="C130" s="38" t="s">
        <v>2898</v>
      </c>
      <c r="D130" s="37" t="s">
        <v>221</v>
      </c>
      <c r="E130" s="39" t="s">
        <v>2899</v>
      </c>
      <c r="F130" s="40" t="s">
        <v>805</v>
      </c>
      <c r="G130" s="41">
        <v>13.44</v>
      </c>
      <c r="H130" s="42">
        <v>0</v>
      </c>
      <c r="I130" s="43">
        <f>ROUND(G130*H130,P4)</f>
        <v>0</v>
      </c>
      <c r="J130" s="37"/>
      <c r="O130" s="44">
        <f>I130*0.21</f>
        <v>0</v>
      </c>
      <c r="P130">
        <v>3</v>
      </c>
    </row>
    <row r="131">
      <c r="A131" s="37" t="s">
        <v>224</v>
      </c>
      <c r="B131" s="45"/>
      <c r="C131" s="46"/>
      <c r="D131" s="46"/>
      <c r="E131" s="39" t="s">
        <v>2899</v>
      </c>
      <c r="F131" s="46"/>
      <c r="G131" s="46"/>
      <c r="H131" s="46"/>
      <c r="I131" s="46"/>
      <c r="J131" s="48"/>
    </row>
    <row r="132" ht="30">
      <c r="A132" s="37" t="s">
        <v>225</v>
      </c>
      <c r="B132" s="45"/>
      <c r="C132" s="46"/>
      <c r="D132" s="46"/>
      <c r="E132" s="49" t="s">
        <v>2859</v>
      </c>
      <c r="F132" s="46"/>
      <c r="G132" s="46"/>
      <c r="H132" s="46"/>
      <c r="I132" s="46"/>
      <c r="J132" s="48"/>
    </row>
    <row r="133">
      <c r="A133" s="37" t="s">
        <v>227</v>
      </c>
      <c r="B133" s="45"/>
      <c r="C133" s="46"/>
      <c r="D133" s="46"/>
      <c r="E133" s="47" t="s">
        <v>221</v>
      </c>
      <c r="F133" s="46"/>
      <c r="G133" s="46"/>
      <c r="H133" s="46"/>
      <c r="I133" s="46"/>
      <c r="J133" s="48"/>
    </row>
    <row r="134">
      <c r="A134" s="37" t="s">
        <v>219</v>
      </c>
      <c r="B134" s="37">
        <v>33</v>
      </c>
      <c r="C134" s="38" t="s">
        <v>2900</v>
      </c>
      <c r="D134" s="37" t="s">
        <v>221</v>
      </c>
      <c r="E134" s="39" t="s">
        <v>2901</v>
      </c>
      <c r="F134" s="40" t="s">
        <v>805</v>
      </c>
      <c r="G134" s="41">
        <v>8</v>
      </c>
      <c r="H134" s="42">
        <v>0</v>
      </c>
      <c r="I134" s="43">
        <f>ROUND(G134*H134,P4)</f>
        <v>0</v>
      </c>
      <c r="J134" s="37"/>
      <c r="O134" s="44">
        <f>I134*0.21</f>
        <v>0</v>
      </c>
      <c r="P134">
        <v>3</v>
      </c>
    </row>
    <row r="135">
      <c r="A135" s="37" t="s">
        <v>224</v>
      </c>
      <c r="B135" s="45"/>
      <c r="C135" s="46"/>
      <c r="D135" s="46"/>
      <c r="E135" s="39" t="s">
        <v>2901</v>
      </c>
      <c r="F135" s="46"/>
      <c r="G135" s="46"/>
      <c r="H135" s="46"/>
      <c r="I135" s="46"/>
      <c r="J135" s="48"/>
    </row>
    <row r="136" ht="30">
      <c r="A136" s="37" t="s">
        <v>225</v>
      </c>
      <c r="B136" s="45"/>
      <c r="C136" s="46"/>
      <c r="D136" s="46"/>
      <c r="E136" s="49" t="s">
        <v>2830</v>
      </c>
      <c r="F136" s="46"/>
      <c r="G136" s="46"/>
      <c r="H136" s="46"/>
      <c r="I136" s="46"/>
      <c r="J136" s="48"/>
    </row>
    <row r="137">
      <c r="A137" s="37" t="s">
        <v>227</v>
      </c>
      <c r="B137" s="45"/>
      <c r="C137" s="46"/>
      <c r="D137" s="46"/>
      <c r="E137" s="47" t="s">
        <v>221</v>
      </c>
      <c r="F137" s="46"/>
      <c r="G137" s="46"/>
      <c r="H137" s="46"/>
      <c r="I137" s="46"/>
      <c r="J137" s="48"/>
    </row>
    <row r="138">
      <c r="A138" s="37" t="s">
        <v>219</v>
      </c>
      <c r="B138" s="37">
        <v>34</v>
      </c>
      <c r="C138" s="38" t="s">
        <v>2902</v>
      </c>
      <c r="D138" s="37" t="s">
        <v>221</v>
      </c>
      <c r="E138" s="39" t="s">
        <v>2903</v>
      </c>
      <c r="F138" s="40" t="s">
        <v>245</v>
      </c>
      <c r="G138" s="41">
        <v>4</v>
      </c>
      <c r="H138" s="42">
        <v>0</v>
      </c>
      <c r="I138" s="43">
        <f>ROUND(G138*H138,P4)</f>
        <v>0</v>
      </c>
      <c r="J138" s="37"/>
      <c r="O138" s="44">
        <f>I138*0.21</f>
        <v>0</v>
      </c>
      <c r="P138">
        <v>3</v>
      </c>
    </row>
    <row r="139">
      <c r="A139" s="37" t="s">
        <v>224</v>
      </c>
      <c r="B139" s="45"/>
      <c r="C139" s="46"/>
      <c r="D139" s="46"/>
      <c r="E139" s="39" t="s">
        <v>2903</v>
      </c>
      <c r="F139" s="46"/>
      <c r="G139" s="46"/>
      <c r="H139" s="46"/>
      <c r="I139" s="46"/>
      <c r="J139" s="48"/>
    </row>
    <row r="140">
      <c r="A140" s="37" t="s">
        <v>227</v>
      </c>
      <c r="B140" s="45"/>
      <c r="C140" s="46"/>
      <c r="D140" s="46"/>
      <c r="E140" s="47" t="s">
        <v>221</v>
      </c>
      <c r="F140" s="46"/>
      <c r="G140" s="46"/>
      <c r="H140" s="46"/>
      <c r="I140" s="46"/>
      <c r="J140" s="48"/>
    </row>
    <row r="141">
      <c r="A141" s="37" t="s">
        <v>219</v>
      </c>
      <c r="B141" s="37">
        <v>35</v>
      </c>
      <c r="C141" s="38" t="s">
        <v>2904</v>
      </c>
      <c r="D141" s="37" t="s">
        <v>221</v>
      </c>
      <c r="E141" s="39" t="s">
        <v>2905</v>
      </c>
      <c r="F141" s="40" t="s">
        <v>805</v>
      </c>
      <c r="G141" s="41">
        <v>13.44</v>
      </c>
      <c r="H141" s="42">
        <v>0</v>
      </c>
      <c r="I141" s="43">
        <f>ROUND(G141*H141,P4)</f>
        <v>0</v>
      </c>
      <c r="J141" s="37"/>
      <c r="O141" s="44">
        <f>I141*0.21</f>
        <v>0</v>
      </c>
      <c r="P141">
        <v>3</v>
      </c>
    </row>
    <row r="142">
      <c r="A142" s="37" t="s">
        <v>224</v>
      </c>
      <c r="B142" s="45"/>
      <c r="C142" s="46"/>
      <c r="D142" s="46"/>
      <c r="E142" s="39" t="s">
        <v>2905</v>
      </c>
      <c r="F142" s="46"/>
      <c r="G142" s="46"/>
      <c r="H142" s="46"/>
      <c r="I142" s="46"/>
      <c r="J142" s="48"/>
    </row>
    <row r="143">
      <c r="A143" s="37" t="s">
        <v>227</v>
      </c>
      <c r="B143" s="45"/>
      <c r="C143" s="46"/>
      <c r="D143" s="46"/>
      <c r="E143" s="47" t="s">
        <v>221</v>
      </c>
      <c r="F143" s="46"/>
      <c r="G143" s="46"/>
      <c r="H143" s="46"/>
      <c r="I143" s="46"/>
      <c r="J143" s="48"/>
    </row>
    <row r="144">
      <c r="A144" s="31" t="s">
        <v>216</v>
      </c>
      <c r="B144" s="32"/>
      <c r="C144" s="33" t="s">
        <v>2906</v>
      </c>
      <c r="D144" s="34"/>
      <c r="E144" s="31" t="s">
        <v>2907</v>
      </c>
      <c r="F144" s="34"/>
      <c r="G144" s="34"/>
      <c r="H144" s="34"/>
      <c r="I144" s="35">
        <f>SUMIFS(I145:I241,A145:A241,"P")</f>
        <v>0</v>
      </c>
      <c r="J144" s="36"/>
    </row>
    <row r="145">
      <c r="A145" s="37" t="s">
        <v>219</v>
      </c>
      <c r="B145" s="37">
        <v>36</v>
      </c>
      <c r="C145" s="38" t="s">
        <v>2908</v>
      </c>
      <c r="D145" s="37" t="s">
        <v>221</v>
      </c>
      <c r="E145" s="39" t="s">
        <v>2909</v>
      </c>
      <c r="F145" s="40" t="s">
        <v>462</v>
      </c>
      <c r="G145" s="41">
        <v>0.13300000000000001</v>
      </c>
      <c r="H145" s="42">
        <v>0</v>
      </c>
      <c r="I145" s="43">
        <f>ROUND(G145*H145,P4)</f>
        <v>0</v>
      </c>
      <c r="J145" s="37"/>
      <c r="O145" s="44">
        <f>I145*0.21</f>
        <v>0</v>
      </c>
      <c r="P145">
        <v>3</v>
      </c>
    </row>
    <row r="146">
      <c r="A146" s="37" t="s">
        <v>224</v>
      </c>
      <c r="B146" s="45"/>
      <c r="C146" s="46"/>
      <c r="D146" s="46"/>
      <c r="E146" s="39" t="s">
        <v>2909</v>
      </c>
      <c r="F146" s="46"/>
      <c r="G146" s="46"/>
      <c r="H146" s="46"/>
      <c r="I146" s="46"/>
      <c r="J146" s="48"/>
    </row>
    <row r="147" ht="30">
      <c r="A147" s="37" t="s">
        <v>225</v>
      </c>
      <c r="B147" s="45"/>
      <c r="C147" s="46"/>
      <c r="D147" s="46"/>
      <c r="E147" s="49" t="s">
        <v>2910</v>
      </c>
      <c r="F147" s="46"/>
      <c r="G147" s="46"/>
      <c r="H147" s="46"/>
      <c r="I147" s="46"/>
      <c r="J147" s="48"/>
    </row>
    <row r="148">
      <c r="A148" s="37" t="s">
        <v>227</v>
      </c>
      <c r="B148" s="45"/>
      <c r="C148" s="46"/>
      <c r="D148" s="46"/>
      <c r="E148" s="47" t="s">
        <v>221</v>
      </c>
      <c r="F148" s="46"/>
      <c r="G148" s="46"/>
      <c r="H148" s="46"/>
      <c r="I148" s="46"/>
      <c r="J148" s="48"/>
    </row>
    <row r="149">
      <c r="A149" s="37" t="s">
        <v>219</v>
      </c>
      <c r="B149" s="37">
        <v>37</v>
      </c>
      <c r="C149" s="38" t="s">
        <v>2911</v>
      </c>
      <c r="D149" s="37" t="s">
        <v>221</v>
      </c>
      <c r="E149" s="39" t="s">
        <v>2912</v>
      </c>
      <c r="F149" s="40" t="s">
        <v>462</v>
      </c>
      <c r="G149" s="41">
        <v>0.023</v>
      </c>
      <c r="H149" s="42">
        <v>0</v>
      </c>
      <c r="I149" s="43">
        <f>ROUND(G149*H149,P4)</f>
        <v>0</v>
      </c>
      <c r="J149" s="37"/>
      <c r="O149" s="44">
        <f>I149*0.21</f>
        <v>0</v>
      </c>
      <c r="P149">
        <v>3</v>
      </c>
    </row>
    <row r="150">
      <c r="A150" s="37" t="s">
        <v>224</v>
      </c>
      <c r="B150" s="45"/>
      <c r="C150" s="46"/>
      <c r="D150" s="46"/>
      <c r="E150" s="39" t="s">
        <v>2912</v>
      </c>
      <c r="F150" s="46"/>
      <c r="G150" s="46"/>
      <c r="H150" s="46"/>
      <c r="I150" s="46"/>
      <c r="J150" s="48"/>
    </row>
    <row r="151" ht="30">
      <c r="A151" s="37" t="s">
        <v>225</v>
      </c>
      <c r="B151" s="45"/>
      <c r="C151" s="46"/>
      <c r="D151" s="46"/>
      <c r="E151" s="49" t="s">
        <v>2913</v>
      </c>
      <c r="F151" s="46"/>
      <c r="G151" s="46"/>
      <c r="H151" s="46"/>
      <c r="I151" s="46"/>
      <c r="J151" s="48"/>
    </row>
    <row r="152">
      <c r="A152" s="37" t="s">
        <v>227</v>
      </c>
      <c r="B152" s="45"/>
      <c r="C152" s="46"/>
      <c r="D152" s="46"/>
      <c r="E152" s="47" t="s">
        <v>221</v>
      </c>
      <c r="F152" s="46"/>
      <c r="G152" s="46"/>
      <c r="H152" s="46"/>
      <c r="I152" s="46"/>
      <c r="J152" s="48"/>
    </row>
    <row r="153">
      <c r="A153" s="37" t="s">
        <v>219</v>
      </c>
      <c r="B153" s="37">
        <v>38</v>
      </c>
      <c r="C153" s="38" t="s">
        <v>2914</v>
      </c>
      <c r="D153" s="37" t="s">
        <v>221</v>
      </c>
      <c r="E153" s="39" t="s">
        <v>2915</v>
      </c>
      <c r="F153" s="40" t="s">
        <v>462</v>
      </c>
      <c r="G153" s="41">
        <v>0.012</v>
      </c>
      <c r="H153" s="42">
        <v>0</v>
      </c>
      <c r="I153" s="43">
        <f>ROUND(G153*H153,P4)</f>
        <v>0</v>
      </c>
      <c r="J153" s="37"/>
      <c r="O153" s="44">
        <f>I153*0.21</f>
        <v>0</v>
      </c>
      <c r="P153">
        <v>3</v>
      </c>
    </row>
    <row r="154">
      <c r="A154" s="37" t="s">
        <v>224</v>
      </c>
      <c r="B154" s="45"/>
      <c r="C154" s="46"/>
      <c r="D154" s="46"/>
      <c r="E154" s="39" t="s">
        <v>2915</v>
      </c>
      <c r="F154" s="46"/>
      <c r="G154" s="46"/>
      <c r="H154" s="46"/>
      <c r="I154" s="46"/>
      <c r="J154" s="48"/>
    </row>
    <row r="155" ht="30">
      <c r="A155" s="37" t="s">
        <v>225</v>
      </c>
      <c r="B155" s="45"/>
      <c r="C155" s="46"/>
      <c r="D155" s="46"/>
      <c r="E155" s="49" t="s">
        <v>2916</v>
      </c>
      <c r="F155" s="46"/>
      <c r="G155" s="46"/>
      <c r="H155" s="46"/>
      <c r="I155" s="46"/>
      <c r="J155" s="48"/>
    </row>
    <row r="156">
      <c r="A156" s="37" t="s">
        <v>227</v>
      </c>
      <c r="B156" s="45"/>
      <c r="C156" s="46"/>
      <c r="D156" s="46"/>
      <c r="E156" s="47" t="s">
        <v>221</v>
      </c>
      <c r="F156" s="46"/>
      <c r="G156" s="46"/>
      <c r="H156" s="46"/>
      <c r="I156" s="46"/>
      <c r="J156" s="48"/>
    </row>
    <row r="157">
      <c r="A157" s="37" t="s">
        <v>219</v>
      </c>
      <c r="B157" s="37">
        <v>39</v>
      </c>
      <c r="C157" s="38" t="s">
        <v>2917</v>
      </c>
      <c r="D157" s="37" t="s">
        <v>221</v>
      </c>
      <c r="E157" s="39" t="s">
        <v>2918</v>
      </c>
      <c r="F157" s="40" t="s">
        <v>462</v>
      </c>
      <c r="G157" s="41">
        <v>0.035000000000000003</v>
      </c>
      <c r="H157" s="42">
        <v>0</v>
      </c>
      <c r="I157" s="43">
        <f>ROUND(G157*H157,P4)</f>
        <v>0</v>
      </c>
      <c r="J157" s="37"/>
      <c r="O157" s="44">
        <f>I157*0.21</f>
        <v>0</v>
      </c>
      <c r="P157">
        <v>3</v>
      </c>
    </row>
    <row r="158">
      <c r="A158" s="37" t="s">
        <v>224</v>
      </c>
      <c r="B158" s="45"/>
      <c r="C158" s="46"/>
      <c r="D158" s="46"/>
      <c r="E158" s="39" t="s">
        <v>2918</v>
      </c>
      <c r="F158" s="46"/>
      <c r="G158" s="46"/>
      <c r="H158" s="46"/>
      <c r="I158" s="46"/>
      <c r="J158" s="48"/>
    </row>
    <row r="159" ht="30">
      <c r="A159" s="37" t="s">
        <v>225</v>
      </c>
      <c r="B159" s="45"/>
      <c r="C159" s="46"/>
      <c r="D159" s="46"/>
      <c r="E159" s="49" t="s">
        <v>2919</v>
      </c>
      <c r="F159" s="46"/>
      <c r="G159" s="46"/>
      <c r="H159" s="46"/>
      <c r="I159" s="46"/>
      <c r="J159" s="48"/>
    </row>
    <row r="160">
      <c r="A160" s="37" t="s">
        <v>227</v>
      </c>
      <c r="B160" s="45"/>
      <c r="C160" s="46"/>
      <c r="D160" s="46"/>
      <c r="E160" s="47" t="s">
        <v>221</v>
      </c>
      <c r="F160" s="46"/>
      <c r="G160" s="46"/>
      <c r="H160" s="46"/>
      <c r="I160" s="46"/>
      <c r="J160" s="48"/>
    </row>
    <row r="161">
      <c r="A161" s="37" t="s">
        <v>219</v>
      </c>
      <c r="B161" s="37">
        <v>40</v>
      </c>
      <c r="C161" s="38" t="s">
        <v>2920</v>
      </c>
      <c r="D161" s="37" t="s">
        <v>221</v>
      </c>
      <c r="E161" s="39" t="s">
        <v>2921</v>
      </c>
      <c r="F161" s="40" t="s">
        <v>462</v>
      </c>
      <c r="G161" s="41">
        <v>0.73799999999999999</v>
      </c>
      <c r="H161" s="42">
        <v>0</v>
      </c>
      <c r="I161" s="43">
        <f>ROUND(G161*H161,P4)</f>
        <v>0</v>
      </c>
      <c r="J161" s="37"/>
      <c r="O161" s="44">
        <f>I161*0.21</f>
        <v>0</v>
      </c>
      <c r="P161">
        <v>3</v>
      </c>
    </row>
    <row r="162">
      <c r="A162" s="37" t="s">
        <v>224</v>
      </c>
      <c r="B162" s="45"/>
      <c r="C162" s="46"/>
      <c r="D162" s="46"/>
      <c r="E162" s="39" t="s">
        <v>2921</v>
      </c>
      <c r="F162" s="46"/>
      <c r="G162" s="46"/>
      <c r="H162" s="46"/>
      <c r="I162" s="46"/>
      <c r="J162" s="48"/>
    </row>
    <row r="163" ht="45">
      <c r="A163" s="37" t="s">
        <v>225</v>
      </c>
      <c r="B163" s="45"/>
      <c r="C163" s="46"/>
      <c r="D163" s="46"/>
      <c r="E163" s="49" t="s">
        <v>2922</v>
      </c>
      <c r="F163" s="46"/>
      <c r="G163" s="46"/>
      <c r="H163" s="46"/>
      <c r="I163" s="46"/>
      <c r="J163" s="48"/>
    </row>
    <row r="164">
      <c r="A164" s="37" t="s">
        <v>227</v>
      </c>
      <c r="B164" s="45"/>
      <c r="C164" s="46"/>
      <c r="D164" s="46"/>
      <c r="E164" s="47" t="s">
        <v>221</v>
      </c>
      <c r="F164" s="46"/>
      <c r="G164" s="46"/>
      <c r="H164" s="46"/>
      <c r="I164" s="46"/>
      <c r="J164" s="48"/>
    </row>
    <row r="165">
      <c r="A165" s="37" t="s">
        <v>219</v>
      </c>
      <c r="B165" s="37">
        <v>41</v>
      </c>
      <c r="C165" s="38" t="s">
        <v>2923</v>
      </c>
      <c r="D165" s="37" t="s">
        <v>221</v>
      </c>
      <c r="E165" s="39" t="s">
        <v>2924</v>
      </c>
      <c r="F165" s="40" t="s">
        <v>462</v>
      </c>
      <c r="G165" s="41">
        <v>0.61899999999999999</v>
      </c>
      <c r="H165" s="42">
        <v>0</v>
      </c>
      <c r="I165" s="43">
        <f>ROUND(G165*H165,P4)</f>
        <v>0</v>
      </c>
      <c r="J165" s="37"/>
      <c r="O165" s="44">
        <f>I165*0.21</f>
        <v>0</v>
      </c>
      <c r="P165">
        <v>3</v>
      </c>
    </row>
    <row r="166">
      <c r="A166" s="37" t="s">
        <v>224</v>
      </c>
      <c r="B166" s="45"/>
      <c r="C166" s="46"/>
      <c r="D166" s="46"/>
      <c r="E166" s="39" t="s">
        <v>2924</v>
      </c>
      <c r="F166" s="46"/>
      <c r="G166" s="46"/>
      <c r="H166" s="46"/>
      <c r="I166" s="46"/>
      <c r="J166" s="48"/>
    </row>
    <row r="167" ht="30">
      <c r="A167" s="37" t="s">
        <v>225</v>
      </c>
      <c r="B167" s="45"/>
      <c r="C167" s="46"/>
      <c r="D167" s="46"/>
      <c r="E167" s="49" t="s">
        <v>2925</v>
      </c>
      <c r="F167" s="46"/>
      <c r="G167" s="46"/>
      <c r="H167" s="46"/>
      <c r="I167" s="46"/>
      <c r="J167" s="48"/>
    </row>
    <row r="168">
      <c r="A168" s="37" t="s">
        <v>227</v>
      </c>
      <c r="B168" s="45"/>
      <c r="C168" s="46"/>
      <c r="D168" s="46"/>
      <c r="E168" s="47" t="s">
        <v>221</v>
      </c>
      <c r="F168" s="46"/>
      <c r="G168" s="46"/>
      <c r="H168" s="46"/>
      <c r="I168" s="46"/>
      <c r="J168" s="48"/>
    </row>
    <row r="169">
      <c r="A169" s="37" t="s">
        <v>219</v>
      </c>
      <c r="B169" s="37">
        <v>42</v>
      </c>
      <c r="C169" s="38" t="s">
        <v>2926</v>
      </c>
      <c r="D169" s="37" t="s">
        <v>221</v>
      </c>
      <c r="E169" s="39" t="s">
        <v>2927</v>
      </c>
      <c r="F169" s="40" t="s">
        <v>462</v>
      </c>
      <c r="G169" s="41">
        <v>11.419</v>
      </c>
      <c r="H169" s="42">
        <v>0</v>
      </c>
      <c r="I169" s="43">
        <f>ROUND(G169*H169,P4)</f>
        <v>0</v>
      </c>
      <c r="J169" s="37"/>
      <c r="O169" s="44">
        <f>I169*0.21</f>
        <v>0</v>
      </c>
      <c r="P169">
        <v>3</v>
      </c>
    </row>
    <row r="170">
      <c r="A170" s="37" t="s">
        <v>224</v>
      </c>
      <c r="B170" s="45"/>
      <c r="C170" s="46"/>
      <c r="D170" s="46"/>
      <c r="E170" s="39" t="s">
        <v>2927</v>
      </c>
      <c r="F170" s="46"/>
      <c r="G170" s="46"/>
      <c r="H170" s="46"/>
      <c r="I170" s="46"/>
      <c r="J170" s="48"/>
    </row>
    <row r="171" ht="30">
      <c r="A171" s="37" t="s">
        <v>225</v>
      </c>
      <c r="B171" s="45"/>
      <c r="C171" s="46"/>
      <c r="D171" s="46"/>
      <c r="E171" s="49" t="s">
        <v>2928</v>
      </c>
      <c r="F171" s="46"/>
      <c r="G171" s="46"/>
      <c r="H171" s="46"/>
      <c r="I171" s="46"/>
      <c r="J171" s="48"/>
    </row>
    <row r="172">
      <c r="A172" s="37" t="s">
        <v>227</v>
      </c>
      <c r="B172" s="45"/>
      <c r="C172" s="46"/>
      <c r="D172" s="46"/>
      <c r="E172" s="47" t="s">
        <v>221</v>
      </c>
      <c r="F172" s="46"/>
      <c r="G172" s="46"/>
      <c r="H172" s="46"/>
      <c r="I172" s="46"/>
      <c r="J172" s="48"/>
    </row>
    <row r="173">
      <c r="A173" s="37" t="s">
        <v>219</v>
      </c>
      <c r="B173" s="37">
        <v>43</v>
      </c>
      <c r="C173" s="38" t="s">
        <v>2929</v>
      </c>
      <c r="D173" s="37" t="s">
        <v>221</v>
      </c>
      <c r="E173" s="39" t="s">
        <v>2930</v>
      </c>
      <c r="F173" s="40" t="s">
        <v>462</v>
      </c>
      <c r="G173" s="41">
        <v>0.010999999999999999</v>
      </c>
      <c r="H173" s="42">
        <v>0</v>
      </c>
      <c r="I173" s="43">
        <f>ROUND(G173*H173,P4)</f>
        <v>0</v>
      </c>
      <c r="J173" s="37"/>
      <c r="O173" s="44">
        <f>I173*0.21</f>
        <v>0</v>
      </c>
      <c r="P173">
        <v>3</v>
      </c>
    </row>
    <row r="174">
      <c r="A174" s="37" t="s">
        <v>224</v>
      </c>
      <c r="B174" s="45"/>
      <c r="C174" s="46"/>
      <c r="D174" s="46"/>
      <c r="E174" s="39" t="s">
        <v>2930</v>
      </c>
      <c r="F174" s="46"/>
      <c r="G174" s="46"/>
      <c r="H174" s="46"/>
      <c r="I174" s="46"/>
      <c r="J174" s="48"/>
    </row>
    <row r="175" ht="30">
      <c r="A175" s="37" t="s">
        <v>225</v>
      </c>
      <c r="B175" s="45"/>
      <c r="C175" s="46"/>
      <c r="D175" s="46"/>
      <c r="E175" s="49" t="s">
        <v>2931</v>
      </c>
      <c r="F175" s="46"/>
      <c r="G175" s="46"/>
      <c r="H175" s="46"/>
      <c r="I175" s="46"/>
      <c r="J175" s="48"/>
    </row>
    <row r="176">
      <c r="A176" s="37" t="s">
        <v>227</v>
      </c>
      <c r="B176" s="45"/>
      <c r="C176" s="46"/>
      <c r="D176" s="46"/>
      <c r="E176" s="47" t="s">
        <v>221</v>
      </c>
      <c r="F176" s="46"/>
      <c r="G176" s="46"/>
      <c r="H176" s="46"/>
      <c r="I176" s="46"/>
      <c r="J176" s="48"/>
    </row>
    <row r="177">
      <c r="A177" s="37" t="s">
        <v>219</v>
      </c>
      <c r="B177" s="37">
        <v>44</v>
      </c>
      <c r="C177" s="38" t="s">
        <v>2932</v>
      </c>
      <c r="D177" s="37" t="s">
        <v>221</v>
      </c>
      <c r="E177" s="39" t="s">
        <v>2933</v>
      </c>
      <c r="F177" s="40" t="s">
        <v>462</v>
      </c>
      <c r="G177" s="41">
        <v>0.021000000000000001</v>
      </c>
      <c r="H177" s="42">
        <v>0</v>
      </c>
      <c r="I177" s="43">
        <f>ROUND(G177*H177,P4)</f>
        <v>0</v>
      </c>
      <c r="J177" s="37"/>
      <c r="O177" s="44">
        <f>I177*0.21</f>
        <v>0</v>
      </c>
      <c r="P177">
        <v>3</v>
      </c>
    </row>
    <row r="178">
      <c r="A178" s="37" t="s">
        <v>224</v>
      </c>
      <c r="B178" s="45"/>
      <c r="C178" s="46"/>
      <c r="D178" s="46"/>
      <c r="E178" s="39" t="s">
        <v>2933</v>
      </c>
      <c r="F178" s="46"/>
      <c r="G178" s="46"/>
      <c r="H178" s="46"/>
      <c r="I178" s="46"/>
      <c r="J178" s="48"/>
    </row>
    <row r="179" ht="30">
      <c r="A179" s="37" t="s">
        <v>225</v>
      </c>
      <c r="B179" s="45"/>
      <c r="C179" s="46"/>
      <c r="D179" s="46"/>
      <c r="E179" s="49" t="s">
        <v>2934</v>
      </c>
      <c r="F179" s="46"/>
      <c r="G179" s="46"/>
      <c r="H179" s="46"/>
      <c r="I179" s="46"/>
      <c r="J179" s="48"/>
    </row>
    <row r="180">
      <c r="A180" s="37" t="s">
        <v>227</v>
      </c>
      <c r="B180" s="45"/>
      <c r="C180" s="46"/>
      <c r="D180" s="46"/>
      <c r="E180" s="47" t="s">
        <v>221</v>
      </c>
      <c r="F180" s="46"/>
      <c r="G180" s="46"/>
      <c r="H180" s="46"/>
      <c r="I180" s="46"/>
      <c r="J180" s="48"/>
    </row>
    <row r="181">
      <c r="A181" s="37" t="s">
        <v>219</v>
      </c>
      <c r="B181" s="37">
        <v>45</v>
      </c>
      <c r="C181" s="38" t="s">
        <v>2935</v>
      </c>
      <c r="D181" s="37" t="s">
        <v>221</v>
      </c>
      <c r="E181" s="39" t="s">
        <v>2936</v>
      </c>
      <c r="F181" s="40" t="s">
        <v>462</v>
      </c>
      <c r="G181" s="41">
        <v>0.040000000000000001</v>
      </c>
      <c r="H181" s="42">
        <v>0</v>
      </c>
      <c r="I181" s="43">
        <f>ROUND(G181*H181,P4)</f>
        <v>0</v>
      </c>
      <c r="J181" s="37"/>
      <c r="O181" s="44">
        <f>I181*0.21</f>
        <v>0</v>
      </c>
      <c r="P181">
        <v>3</v>
      </c>
    </row>
    <row r="182">
      <c r="A182" s="37" t="s">
        <v>224</v>
      </c>
      <c r="B182" s="45"/>
      <c r="C182" s="46"/>
      <c r="D182" s="46"/>
      <c r="E182" s="39" t="s">
        <v>2936</v>
      </c>
      <c r="F182" s="46"/>
      <c r="G182" s="46"/>
      <c r="H182" s="46"/>
      <c r="I182" s="46"/>
      <c r="J182" s="48"/>
    </row>
    <row r="183" ht="30">
      <c r="A183" s="37" t="s">
        <v>225</v>
      </c>
      <c r="B183" s="45"/>
      <c r="C183" s="46"/>
      <c r="D183" s="46"/>
      <c r="E183" s="49" t="s">
        <v>2937</v>
      </c>
      <c r="F183" s="46"/>
      <c r="G183" s="46"/>
      <c r="H183" s="46"/>
      <c r="I183" s="46"/>
      <c r="J183" s="48"/>
    </row>
    <row r="184">
      <c r="A184" s="37" t="s">
        <v>227</v>
      </c>
      <c r="B184" s="45"/>
      <c r="C184" s="46"/>
      <c r="D184" s="46"/>
      <c r="E184" s="47" t="s">
        <v>221</v>
      </c>
      <c r="F184" s="46"/>
      <c r="G184" s="46"/>
      <c r="H184" s="46"/>
      <c r="I184" s="46"/>
      <c r="J184" s="48"/>
    </row>
    <row r="185">
      <c r="A185" s="37" t="s">
        <v>219</v>
      </c>
      <c r="B185" s="37">
        <v>46</v>
      </c>
      <c r="C185" s="38" t="s">
        <v>2938</v>
      </c>
      <c r="D185" s="37" t="s">
        <v>221</v>
      </c>
      <c r="E185" s="39" t="s">
        <v>2939</v>
      </c>
      <c r="F185" s="40" t="s">
        <v>462</v>
      </c>
      <c r="G185" s="41">
        <v>0.34200000000000003</v>
      </c>
      <c r="H185" s="42">
        <v>0</v>
      </c>
      <c r="I185" s="43">
        <f>ROUND(G185*H185,P4)</f>
        <v>0</v>
      </c>
      <c r="J185" s="37"/>
      <c r="O185" s="44">
        <f>I185*0.21</f>
        <v>0</v>
      </c>
      <c r="P185">
        <v>3</v>
      </c>
    </row>
    <row r="186">
      <c r="A186" s="37" t="s">
        <v>224</v>
      </c>
      <c r="B186" s="45"/>
      <c r="C186" s="46"/>
      <c r="D186" s="46"/>
      <c r="E186" s="39" t="s">
        <v>2939</v>
      </c>
      <c r="F186" s="46"/>
      <c r="G186" s="46"/>
      <c r="H186" s="46"/>
      <c r="I186" s="46"/>
      <c r="J186" s="48"/>
    </row>
    <row r="187" ht="30">
      <c r="A187" s="37" t="s">
        <v>225</v>
      </c>
      <c r="B187" s="45"/>
      <c r="C187" s="46"/>
      <c r="D187" s="46"/>
      <c r="E187" s="49" t="s">
        <v>2940</v>
      </c>
      <c r="F187" s="46"/>
      <c r="G187" s="46"/>
      <c r="H187" s="46"/>
      <c r="I187" s="46"/>
      <c r="J187" s="48"/>
    </row>
    <row r="188">
      <c r="A188" s="37" t="s">
        <v>227</v>
      </c>
      <c r="B188" s="45"/>
      <c r="C188" s="46"/>
      <c r="D188" s="46"/>
      <c r="E188" s="47" t="s">
        <v>221</v>
      </c>
      <c r="F188" s="46"/>
      <c r="G188" s="46"/>
      <c r="H188" s="46"/>
      <c r="I188" s="46"/>
      <c r="J188" s="48"/>
    </row>
    <row r="189">
      <c r="A189" s="37" t="s">
        <v>219</v>
      </c>
      <c r="B189" s="37">
        <v>47</v>
      </c>
      <c r="C189" s="38" t="s">
        <v>2941</v>
      </c>
      <c r="D189" s="37" t="s">
        <v>221</v>
      </c>
      <c r="E189" s="39" t="s">
        <v>2942</v>
      </c>
      <c r="F189" s="40" t="s">
        <v>462</v>
      </c>
      <c r="G189" s="41">
        <v>0.40000000000000002</v>
      </c>
      <c r="H189" s="42">
        <v>0</v>
      </c>
      <c r="I189" s="43">
        <f>ROUND(G189*H189,P4)</f>
        <v>0</v>
      </c>
      <c r="J189" s="37"/>
      <c r="O189" s="44">
        <f>I189*0.21</f>
        <v>0</v>
      </c>
      <c r="P189">
        <v>3</v>
      </c>
    </row>
    <row r="190">
      <c r="A190" s="37" t="s">
        <v>224</v>
      </c>
      <c r="B190" s="45"/>
      <c r="C190" s="46"/>
      <c r="D190" s="46"/>
      <c r="E190" s="39" t="s">
        <v>2942</v>
      </c>
      <c r="F190" s="46"/>
      <c r="G190" s="46"/>
      <c r="H190" s="46"/>
      <c r="I190" s="46"/>
      <c r="J190" s="48"/>
    </row>
    <row r="191" ht="30">
      <c r="A191" s="37" t="s">
        <v>225</v>
      </c>
      <c r="B191" s="45"/>
      <c r="C191" s="46"/>
      <c r="D191" s="46"/>
      <c r="E191" s="49" t="s">
        <v>2943</v>
      </c>
      <c r="F191" s="46"/>
      <c r="G191" s="46"/>
      <c r="H191" s="46"/>
      <c r="I191" s="46"/>
      <c r="J191" s="48"/>
    </row>
    <row r="192">
      <c r="A192" s="37" t="s">
        <v>227</v>
      </c>
      <c r="B192" s="45"/>
      <c r="C192" s="46"/>
      <c r="D192" s="46"/>
      <c r="E192" s="47" t="s">
        <v>221</v>
      </c>
      <c r="F192" s="46"/>
      <c r="G192" s="46"/>
      <c r="H192" s="46"/>
      <c r="I192" s="46"/>
      <c r="J192" s="48"/>
    </row>
    <row r="193">
      <c r="A193" s="37" t="s">
        <v>219</v>
      </c>
      <c r="B193" s="37">
        <v>48</v>
      </c>
      <c r="C193" s="38" t="s">
        <v>2944</v>
      </c>
      <c r="D193" s="37" t="s">
        <v>221</v>
      </c>
      <c r="E193" s="39" t="s">
        <v>2945</v>
      </c>
      <c r="F193" s="40" t="s">
        <v>462</v>
      </c>
      <c r="G193" s="41">
        <v>0.20599999999999999</v>
      </c>
      <c r="H193" s="42">
        <v>0</v>
      </c>
      <c r="I193" s="43">
        <f>ROUND(G193*H193,P4)</f>
        <v>0</v>
      </c>
      <c r="J193" s="37"/>
      <c r="O193" s="44">
        <f>I193*0.21</f>
        <v>0</v>
      </c>
      <c r="P193">
        <v>3</v>
      </c>
    </row>
    <row r="194">
      <c r="A194" s="37" t="s">
        <v>224</v>
      </c>
      <c r="B194" s="45"/>
      <c r="C194" s="46"/>
      <c r="D194" s="46"/>
      <c r="E194" s="39" t="s">
        <v>2945</v>
      </c>
      <c r="F194" s="46"/>
      <c r="G194" s="46"/>
      <c r="H194" s="46"/>
      <c r="I194" s="46"/>
      <c r="J194" s="48"/>
    </row>
    <row r="195" ht="30">
      <c r="A195" s="37" t="s">
        <v>225</v>
      </c>
      <c r="B195" s="45"/>
      <c r="C195" s="46"/>
      <c r="D195" s="46"/>
      <c r="E195" s="49" t="s">
        <v>2946</v>
      </c>
      <c r="F195" s="46"/>
      <c r="G195" s="46"/>
      <c r="H195" s="46"/>
      <c r="I195" s="46"/>
      <c r="J195" s="48"/>
    </row>
    <row r="196">
      <c r="A196" s="37" t="s">
        <v>227</v>
      </c>
      <c r="B196" s="45"/>
      <c r="C196" s="46"/>
      <c r="D196" s="46"/>
      <c r="E196" s="47" t="s">
        <v>221</v>
      </c>
      <c r="F196" s="46"/>
      <c r="G196" s="46"/>
      <c r="H196" s="46"/>
      <c r="I196" s="46"/>
      <c r="J196" s="48"/>
    </row>
    <row r="197">
      <c r="A197" s="37" t="s">
        <v>219</v>
      </c>
      <c r="B197" s="37">
        <v>49</v>
      </c>
      <c r="C197" s="38" t="s">
        <v>2947</v>
      </c>
      <c r="D197" s="37" t="s">
        <v>221</v>
      </c>
      <c r="E197" s="39" t="s">
        <v>2948</v>
      </c>
      <c r="F197" s="40" t="s">
        <v>462</v>
      </c>
      <c r="G197" s="41">
        <v>1.26</v>
      </c>
      <c r="H197" s="42">
        <v>0</v>
      </c>
      <c r="I197" s="43">
        <f>ROUND(G197*H197,P4)</f>
        <v>0</v>
      </c>
      <c r="J197" s="37"/>
      <c r="O197" s="44">
        <f>I197*0.21</f>
        <v>0</v>
      </c>
      <c r="P197">
        <v>3</v>
      </c>
    </row>
    <row r="198">
      <c r="A198" s="37" t="s">
        <v>224</v>
      </c>
      <c r="B198" s="45"/>
      <c r="C198" s="46"/>
      <c r="D198" s="46"/>
      <c r="E198" s="39" t="s">
        <v>2948</v>
      </c>
      <c r="F198" s="46"/>
      <c r="G198" s="46"/>
      <c r="H198" s="46"/>
      <c r="I198" s="46"/>
      <c r="J198" s="48"/>
    </row>
    <row r="199" ht="45">
      <c r="A199" s="37" t="s">
        <v>225</v>
      </c>
      <c r="B199" s="45"/>
      <c r="C199" s="46"/>
      <c r="D199" s="46"/>
      <c r="E199" s="49" t="s">
        <v>2949</v>
      </c>
      <c r="F199" s="46"/>
      <c r="G199" s="46"/>
      <c r="H199" s="46"/>
      <c r="I199" s="46"/>
      <c r="J199" s="48"/>
    </row>
    <row r="200">
      <c r="A200" s="37" t="s">
        <v>227</v>
      </c>
      <c r="B200" s="45"/>
      <c r="C200" s="46"/>
      <c r="D200" s="46"/>
      <c r="E200" s="47" t="s">
        <v>221</v>
      </c>
      <c r="F200" s="46"/>
      <c r="G200" s="46"/>
      <c r="H200" s="46"/>
      <c r="I200" s="46"/>
      <c r="J200" s="48"/>
    </row>
    <row r="201">
      <c r="A201" s="37" t="s">
        <v>219</v>
      </c>
      <c r="B201" s="37">
        <v>50</v>
      </c>
      <c r="C201" s="38" t="s">
        <v>2950</v>
      </c>
      <c r="D201" s="37" t="s">
        <v>221</v>
      </c>
      <c r="E201" s="39" t="s">
        <v>2951</v>
      </c>
      <c r="F201" s="40" t="s">
        <v>462</v>
      </c>
      <c r="G201" s="41">
        <v>0.066000000000000003</v>
      </c>
      <c r="H201" s="42">
        <v>0</v>
      </c>
      <c r="I201" s="43">
        <f>ROUND(G201*H201,P4)</f>
        <v>0</v>
      </c>
      <c r="J201" s="37"/>
      <c r="O201" s="44">
        <f>I201*0.21</f>
        <v>0</v>
      </c>
      <c r="P201">
        <v>3</v>
      </c>
    </row>
    <row r="202">
      <c r="A202" s="37" t="s">
        <v>224</v>
      </c>
      <c r="B202" s="45"/>
      <c r="C202" s="46"/>
      <c r="D202" s="46"/>
      <c r="E202" s="39" t="s">
        <v>2951</v>
      </c>
      <c r="F202" s="46"/>
      <c r="G202" s="46"/>
      <c r="H202" s="46"/>
      <c r="I202" s="46"/>
      <c r="J202" s="48"/>
    </row>
    <row r="203" ht="30">
      <c r="A203" s="37" t="s">
        <v>225</v>
      </c>
      <c r="B203" s="45"/>
      <c r="C203" s="46"/>
      <c r="D203" s="46"/>
      <c r="E203" s="49" t="s">
        <v>2952</v>
      </c>
      <c r="F203" s="46"/>
      <c r="G203" s="46"/>
      <c r="H203" s="46"/>
      <c r="I203" s="46"/>
      <c r="J203" s="48"/>
    </row>
    <row r="204">
      <c r="A204" s="37" t="s">
        <v>227</v>
      </c>
      <c r="B204" s="45"/>
      <c r="C204" s="46"/>
      <c r="D204" s="46"/>
      <c r="E204" s="47" t="s">
        <v>221</v>
      </c>
      <c r="F204" s="46"/>
      <c r="G204" s="46"/>
      <c r="H204" s="46"/>
      <c r="I204" s="46"/>
      <c r="J204" s="48"/>
    </row>
    <row r="205">
      <c r="A205" s="37" t="s">
        <v>219</v>
      </c>
      <c r="B205" s="37">
        <v>51</v>
      </c>
      <c r="C205" s="38" t="s">
        <v>2953</v>
      </c>
      <c r="D205" s="37" t="s">
        <v>221</v>
      </c>
      <c r="E205" s="39" t="s">
        <v>2954</v>
      </c>
      <c r="F205" s="40" t="s">
        <v>245</v>
      </c>
      <c r="G205" s="41">
        <v>396</v>
      </c>
      <c r="H205" s="42">
        <v>0</v>
      </c>
      <c r="I205" s="43">
        <f>ROUND(G205*H205,P4)</f>
        <v>0</v>
      </c>
      <c r="J205" s="37"/>
      <c r="O205" s="44">
        <f>I205*0.21</f>
        <v>0</v>
      </c>
      <c r="P205">
        <v>3</v>
      </c>
    </row>
    <row r="206">
      <c r="A206" s="37" t="s">
        <v>224</v>
      </c>
      <c r="B206" s="45"/>
      <c r="C206" s="46"/>
      <c r="D206" s="46"/>
      <c r="E206" s="39" t="s">
        <v>2954</v>
      </c>
      <c r="F206" s="46"/>
      <c r="G206" s="46"/>
      <c r="H206" s="46"/>
      <c r="I206" s="46"/>
      <c r="J206" s="48"/>
    </row>
    <row r="207" ht="30">
      <c r="A207" s="37" t="s">
        <v>225</v>
      </c>
      <c r="B207" s="45"/>
      <c r="C207" s="46"/>
      <c r="D207" s="46"/>
      <c r="E207" s="49" t="s">
        <v>2955</v>
      </c>
      <c r="F207" s="46"/>
      <c r="G207" s="46"/>
      <c r="H207" s="46"/>
      <c r="I207" s="46"/>
      <c r="J207" s="48"/>
    </row>
    <row r="208">
      <c r="A208" s="37" t="s">
        <v>227</v>
      </c>
      <c r="B208" s="45"/>
      <c r="C208" s="46"/>
      <c r="D208" s="46"/>
      <c r="E208" s="47" t="s">
        <v>221</v>
      </c>
      <c r="F208" s="46"/>
      <c r="G208" s="46"/>
      <c r="H208" s="46"/>
      <c r="I208" s="46"/>
      <c r="J208" s="48"/>
    </row>
    <row r="209">
      <c r="A209" s="37" t="s">
        <v>219</v>
      </c>
      <c r="B209" s="37">
        <v>52</v>
      </c>
      <c r="C209" s="38" t="s">
        <v>2956</v>
      </c>
      <c r="D209" s="37" t="s">
        <v>221</v>
      </c>
      <c r="E209" s="39" t="s">
        <v>2957</v>
      </c>
      <c r="F209" s="40" t="s">
        <v>245</v>
      </c>
      <c r="G209" s="41">
        <v>24</v>
      </c>
      <c r="H209" s="42">
        <v>0</v>
      </c>
      <c r="I209" s="43">
        <f>ROUND(G209*H209,P4)</f>
        <v>0</v>
      </c>
      <c r="J209" s="37"/>
      <c r="O209" s="44">
        <f>I209*0.21</f>
        <v>0</v>
      </c>
      <c r="P209">
        <v>3</v>
      </c>
    </row>
    <row r="210">
      <c r="A210" s="37" t="s">
        <v>224</v>
      </c>
      <c r="B210" s="45"/>
      <c r="C210" s="46"/>
      <c r="D210" s="46"/>
      <c r="E210" s="39" t="s">
        <v>2957</v>
      </c>
      <c r="F210" s="46"/>
      <c r="G210" s="46"/>
      <c r="H210" s="46"/>
      <c r="I210" s="46"/>
      <c r="J210" s="48"/>
    </row>
    <row r="211" ht="30">
      <c r="A211" s="37" t="s">
        <v>225</v>
      </c>
      <c r="B211" s="45"/>
      <c r="C211" s="46"/>
      <c r="D211" s="46"/>
      <c r="E211" s="49" t="s">
        <v>2958</v>
      </c>
      <c r="F211" s="46"/>
      <c r="G211" s="46"/>
      <c r="H211" s="46"/>
      <c r="I211" s="46"/>
      <c r="J211" s="48"/>
    </row>
    <row r="212">
      <c r="A212" s="37" t="s">
        <v>227</v>
      </c>
      <c r="B212" s="45"/>
      <c r="C212" s="46"/>
      <c r="D212" s="46"/>
      <c r="E212" s="47" t="s">
        <v>221</v>
      </c>
      <c r="F212" s="46"/>
      <c r="G212" s="46"/>
      <c r="H212" s="46"/>
      <c r="I212" s="46"/>
      <c r="J212" s="48"/>
    </row>
    <row r="213">
      <c r="A213" s="37" t="s">
        <v>219</v>
      </c>
      <c r="B213" s="37">
        <v>53</v>
      </c>
      <c r="C213" s="38" t="s">
        <v>2959</v>
      </c>
      <c r="D213" s="37" t="s">
        <v>221</v>
      </c>
      <c r="E213" s="39" t="s">
        <v>2960</v>
      </c>
      <c r="F213" s="40" t="s">
        <v>245</v>
      </c>
      <c r="G213" s="41">
        <v>792</v>
      </c>
      <c r="H213" s="42">
        <v>0</v>
      </c>
      <c r="I213" s="43">
        <f>ROUND(G213*H213,P4)</f>
        <v>0</v>
      </c>
      <c r="J213" s="37"/>
      <c r="O213" s="44">
        <f>I213*0.21</f>
        <v>0</v>
      </c>
      <c r="P213">
        <v>3</v>
      </c>
    </row>
    <row r="214">
      <c r="A214" s="37" t="s">
        <v>224</v>
      </c>
      <c r="B214" s="45"/>
      <c r="C214" s="46"/>
      <c r="D214" s="46"/>
      <c r="E214" s="39" t="s">
        <v>2960</v>
      </c>
      <c r="F214" s="46"/>
      <c r="G214" s="46"/>
      <c r="H214" s="46"/>
      <c r="I214" s="46"/>
      <c r="J214" s="48"/>
    </row>
    <row r="215" ht="30">
      <c r="A215" s="37" t="s">
        <v>225</v>
      </c>
      <c r="B215" s="45"/>
      <c r="C215" s="46"/>
      <c r="D215" s="46"/>
      <c r="E215" s="49" t="s">
        <v>2961</v>
      </c>
      <c r="F215" s="46"/>
      <c r="G215" s="46"/>
      <c r="H215" s="46"/>
      <c r="I215" s="46"/>
      <c r="J215" s="48"/>
    </row>
    <row r="216">
      <c r="A216" s="37" t="s">
        <v>227</v>
      </c>
      <c r="B216" s="45"/>
      <c r="C216" s="46"/>
      <c r="D216" s="46"/>
      <c r="E216" s="47" t="s">
        <v>221</v>
      </c>
      <c r="F216" s="46"/>
      <c r="G216" s="46"/>
      <c r="H216" s="46"/>
      <c r="I216" s="46"/>
      <c r="J216" s="48"/>
    </row>
    <row r="217">
      <c r="A217" s="37" t="s">
        <v>219</v>
      </c>
      <c r="B217" s="37">
        <v>54</v>
      </c>
      <c r="C217" s="38" t="s">
        <v>2962</v>
      </c>
      <c r="D217" s="37" t="s">
        <v>221</v>
      </c>
      <c r="E217" s="39" t="s">
        <v>2963</v>
      </c>
      <c r="F217" s="40" t="s">
        <v>245</v>
      </c>
      <c r="G217" s="41">
        <v>48</v>
      </c>
      <c r="H217" s="42">
        <v>0</v>
      </c>
      <c r="I217" s="43">
        <f>ROUND(G217*H217,P4)</f>
        <v>0</v>
      </c>
      <c r="J217" s="37"/>
      <c r="O217" s="44">
        <f>I217*0.21</f>
        <v>0</v>
      </c>
      <c r="P217">
        <v>3</v>
      </c>
    </row>
    <row r="218">
      <c r="A218" s="37" t="s">
        <v>224</v>
      </c>
      <c r="B218" s="45"/>
      <c r="C218" s="46"/>
      <c r="D218" s="46"/>
      <c r="E218" s="39" t="s">
        <v>2963</v>
      </c>
      <c r="F218" s="46"/>
      <c r="G218" s="46"/>
      <c r="H218" s="46"/>
      <c r="I218" s="46"/>
      <c r="J218" s="48"/>
    </row>
    <row r="219" ht="30">
      <c r="A219" s="37" t="s">
        <v>225</v>
      </c>
      <c r="B219" s="45"/>
      <c r="C219" s="46"/>
      <c r="D219" s="46"/>
      <c r="E219" s="49" t="s">
        <v>2964</v>
      </c>
      <c r="F219" s="46"/>
      <c r="G219" s="46"/>
      <c r="H219" s="46"/>
      <c r="I219" s="46"/>
      <c r="J219" s="48"/>
    </row>
    <row r="220">
      <c r="A220" s="37" t="s">
        <v>227</v>
      </c>
      <c r="B220" s="45"/>
      <c r="C220" s="46"/>
      <c r="D220" s="46"/>
      <c r="E220" s="47" t="s">
        <v>221</v>
      </c>
      <c r="F220" s="46"/>
      <c r="G220" s="46"/>
      <c r="H220" s="46"/>
      <c r="I220" s="46"/>
      <c r="J220" s="48"/>
    </row>
    <row r="221">
      <c r="A221" s="37" t="s">
        <v>219</v>
      </c>
      <c r="B221" s="37">
        <v>55</v>
      </c>
      <c r="C221" s="38" t="s">
        <v>2965</v>
      </c>
      <c r="D221" s="37" t="s">
        <v>221</v>
      </c>
      <c r="E221" s="39" t="s">
        <v>2966</v>
      </c>
      <c r="F221" s="40" t="s">
        <v>245</v>
      </c>
      <c r="G221" s="41">
        <v>792</v>
      </c>
      <c r="H221" s="42">
        <v>0</v>
      </c>
      <c r="I221" s="43">
        <f>ROUND(G221*H221,P4)</f>
        <v>0</v>
      </c>
      <c r="J221" s="37"/>
      <c r="O221" s="44">
        <f>I221*0.21</f>
        <v>0</v>
      </c>
      <c r="P221">
        <v>3</v>
      </c>
    </row>
    <row r="222">
      <c r="A222" s="37" t="s">
        <v>224</v>
      </c>
      <c r="B222" s="45"/>
      <c r="C222" s="46"/>
      <c r="D222" s="46"/>
      <c r="E222" s="39" t="s">
        <v>2966</v>
      </c>
      <c r="F222" s="46"/>
      <c r="G222" s="46"/>
      <c r="H222" s="46"/>
      <c r="I222" s="46"/>
      <c r="J222" s="48"/>
    </row>
    <row r="223" ht="30">
      <c r="A223" s="37" t="s">
        <v>225</v>
      </c>
      <c r="B223" s="45"/>
      <c r="C223" s="46"/>
      <c r="D223" s="46"/>
      <c r="E223" s="49" t="s">
        <v>2967</v>
      </c>
      <c r="F223" s="46"/>
      <c r="G223" s="46"/>
      <c r="H223" s="46"/>
      <c r="I223" s="46"/>
      <c r="J223" s="48"/>
    </row>
    <row r="224">
      <c r="A224" s="37" t="s">
        <v>227</v>
      </c>
      <c r="B224" s="45"/>
      <c r="C224" s="46"/>
      <c r="D224" s="46"/>
      <c r="E224" s="47" t="s">
        <v>221</v>
      </c>
      <c r="F224" s="46"/>
      <c r="G224" s="46"/>
      <c r="H224" s="46"/>
      <c r="I224" s="46"/>
      <c r="J224" s="48"/>
    </row>
    <row r="225">
      <c r="A225" s="37" t="s">
        <v>219</v>
      </c>
      <c r="B225" s="37">
        <v>56</v>
      </c>
      <c r="C225" s="38" t="s">
        <v>2968</v>
      </c>
      <c r="D225" s="37" t="s">
        <v>221</v>
      </c>
      <c r="E225" s="39" t="s">
        <v>2969</v>
      </c>
      <c r="F225" s="40" t="s">
        <v>805</v>
      </c>
      <c r="G225" s="41">
        <v>1.9199999999999999</v>
      </c>
      <c r="H225" s="42">
        <v>0</v>
      </c>
      <c r="I225" s="43">
        <f>ROUND(G225*H225,P4)</f>
        <v>0</v>
      </c>
      <c r="J225" s="37"/>
      <c r="O225" s="44">
        <f>I225*0.21</f>
        <v>0</v>
      </c>
      <c r="P225">
        <v>3</v>
      </c>
    </row>
    <row r="226">
      <c r="A226" s="37" t="s">
        <v>224</v>
      </c>
      <c r="B226" s="45"/>
      <c r="C226" s="46"/>
      <c r="D226" s="46"/>
      <c r="E226" s="39" t="s">
        <v>2969</v>
      </c>
      <c r="F226" s="46"/>
      <c r="G226" s="46"/>
      <c r="H226" s="46"/>
      <c r="I226" s="46"/>
      <c r="J226" s="48"/>
    </row>
    <row r="227" ht="30">
      <c r="A227" s="37" t="s">
        <v>225</v>
      </c>
      <c r="B227" s="45"/>
      <c r="C227" s="46"/>
      <c r="D227" s="46"/>
      <c r="E227" s="49" t="s">
        <v>2970</v>
      </c>
      <c r="F227" s="46"/>
      <c r="G227" s="46"/>
      <c r="H227" s="46"/>
      <c r="I227" s="46"/>
      <c r="J227" s="48"/>
    </row>
    <row r="228">
      <c r="A228" s="37" t="s">
        <v>227</v>
      </c>
      <c r="B228" s="45"/>
      <c r="C228" s="46"/>
      <c r="D228" s="46"/>
      <c r="E228" s="47" t="s">
        <v>221</v>
      </c>
      <c r="F228" s="46"/>
      <c r="G228" s="46"/>
      <c r="H228" s="46"/>
      <c r="I228" s="46"/>
      <c r="J228" s="48"/>
    </row>
    <row r="229">
      <c r="A229" s="37" t="s">
        <v>219</v>
      </c>
      <c r="B229" s="37">
        <v>57</v>
      </c>
      <c r="C229" s="38" t="s">
        <v>2971</v>
      </c>
      <c r="D229" s="37" t="s">
        <v>221</v>
      </c>
      <c r="E229" s="39" t="s">
        <v>2972</v>
      </c>
      <c r="F229" s="40" t="s">
        <v>1413</v>
      </c>
      <c r="G229" s="41">
        <v>16790</v>
      </c>
      <c r="H229" s="42">
        <v>0</v>
      </c>
      <c r="I229" s="43">
        <f>ROUND(G229*H229,P4)</f>
        <v>0</v>
      </c>
      <c r="J229" s="37"/>
      <c r="O229" s="44">
        <f>I229*0.21</f>
        <v>0</v>
      </c>
      <c r="P229">
        <v>3</v>
      </c>
    </row>
    <row r="230">
      <c r="A230" s="37" t="s">
        <v>224</v>
      </c>
      <c r="B230" s="45"/>
      <c r="C230" s="46"/>
      <c r="D230" s="46"/>
      <c r="E230" s="39" t="s">
        <v>2972</v>
      </c>
      <c r="F230" s="46"/>
      <c r="G230" s="46"/>
      <c r="H230" s="46"/>
      <c r="I230" s="46"/>
      <c r="J230" s="48"/>
    </row>
    <row r="231">
      <c r="A231" s="37" t="s">
        <v>227</v>
      </c>
      <c r="B231" s="45"/>
      <c r="C231" s="46"/>
      <c r="D231" s="46"/>
      <c r="E231" s="47" t="s">
        <v>221</v>
      </c>
      <c r="F231" s="46"/>
      <c r="G231" s="46"/>
      <c r="H231" s="46"/>
      <c r="I231" s="46"/>
      <c r="J231" s="48"/>
    </row>
    <row r="232">
      <c r="A232" s="37" t="s">
        <v>219</v>
      </c>
      <c r="B232" s="37">
        <v>58</v>
      </c>
      <c r="C232" s="38" t="s">
        <v>2973</v>
      </c>
      <c r="D232" s="37" t="s">
        <v>221</v>
      </c>
      <c r="E232" s="39" t="s">
        <v>2974</v>
      </c>
      <c r="F232" s="40" t="s">
        <v>1413</v>
      </c>
      <c r="G232" s="41">
        <v>16790</v>
      </c>
      <c r="H232" s="42">
        <v>0</v>
      </c>
      <c r="I232" s="43">
        <f>ROUND(G232*H232,P4)</f>
        <v>0</v>
      </c>
      <c r="J232" s="37"/>
      <c r="O232" s="44">
        <f>I232*0.21</f>
        <v>0</v>
      </c>
      <c r="P232">
        <v>3</v>
      </c>
    </row>
    <row r="233">
      <c r="A233" s="37" t="s">
        <v>224</v>
      </c>
      <c r="B233" s="45"/>
      <c r="C233" s="46"/>
      <c r="D233" s="46"/>
      <c r="E233" s="39" t="s">
        <v>2974</v>
      </c>
      <c r="F233" s="46"/>
      <c r="G233" s="46"/>
      <c r="H233" s="46"/>
      <c r="I233" s="46"/>
      <c r="J233" s="48"/>
    </row>
    <row r="234">
      <c r="A234" s="37" t="s">
        <v>227</v>
      </c>
      <c r="B234" s="45"/>
      <c r="C234" s="46"/>
      <c r="D234" s="46"/>
      <c r="E234" s="47" t="s">
        <v>221</v>
      </c>
      <c r="F234" s="46"/>
      <c r="G234" s="46"/>
      <c r="H234" s="46"/>
      <c r="I234" s="46"/>
      <c r="J234" s="48"/>
    </row>
    <row r="235">
      <c r="A235" s="37" t="s">
        <v>219</v>
      </c>
      <c r="B235" s="37">
        <v>59</v>
      </c>
      <c r="C235" s="38" t="s">
        <v>2975</v>
      </c>
      <c r="D235" s="37" t="s">
        <v>221</v>
      </c>
      <c r="E235" s="39" t="s">
        <v>2976</v>
      </c>
      <c r="F235" s="40" t="s">
        <v>2977</v>
      </c>
      <c r="G235" s="41">
        <v>16919</v>
      </c>
      <c r="H235" s="42">
        <v>0</v>
      </c>
      <c r="I235" s="43">
        <f>ROUND(G235*H235,P4)</f>
        <v>0</v>
      </c>
      <c r="J235" s="37"/>
      <c r="O235" s="44">
        <f>I235*0.21</f>
        <v>0</v>
      </c>
      <c r="P235">
        <v>3</v>
      </c>
    </row>
    <row r="236">
      <c r="A236" s="37" t="s">
        <v>224</v>
      </c>
      <c r="B236" s="45"/>
      <c r="C236" s="46"/>
      <c r="D236" s="46"/>
      <c r="E236" s="39" t="s">
        <v>2976</v>
      </c>
      <c r="F236" s="46"/>
      <c r="G236" s="46"/>
      <c r="H236" s="46"/>
      <c r="I236" s="46"/>
      <c r="J236" s="48"/>
    </row>
    <row r="237">
      <c r="A237" s="37" t="s">
        <v>227</v>
      </c>
      <c r="B237" s="45"/>
      <c r="C237" s="46"/>
      <c r="D237" s="46"/>
      <c r="E237" s="47" t="s">
        <v>221</v>
      </c>
      <c r="F237" s="46"/>
      <c r="G237" s="46"/>
      <c r="H237" s="46"/>
      <c r="I237" s="46"/>
      <c r="J237" s="48"/>
    </row>
    <row r="238">
      <c r="A238" s="37" t="s">
        <v>219</v>
      </c>
      <c r="B238" s="37">
        <v>60</v>
      </c>
      <c r="C238" s="38" t="s">
        <v>2978</v>
      </c>
      <c r="D238" s="37" t="s">
        <v>221</v>
      </c>
      <c r="E238" s="39" t="s">
        <v>2979</v>
      </c>
      <c r="F238" s="40" t="s">
        <v>245</v>
      </c>
      <c r="G238" s="41">
        <v>48</v>
      </c>
      <c r="H238" s="42">
        <v>0</v>
      </c>
      <c r="I238" s="43">
        <f>ROUND(G238*H238,P4)</f>
        <v>0</v>
      </c>
      <c r="J238" s="37"/>
      <c r="O238" s="44">
        <f>I238*0.21</f>
        <v>0</v>
      </c>
      <c r="P238">
        <v>3</v>
      </c>
    </row>
    <row r="239">
      <c r="A239" s="37" t="s">
        <v>224</v>
      </c>
      <c r="B239" s="45"/>
      <c r="C239" s="46"/>
      <c r="D239" s="46"/>
      <c r="E239" s="39" t="s">
        <v>2979</v>
      </c>
      <c r="F239" s="46"/>
      <c r="G239" s="46"/>
      <c r="H239" s="46"/>
      <c r="I239" s="46"/>
      <c r="J239" s="48"/>
    </row>
    <row r="240" ht="30">
      <c r="A240" s="37" t="s">
        <v>225</v>
      </c>
      <c r="B240" s="45"/>
      <c r="C240" s="46"/>
      <c r="D240" s="46"/>
      <c r="E240" s="49" t="s">
        <v>2964</v>
      </c>
      <c r="F240" s="46"/>
      <c r="G240" s="46"/>
      <c r="H240" s="46"/>
      <c r="I240" s="46"/>
      <c r="J240" s="48"/>
    </row>
    <row r="241">
      <c r="A241" s="37" t="s">
        <v>227</v>
      </c>
      <c r="B241" s="45"/>
      <c r="C241" s="46"/>
      <c r="D241" s="46"/>
      <c r="E241" s="47" t="s">
        <v>221</v>
      </c>
      <c r="F241" s="46"/>
      <c r="G241" s="46"/>
      <c r="H241" s="46"/>
      <c r="I241" s="46"/>
      <c r="J241" s="48"/>
    </row>
    <row r="242">
      <c r="A242" s="31" t="s">
        <v>216</v>
      </c>
      <c r="B242" s="32"/>
      <c r="C242" s="33" t="s">
        <v>2980</v>
      </c>
      <c r="D242" s="34"/>
      <c r="E242" s="31" t="s">
        <v>2981</v>
      </c>
      <c r="F242" s="34"/>
      <c r="G242" s="34"/>
      <c r="H242" s="34"/>
      <c r="I242" s="35">
        <f>SUMIFS(I243:I248,A243:A248,"P")</f>
        <v>0</v>
      </c>
      <c r="J242" s="36"/>
    </row>
    <row r="243">
      <c r="A243" s="37" t="s">
        <v>219</v>
      </c>
      <c r="B243" s="37">
        <v>61</v>
      </c>
      <c r="C243" s="38" t="s">
        <v>2982</v>
      </c>
      <c r="D243" s="37" t="s">
        <v>221</v>
      </c>
      <c r="E243" s="39" t="s">
        <v>2983</v>
      </c>
      <c r="F243" s="40" t="s">
        <v>805</v>
      </c>
      <c r="G243" s="41">
        <v>275</v>
      </c>
      <c r="H243" s="42">
        <v>0</v>
      </c>
      <c r="I243" s="43">
        <f>ROUND(G243*H243,P4)</f>
        <v>0</v>
      </c>
      <c r="J243" s="37"/>
      <c r="O243" s="44">
        <f>I243*0.21</f>
        <v>0</v>
      </c>
      <c r="P243">
        <v>3</v>
      </c>
    </row>
    <row r="244">
      <c r="A244" s="37" t="s">
        <v>224</v>
      </c>
      <c r="B244" s="45"/>
      <c r="C244" s="46"/>
      <c r="D244" s="46"/>
      <c r="E244" s="39" t="s">
        <v>2983</v>
      </c>
      <c r="F244" s="46"/>
      <c r="G244" s="46"/>
      <c r="H244" s="46"/>
      <c r="I244" s="46"/>
      <c r="J244" s="48"/>
    </row>
    <row r="245">
      <c r="A245" s="37" t="s">
        <v>227</v>
      </c>
      <c r="B245" s="45"/>
      <c r="C245" s="46"/>
      <c r="D245" s="46"/>
      <c r="E245" s="47" t="s">
        <v>221</v>
      </c>
      <c r="F245" s="46"/>
      <c r="G245" s="46"/>
      <c r="H245" s="46"/>
      <c r="I245" s="46"/>
      <c r="J245" s="48"/>
    </row>
    <row r="246">
      <c r="A246" s="37" t="s">
        <v>219</v>
      </c>
      <c r="B246" s="37">
        <v>62</v>
      </c>
      <c r="C246" s="38" t="s">
        <v>2984</v>
      </c>
      <c r="D246" s="37" t="s">
        <v>221</v>
      </c>
      <c r="E246" s="39" t="s">
        <v>2985</v>
      </c>
      <c r="F246" s="40" t="s">
        <v>805</v>
      </c>
      <c r="G246" s="41">
        <v>275</v>
      </c>
      <c r="H246" s="42">
        <v>0</v>
      </c>
      <c r="I246" s="43">
        <f>ROUND(G246*H246,P4)</f>
        <v>0</v>
      </c>
      <c r="J246" s="37"/>
      <c r="O246" s="44">
        <f>I246*0.21</f>
        <v>0</v>
      </c>
      <c r="P246">
        <v>3</v>
      </c>
    </row>
    <row r="247">
      <c r="A247" s="37" t="s">
        <v>224</v>
      </c>
      <c r="B247" s="45"/>
      <c r="C247" s="46"/>
      <c r="D247" s="46"/>
      <c r="E247" s="39" t="s">
        <v>2985</v>
      </c>
      <c r="F247" s="46"/>
      <c r="G247" s="46"/>
      <c r="H247" s="46"/>
      <c r="I247" s="46"/>
      <c r="J247" s="48"/>
    </row>
    <row r="248">
      <c r="A248" s="37" t="s">
        <v>227</v>
      </c>
      <c r="B248" s="45"/>
      <c r="C248" s="46"/>
      <c r="D248" s="46"/>
      <c r="E248" s="47" t="s">
        <v>221</v>
      </c>
      <c r="F248" s="46"/>
      <c r="G248" s="46"/>
      <c r="H248" s="46"/>
      <c r="I248" s="46"/>
      <c r="J248" s="48"/>
    </row>
    <row r="249">
      <c r="A249" s="31" t="s">
        <v>216</v>
      </c>
      <c r="B249" s="32"/>
      <c r="C249" s="33" t="s">
        <v>2986</v>
      </c>
      <c r="D249" s="34"/>
      <c r="E249" s="31" t="s">
        <v>2987</v>
      </c>
      <c r="F249" s="34"/>
      <c r="G249" s="34"/>
      <c r="H249" s="34"/>
      <c r="I249" s="35">
        <f>SUMIFS(I250:I259,A250:A259,"P")</f>
        <v>0</v>
      </c>
      <c r="J249" s="36"/>
    </row>
    <row r="250">
      <c r="A250" s="37" t="s">
        <v>219</v>
      </c>
      <c r="B250" s="37">
        <v>63</v>
      </c>
      <c r="C250" s="38" t="s">
        <v>2988</v>
      </c>
      <c r="D250" s="37" t="s">
        <v>221</v>
      </c>
      <c r="E250" s="39" t="s">
        <v>2989</v>
      </c>
      <c r="F250" s="40" t="s">
        <v>223</v>
      </c>
      <c r="G250" s="41">
        <v>544</v>
      </c>
      <c r="H250" s="42">
        <v>0</v>
      </c>
      <c r="I250" s="43">
        <f>ROUND(G250*H250,P4)</f>
        <v>0</v>
      </c>
      <c r="J250" s="37"/>
      <c r="O250" s="44">
        <f>I250*0.21</f>
        <v>0</v>
      </c>
      <c r="P250">
        <v>3</v>
      </c>
    </row>
    <row r="251">
      <c r="A251" s="37" t="s">
        <v>224</v>
      </c>
      <c r="B251" s="45"/>
      <c r="C251" s="46"/>
      <c r="D251" s="46"/>
      <c r="E251" s="39" t="s">
        <v>2989</v>
      </c>
      <c r="F251" s="46"/>
      <c r="G251" s="46"/>
      <c r="H251" s="46"/>
      <c r="I251" s="46"/>
      <c r="J251" s="48"/>
    </row>
    <row r="252" ht="45">
      <c r="A252" s="37" t="s">
        <v>225</v>
      </c>
      <c r="B252" s="45"/>
      <c r="C252" s="46"/>
      <c r="D252" s="46"/>
      <c r="E252" s="49" t="s">
        <v>2990</v>
      </c>
      <c r="F252" s="46"/>
      <c r="G252" s="46"/>
      <c r="H252" s="46"/>
      <c r="I252" s="46"/>
      <c r="J252" s="48"/>
    </row>
    <row r="253">
      <c r="A253" s="37" t="s">
        <v>227</v>
      </c>
      <c r="B253" s="45"/>
      <c r="C253" s="46"/>
      <c r="D253" s="46"/>
      <c r="E253" s="47" t="s">
        <v>221</v>
      </c>
      <c r="F253" s="46"/>
      <c r="G253" s="46"/>
      <c r="H253" s="46"/>
      <c r="I253" s="46"/>
      <c r="J253" s="48"/>
    </row>
    <row r="254">
      <c r="A254" s="37" t="s">
        <v>219</v>
      </c>
      <c r="B254" s="37">
        <v>64</v>
      </c>
      <c r="C254" s="38" t="s">
        <v>2991</v>
      </c>
      <c r="D254" s="37" t="s">
        <v>221</v>
      </c>
      <c r="E254" s="39" t="s">
        <v>2992</v>
      </c>
      <c r="F254" s="40" t="s">
        <v>223</v>
      </c>
      <c r="G254" s="41">
        <v>544</v>
      </c>
      <c r="H254" s="42">
        <v>0</v>
      </c>
      <c r="I254" s="43">
        <f>ROUND(G254*H254,P4)</f>
        <v>0</v>
      </c>
      <c r="J254" s="37"/>
      <c r="O254" s="44">
        <f>I254*0.21</f>
        <v>0</v>
      </c>
      <c r="P254">
        <v>3</v>
      </c>
    </row>
    <row r="255">
      <c r="A255" s="37" t="s">
        <v>224</v>
      </c>
      <c r="B255" s="45"/>
      <c r="C255" s="46"/>
      <c r="D255" s="46"/>
      <c r="E255" s="39" t="s">
        <v>2992</v>
      </c>
      <c r="F255" s="46"/>
      <c r="G255" s="46"/>
      <c r="H255" s="46"/>
      <c r="I255" s="46"/>
      <c r="J255" s="48"/>
    </row>
    <row r="256">
      <c r="A256" s="37" t="s">
        <v>227</v>
      </c>
      <c r="B256" s="45"/>
      <c r="C256" s="46"/>
      <c r="D256" s="46"/>
      <c r="E256" s="47" t="s">
        <v>221</v>
      </c>
      <c r="F256" s="46"/>
      <c r="G256" s="46"/>
      <c r="H256" s="46"/>
      <c r="I256" s="46"/>
      <c r="J256" s="48"/>
    </row>
    <row r="257">
      <c r="A257" s="37" t="s">
        <v>219</v>
      </c>
      <c r="B257" s="37">
        <v>65</v>
      </c>
      <c r="C257" s="38" t="s">
        <v>2993</v>
      </c>
      <c r="D257" s="37" t="s">
        <v>221</v>
      </c>
      <c r="E257" s="39" t="s">
        <v>2994</v>
      </c>
      <c r="F257" s="40" t="s">
        <v>223</v>
      </c>
      <c r="G257" s="41">
        <v>544</v>
      </c>
      <c r="H257" s="42">
        <v>0</v>
      </c>
      <c r="I257" s="43">
        <f>ROUND(G257*H257,P4)</f>
        <v>0</v>
      </c>
      <c r="J257" s="37"/>
      <c r="O257" s="44">
        <f>I257*0.21</f>
        <v>0</v>
      </c>
      <c r="P257">
        <v>3</v>
      </c>
    </row>
    <row r="258">
      <c r="A258" s="37" t="s">
        <v>224</v>
      </c>
      <c r="B258" s="45"/>
      <c r="C258" s="46"/>
      <c r="D258" s="46"/>
      <c r="E258" s="39" t="s">
        <v>2994</v>
      </c>
      <c r="F258" s="46"/>
      <c r="G258" s="46"/>
      <c r="H258" s="46"/>
      <c r="I258" s="46"/>
      <c r="J258" s="48"/>
    </row>
    <row r="259">
      <c r="A259" s="37" t="s">
        <v>227</v>
      </c>
      <c r="B259" s="45"/>
      <c r="C259" s="46"/>
      <c r="D259" s="46"/>
      <c r="E259" s="47" t="s">
        <v>221</v>
      </c>
      <c r="F259" s="46"/>
      <c r="G259" s="46"/>
      <c r="H259" s="46"/>
      <c r="I259" s="46"/>
      <c r="J259" s="48"/>
    </row>
    <row r="260">
      <c r="A260" s="31" t="s">
        <v>216</v>
      </c>
      <c r="B260" s="32"/>
      <c r="C260" s="33" t="s">
        <v>2343</v>
      </c>
      <c r="D260" s="34"/>
      <c r="E260" s="31" t="s">
        <v>2995</v>
      </c>
      <c r="F260" s="34"/>
      <c r="G260" s="34"/>
      <c r="H260" s="34"/>
      <c r="I260" s="35">
        <f>SUMIFS(I261:I274,A261:A274,"P")</f>
        <v>0</v>
      </c>
      <c r="J260" s="36"/>
    </row>
    <row r="261">
      <c r="A261" s="37" t="s">
        <v>219</v>
      </c>
      <c r="B261" s="37">
        <v>66</v>
      </c>
      <c r="C261" s="38" t="s">
        <v>2996</v>
      </c>
      <c r="D261" s="37" t="s">
        <v>221</v>
      </c>
      <c r="E261" s="39" t="s">
        <v>2997</v>
      </c>
      <c r="F261" s="40" t="s">
        <v>245</v>
      </c>
      <c r="G261" s="41">
        <v>56</v>
      </c>
      <c r="H261" s="42">
        <v>0</v>
      </c>
      <c r="I261" s="43">
        <f>ROUND(G261*H261,P4)</f>
        <v>0</v>
      </c>
      <c r="J261" s="37"/>
      <c r="O261" s="44">
        <f>I261*0.21</f>
        <v>0</v>
      </c>
      <c r="P261">
        <v>3</v>
      </c>
    </row>
    <row r="262">
      <c r="A262" s="37" t="s">
        <v>224</v>
      </c>
      <c r="B262" s="45"/>
      <c r="C262" s="46"/>
      <c r="D262" s="46"/>
      <c r="E262" s="39" t="s">
        <v>2997</v>
      </c>
      <c r="F262" s="46"/>
      <c r="G262" s="46"/>
      <c r="H262" s="46"/>
      <c r="I262" s="46"/>
      <c r="J262" s="48"/>
    </row>
    <row r="263">
      <c r="A263" s="37" t="s">
        <v>227</v>
      </c>
      <c r="B263" s="45"/>
      <c r="C263" s="46"/>
      <c r="D263" s="46"/>
      <c r="E263" s="47" t="s">
        <v>221</v>
      </c>
      <c r="F263" s="46"/>
      <c r="G263" s="46"/>
      <c r="H263" s="46"/>
      <c r="I263" s="46"/>
      <c r="J263" s="48"/>
    </row>
    <row r="264">
      <c r="A264" s="37" t="s">
        <v>219</v>
      </c>
      <c r="B264" s="37">
        <v>67</v>
      </c>
      <c r="C264" s="38" t="s">
        <v>2998</v>
      </c>
      <c r="D264" s="37" t="s">
        <v>221</v>
      </c>
      <c r="E264" s="39" t="s">
        <v>2979</v>
      </c>
      <c r="F264" s="40" t="s">
        <v>245</v>
      </c>
      <c r="G264" s="41">
        <v>28</v>
      </c>
      <c r="H264" s="42">
        <v>0</v>
      </c>
      <c r="I264" s="43">
        <f>ROUND(G264*H264,P4)</f>
        <v>0</v>
      </c>
      <c r="J264" s="37"/>
      <c r="O264" s="44">
        <f>I264*0.21</f>
        <v>0</v>
      </c>
      <c r="P264">
        <v>3</v>
      </c>
    </row>
    <row r="265">
      <c r="A265" s="37" t="s">
        <v>224</v>
      </c>
      <c r="B265" s="45"/>
      <c r="C265" s="46"/>
      <c r="D265" s="46"/>
      <c r="E265" s="39" t="s">
        <v>2979</v>
      </c>
      <c r="F265" s="46"/>
      <c r="G265" s="46"/>
      <c r="H265" s="46"/>
      <c r="I265" s="46"/>
      <c r="J265" s="48"/>
    </row>
    <row r="266" ht="30">
      <c r="A266" s="37" t="s">
        <v>225</v>
      </c>
      <c r="B266" s="45"/>
      <c r="C266" s="46"/>
      <c r="D266" s="46"/>
      <c r="E266" s="49" t="s">
        <v>2999</v>
      </c>
      <c r="F266" s="46"/>
      <c r="G266" s="46"/>
      <c r="H266" s="46"/>
      <c r="I266" s="46"/>
      <c r="J266" s="48"/>
    </row>
    <row r="267">
      <c r="A267" s="37" t="s">
        <v>227</v>
      </c>
      <c r="B267" s="45"/>
      <c r="C267" s="46"/>
      <c r="D267" s="46"/>
      <c r="E267" s="47" t="s">
        <v>221</v>
      </c>
      <c r="F267" s="46"/>
      <c r="G267" s="46"/>
      <c r="H267" s="46"/>
      <c r="I267" s="46"/>
      <c r="J267" s="48"/>
    </row>
    <row r="268">
      <c r="A268" s="37" t="s">
        <v>219</v>
      </c>
      <c r="B268" s="37">
        <v>68</v>
      </c>
      <c r="C268" s="38" t="s">
        <v>3000</v>
      </c>
      <c r="D268" s="37" t="s">
        <v>221</v>
      </c>
      <c r="E268" s="39" t="s">
        <v>3001</v>
      </c>
      <c r="F268" s="40" t="s">
        <v>245</v>
      </c>
      <c r="G268" s="41">
        <v>28</v>
      </c>
      <c r="H268" s="42">
        <v>0</v>
      </c>
      <c r="I268" s="43">
        <f>ROUND(G268*H268,P4)</f>
        <v>0</v>
      </c>
      <c r="J268" s="37"/>
      <c r="O268" s="44">
        <f>I268*0.21</f>
        <v>0</v>
      </c>
      <c r="P268">
        <v>3</v>
      </c>
    </row>
    <row r="269">
      <c r="A269" s="37" t="s">
        <v>224</v>
      </c>
      <c r="B269" s="45"/>
      <c r="C269" s="46"/>
      <c r="D269" s="46"/>
      <c r="E269" s="39" t="s">
        <v>3001</v>
      </c>
      <c r="F269" s="46"/>
      <c r="G269" s="46"/>
      <c r="H269" s="46"/>
      <c r="I269" s="46"/>
      <c r="J269" s="48"/>
    </row>
    <row r="270">
      <c r="A270" s="37" t="s">
        <v>227</v>
      </c>
      <c r="B270" s="45"/>
      <c r="C270" s="46"/>
      <c r="D270" s="46"/>
      <c r="E270" s="47" t="s">
        <v>221</v>
      </c>
      <c r="F270" s="46"/>
      <c r="G270" s="46"/>
      <c r="H270" s="46"/>
      <c r="I270" s="46"/>
      <c r="J270" s="48"/>
    </row>
    <row r="271">
      <c r="A271" s="37" t="s">
        <v>219</v>
      </c>
      <c r="B271" s="37">
        <v>69</v>
      </c>
      <c r="C271" s="38" t="s">
        <v>3002</v>
      </c>
      <c r="D271" s="37" t="s">
        <v>221</v>
      </c>
      <c r="E271" s="39" t="s">
        <v>3003</v>
      </c>
      <c r="F271" s="40" t="s">
        <v>245</v>
      </c>
      <c r="G271" s="41">
        <v>28</v>
      </c>
      <c r="H271" s="42">
        <v>0</v>
      </c>
      <c r="I271" s="43">
        <f>ROUND(G271*H271,P4)</f>
        <v>0</v>
      </c>
      <c r="J271" s="37"/>
      <c r="O271" s="44">
        <f>I271*0.21</f>
        <v>0</v>
      </c>
      <c r="P271">
        <v>3</v>
      </c>
    </row>
    <row r="272">
      <c r="A272" s="37" t="s">
        <v>224</v>
      </c>
      <c r="B272" s="45"/>
      <c r="C272" s="46"/>
      <c r="D272" s="46"/>
      <c r="E272" s="39" t="s">
        <v>3003</v>
      </c>
      <c r="F272" s="46"/>
      <c r="G272" s="46"/>
      <c r="H272" s="46"/>
      <c r="I272" s="46"/>
      <c r="J272" s="48"/>
    </row>
    <row r="273" ht="30">
      <c r="A273" s="37" t="s">
        <v>225</v>
      </c>
      <c r="B273" s="45"/>
      <c r="C273" s="46"/>
      <c r="D273" s="46"/>
      <c r="E273" s="49" t="s">
        <v>2999</v>
      </c>
      <c r="F273" s="46"/>
      <c r="G273" s="46"/>
      <c r="H273" s="46"/>
      <c r="I273" s="46"/>
      <c r="J273" s="48"/>
    </row>
    <row r="274">
      <c r="A274" s="37" t="s">
        <v>227</v>
      </c>
      <c r="B274" s="45"/>
      <c r="C274" s="46"/>
      <c r="D274" s="46"/>
      <c r="E274" s="47" t="s">
        <v>221</v>
      </c>
      <c r="F274" s="46"/>
      <c r="G274" s="46"/>
      <c r="H274" s="46"/>
      <c r="I274" s="46"/>
      <c r="J274" s="48"/>
    </row>
    <row r="275">
      <c r="A275" s="31" t="s">
        <v>216</v>
      </c>
      <c r="B275" s="32"/>
      <c r="C275" s="33" t="s">
        <v>1017</v>
      </c>
      <c r="D275" s="34"/>
      <c r="E275" s="31" t="s">
        <v>1018</v>
      </c>
      <c r="F275" s="34"/>
      <c r="G275" s="34"/>
      <c r="H275" s="34"/>
      <c r="I275" s="35">
        <f>SUMIFS(I276:I278,A276:A278,"P")</f>
        <v>0</v>
      </c>
      <c r="J275" s="36"/>
    </row>
    <row r="276">
      <c r="A276" s="37" t="s">
        <v>219</v>
      </c>
      <c r="B276" s="37">
        <v>70</v>
      </c>
      <c r="C276" s="38" t="s">
        <v>3004</v>
      </c>
      <c r="D276" s="37" t="s">
        <v>221</v>
      </c>
      <c r="E276" s="39" t="s">
        <v>3005</v>
      </c>
      <c r="F276" s="40" t="s">
        <v>223</v>
      </c>
      <c r="G276" s="41">
        <v>40.299999999999997</v>
      </c>
      <c r="H276" s="42">
        <v>0</v>
      </c>
      <c r="I276" s="43">
        <f>ROUND(G276*H276,P4)</f>
        <v>0</v>
      </c>
      <c r="J276" s="37"/>
      <c r="O276" s="44">
        <f>I276*0.21</f>
        <v>0</v>
      </c>
      <c r="P276">
        <v>3</v>
      </c>
    </row>
    <row r="277">
      <c r="A277" s="37" t="s">
        <v>224</v>
      </c>
      <c r="B277" s="45"/>
      <c r="C277" s="46"/>
      <c r="D277" s="46"/>
      <c r="E277" s="39" t="s">
        <v>3005</v>
      </c>
      <c r="F277" s="46"/>
      <c r="G277" s="46"/>
      <c r="H277" s="46"/>
      <c r="I277" s="46"/>
      <c r="J277" s="48"/>
    </row>
    <row r="278">
      <c r="A278" s="37" t="s">
        <v>227</v>
      </c>
      <c r="B278" s="45"/>
      <c r="C278" s="46"/>
      <c r="D278" s="46"/>
      <c r="E278" s="47" t="s">
        <v>221</v>
      </c>
      <c r="F278" s="46"/>
      <c r="G278" s="46"/>
      <c r="H278" s="46"/>
      <c r="I278" s="46"/>
      <c r="J278" s="48"/>
    </row>
    <row r="279">
      <c r="A279" s="31" t="s">
        <v>216</v>
      </c>
      <c r="B279" s="32"/>
      <c r="C279" s="33" t="s">
        <v>3006</v>
      </c>
      <c r="D279" s="34"/>
      <c r="E279" s="31" t="s">
        <v>3007</v>
      </c>
      <c r="F279" s="34"/>
      <c r="G279" s="34"/>
      <c r="H279" s="34"/>
      <c r="I279" s="35">
        <f>SUMIFS(I280:I285,A280:A285,"P")</f>
        <v>0</v>
      </c>
      <c r="J279" s="36"/>
    </row>
    <row r="280">
      <c r="A280" s="37" t="s">
        <v>219</v>
      </c>
      <c r="B280" s="37">
        <v>71</v>
      </c>
      <c r="C280" s="38" t="s">
        <v>3008</v>
      </c>
      <c r="D280" s="37" t="s">
        <v>221</v>
      </c>
      <c r="E280" s="39" t="s">
        <v>3009</v>
      </c>
      <c r="F280" s="40" t="s">
        <v>462</v>
      </c>
      <c r="G280" s="41">
        <v>134.37</v>
      </c>
      <c r="H280" s="42">
        <v>0</v>
      </c>
      <c r="I280" s="43">
        <f>ROUND(G280*H280,P4)</f>
        <v>0</v>
      </c>
      <c r="J280" s="37"/>
      <c r="O280" s="44">
        <f>I280*0.21</f>
        <v>0</v>
      </c>
      <c r="P280">
        <v>3</v>
      </c>
    </row>
    <row r="281">
      <c r="A281" s="37" t="s">
        <v>224</v>
      </c>
      <c r="B281" s="45"/>
      <c r="C281" s="46"/>
      <c r="D281" s="46"/>
      <c r="E281" s="39" t="s">
        <v>3009</v>
      </c>
      <c r="F281" s="46"/>
      <c r="G281" s="46"/>
      <c r="H281" s="46"/>
      <c r="I281" s="46"/>
      <c r="J281" s="48"/>
    </row>
    <row r="282">
      <c r="A282" s="37" t="s">
        <v>227</v>
      </c>
      <c r="B282" s="45"/>
      <c r="C282" s="46"/>
      <c r="D282" s="46"/>
      <c r="E282" s="47" t="s">
        <v>221</v>
      </c>
      <c r="F282" s="46"/>
      <c r="G282" s="46"/>
      <c r="H282" s="46"/>
      <c r="I282" s="46"/>
      <c r="J282" s="48"/>
    </row>
    <row r="283">
      <c r="A283" s="37" t="s">
        <v>219</v>
      </c>
      <c r="B283" s="37">
        <v>72</v>
      </c>
      <c r="C283" s="38" t="s">
        <v>3010</v>
      </c>
      <c r="D283" s="37" t="s">
        <v>221</v>
      </c>
      <c r="E283" s="39" t="s">
        <v>3011</v>
      </c>
      <c r="F283" s="40" t="s">
        <v>462</v>
      </c>
      <c r="G283" s="41">
        <v>5.3099999999999996</v>
      </c>
      <c r="H283" s="42">
        <v>0</v>
      </c>
      <c r="I283" s="43">
        <f>ROUND(G283*H283,P4)</f>
        <v>0</v>
      </c>
      <c r="J283" s="37"/>
      <c r="O283" s="44">
        <f>I283*0.21</f>
        <v>0</v>
      </c>
      <c r="P283">
        <v>3</v>
      </c>
    </row>
    <row r="284">
      <c r="A284" s="37" t="s">
        <v>224</v>
      </c>
      <c r="B284" s="45"/>
      <c r="C284" s="46"/>
      <c r="D284" s="46"/>
      <c r="E284" s="39" t="s">
        <v>3011</v>
      </c>
      <c r="F284" s="46"/>
      <c r="G284" s="46"/>
      <c r="H284" s="46"/>
      <c r="I284" s="46"/>
      <c r="J284" s="48"/>
    </row>
    <row r="285">
      <c r="A285" s="37" t="s">
        <v>227</v>
      </c>
      <c r="B285" s="45"/>
      <c r="C285" s="46"/>
      <c r="D285" s="46"/>
      <c r="E285" s="47" t="s">
        <v>221</v>
      </c>
      <c r="F285" s="46"/>
      <c r="G285" s="46"/>
      <c r="H285" s="46"/>
      <c r="I285" s="46"/>
      <c r="J285" s="48"/>
    </row>
    <row r="286">
      <c r="A286" s="31" t="s">
        <v>216</v>
      </c>
      <c r="B286" s="32"/>
      <c r="C286" s="33" t="s">
        <v>3012</v>
      </c>
      <c r="D286" s="34"/>
      <c r="E286" s="31" t="s">
        <v>3013</v>
      </c>
      <c r="F286" s="34"/>
      <c r="G286" s="34"/>
      <c r="H286" s="34"/>
      <c r="I286" s="35">
        <f>SUMIFS(I287:I292,A287:A292,"P")</f>
        <v>0</v>
      </c>
      <c r="J286" s="36"/>
    </row>
    <row r="287" ht="60">
      <c r="A287" s="37" t="s">
        <v>219</v>
      </c>
      <c r="B287" s="37">
        <v>73</v>
      </c>
      <c r="C287" s="38" t="s">
        <v>1350</v>
      </c>
      <c r="D287" s="37" t="s">
        <v>1351</v>
      </c>
      <c r="E287" s="39" t="s">
        <v>1352</v>
      </c>
      <c r="F287" s="40" t="s">
        <v>462</v>
      </c>
      <c r="G287" s="41">
        <v>110.617</v>
      </c>
      <c r="H287" s="42">
        <v>0</v>
      </c>
      <c r="I287" s="43">
        <f>ROUND(G287*H287,P4)</f>
        <v>0</v>
      </c>
      <c r="J287" s="37"/>
      <c r="O287" s="44">
        <f>I287*0.21</f>
        <v>0</v>
      </c>
      <c r="P287">
        <v>3</v>
      </c>
    </row>
    <row r="288" ht="45">
      <c r="A288" s="37" t="s">
        <v>224</v>
      </c>
      <c r="B288" s="45"/>
      <c r="C288" s="46"/>
      <c r="D288" s="46"/>
      <c r="E288" s="39" t="s">
        <v>2502</v>
      </c>
      <c r="F288" s="46"/>
      <c r="G288" s="46"/>
      <c r="H288" s="46"/>
      <c r="I288" s="46"/>
      <c r="J288" s="48"/>
    </row>
    <row r="289">
      <c r="A289" s="37" t="s">
        <v>227</v>
      </c>
      <c r="B289" s="45"/>
      <c r="C289" s="46"/>
      <c r="D289" s="46"/>
      <c r="E289" s="47" t="s">
        <v>221</v>
      </c>
      <c r="F289" s="46"/>
      <c r="G289" s="46"/>
      <c r="H289" s="46"/>
      <c r="I289" s="46"/>
      <c r="J289" s="48"/>
    </row>
    <row r="290" ht="30">
      <c r="A290" s="37" t="s">
        <v>219</v>
      </c>
      <c r="B290" s="37">
        <v>74</v>
      </c>
      <c r="C290" s="38" t="s">
        <v>1153</v>
      </c>
      <c r="D290" s="37" t="s">
        <v>1154</v>
      </c>
      <c r="E290" s="39" t="s">
        <v>1155</v>
      </c>
      <c r="F290" s="40" t="s">
        <v>462</v>
      </c>
      <c r="G290" s="41">
        <v>16.789999999999999</v>
      </c>
      <c r="H290" s="42">
        <v>0</v>
      </c>
      <c r="I290" s="43">
        <f>ROUND(G290*H290,P4)</f>
        <v>0</v>
      </c>
      <c r="J290" s="37"/>
      <c r="O290" s="44">
        <f>I290*0.21</f>
        <v>0</v>
      </c>
      <c r="P290">
        <v>3</v>
      </c>
    </row>
    <row r="291" ht="30">
      <c r="A291" s="37" t="s">
        <v>224</v>
      </c>
      <c r="B291" s="45"/>
      <c r="C291" s="46"/>
      <c r="D291" s="46"/>
      <c r="E291" s="39" t="s">
        <v>3014</v>
      </c>
      <c r="F291" s="46"/>
      <c r="G291" s="46"/>
      <c r="H291" s="46"/>
      <c r="I291" s="46"/>
      <c r="J291" s="48"/>
    </row>
    <row r="292">
      <c r="A292" s="37" t="s">
        <v>227</v>
      </c>
      <c r="B292" s="50"/>
      <c r="C292" s="51"/>
      <c r="D292" s="51"/>
      <c r="E292" s="53" t="s">
        <v>221</v>
      </c>
      <c r="F292" s="51"/>
      <c r="G292" s="51"/>
      <c r="H292" s="51"/>
      <c r="I292" s="51"/>
      <c r="J292" s="52"/>
    </row>
  </sheetData>
  <sheetProtection sheet="1" objects="1" scenarios="1" spinCount="100000" saltValue="WTmX1u8p7gjYaVcLheGe0UseTFd7Xlnl/rh4261M2oxM1oOP6mR/2JQtoUSJKgLp+LxF2U4c/u7KgGy+5YxPmQ==" hashValue="HXaKwW17yJnNG7vymxllDp9cM0sBujMoOO5P5R0YqsDN9J/NlmBrCjA/c7clSTXzw2Eda0YkdpX7TrGM8WzWpA=="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3015</v>
      </c>
      <c r="I3" s="25">
        <f>SUMIFS(I12:I123,A12:A123,"SD")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2375</v>
      </c>
      <c r="D6" s="22"/>
      <c r="E6" s="23" t="s">
        <v>98</v>
      </c>
      <c r="F6" s="17"/>
      <c r="G6" s="17"/>
      <c r="H6" s="17"/>
      <c r="I6" s="17"/>
      <c r="J6" s="19"/>
    </row>
    <row r="7">
      <c r="A7" s="3" t="s">
        <v>203</v>
      </c>
      <c r="B7" s="20" t="s">
        <v>198</v>
      </c>
      <c r="C7" s="21" t="s">
        <v>2817</v>
      </c>
      <c r="D7" s="22"/>
      <c r="E7" s="23" t="s">
        <v>110</v>
      </c>
      <c r="F7" s="17"/>
      <c r="G7" s="17"/>
      <c r="H7" s="17"/>
      <c r="I7" s="17"/>
      <c r="J7" s="19"/>
    </row>
    <row r="8">
      <c r="A8" s="3" t="s">
        <v>1826</v>
      </c>
      <c r="B8" s="20" t="s">
        <v>204</v>
      </c>
      <c r="C8" s="21" t="s">
        <v>3015</v>
      </c>
      <c r="D8" s="22"/>
      <c r="E8" s="23" t="s">
        <v>114</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3016</v>
      </c>
      <c r="D12" s="34"/>
      <c r="E12" s="31" t="s">
        <v>3017</v>
      </c>
      <c r="F12" s="34"/>
      <c r="G12" s="34"/>
      <c r="H12" s="34"/>
      <c r="I12" s="35">
        <f>SUMIFS(I13:I36,A13:A36,"P")</f>
        <v>0</v>
      </c>
      <c r="J12" s="36"/>
    </row>
    <row r="13">
      <c r="A13" s="37" t="s">
        <v>219</v>
      </c>
      <c r="B13" s="37">
        <v>1</v>
      </c>
      <c r="C13" s="38" t="s">
        <v>3018</v>
      </c>
      <c r="D13" s="37" t="s">
        <v>221</v>
      </c>
      <c r="E13" s="39" t="s">
        <v>3019</v>
      </c>
      <c r="F13" s="40" t="s">
        <v>1413</v>
      </c>
      <c r="G13" s="41">
        <v>1420</v>
      </c>
      <c r="H13" s="42">
        <v>0</v>
      </c>
      <c r="I13" s="43">
        <f>ROUND(G13*H13,P4)</f>
        <v>0</v>
      </c>
      <c r="J13" s="37"/>
      <c r="O13" s="44">
        <f>I13*0.21</f>
        <v>0</v>
      </c>
      <c r="P13">
        <v>3</v>
      </c>
    </row>
    <row r="14">
      <c r="A14" s="37" t="s">
        <v>224</v>
      </c>
      <c r="B14" s="45"/>
      <c r="C14" s="46"/>
      <c r="D14" s="46"/>
      <c r="E14" s="39" t="s">
        <v>3019</v>
      </c>
      <c r="F14" s="46"/>
      <c r="G14" s="46"/>
      <c r="H14" s="46"/>
      <c r="I14" s="46"/>
      <c r="J14" s="48"/>
    </row>
    <row r="15">
      <c r="A15" s="37" t="s">
        <v>227</v>
      </c>
      <c r="B15" s="45"/>
      <c r="C15" s="46"/>
      <c r="D15" s="46"/>
      <c r="E15" s="47" t="s">
        <v>221</v>
      </c>
      <c r="F15" s="46"/>
      <c r="G15" s="46"/>
      <c r="H15" s="46"/>
      <c r="I15" s="46"/>
      <c r="J15" s="48"/>
    </row>
    <row r="16">
      <c r="A16" s="37" t="s">
        <v>219</v>
      </c>
      <c r="B16" s="37">
        <v>2</v>
      </c>
      <c r="C16" s="38" t="s">
        <v>3020</v>
      </c>
      <c r="D16" s="37" t="s">
        <v>221</v>
      </c>
      <c r="E16" s="39" t="s">
        <v>3021</v>
      </c>
      <c r="F16" s="40" t="s">
        <v>462</v>
      </c>
      <c r="G16" s="41">
        <v>0.029999999999999999</v>
      </c>
      <c r="H16" s="42">
        <v>0</v>
      </c>
      <c r="I16" s="43">
        <f>ROUND(G16*H16,P4)</f>
        <v>0</v>
      </c>
      <c r="J16" s="37"/>
      <c r="O16" s="44">
        <f>I16*0.21</f>
        <v>0</v>
      </c>
      <c r="P16">
        <v>3</v>
      </c>
    </row>
    <row r="17">
      <c r="A17" s="37" t="s">
        <v>224</v>
      </c>
      <c r="B17" s="45"/>
      <c r="C17" s="46"/>
      <c r="D17" s="46"/>
      <c r="E17" s="39" t="s">
        <v>3021</v>
      </c>
      <c r="F17" s="46"/>
      <c r="G17" s="46"/>
      <c r="H17" s="46"/>
      <c r="I17" s="46"/>
      <c r="J17" s="48"/>
    </row>
    <row r="18">
      <c r="A18" s="37" t="s">
        <v>227</v>
      </c>
      <c r="B18" s="45"/>
      <c r="C18" s="46"/>
      <c r="D18" s="46"/>
      <c r="E18" s="47" t="s">
        <v>221</v>
      </c>
      <c r="F18" s="46"/>
      <c r="G18" s="46"/>
      <c r="H18" s="46"/>
      <c r="I18" s="46"/>
      <c r="J18" s="48"/>
    </row>
    <row r="19">
      <c r="A19" s="37" t="s">
        <v>219</v>
      </c>
      <c r="B19" s="37">
        <v>3</v>
      </c>
      <c r="C19" s="38" t="s">
        <v>3022</v>
      </c>
      <c r="D19" s="37" t="s">
        <v>221</v>
      </c>
      <c r="E19" s="39" t="s">
        <v>3023</v>
      </c>
      <c r="F19" s="40" t="s">
        <v>805</v>
      </c>
      <c r="G19" s="41">
        <v>519</v>
      </c>
      <c r="H19" s="42">
        <v>0</v>
      </c>
      <c r="I19" s="43">
        <f>ROUND(G19*H19,P4)</f>
        <v>0</v>
      </c>
      <c r="J19" s="37"/>
      <c r="O19" s="44">
        <f>I19*0.21</f>
        <v>0</v>
      </c>
      <c r="P19">
        <v>3</v>
      </c>
    </row>
    <row r="20">
      <c r="A20" s="37" t="s">
        <v>224</v>
      </c>
      <c r="B20" s="45"/>
      <c r="C20" s="46"/>
      <c r="D20" s="46"/>
      <c r="E20" s="39" t="s">
        <v>3023</v>
      </c>
      <c r="F20" s="46"/>
      <c r="G20" s="46"/>
      <c r="H20" s="46"/>
      <c r="I20" s="46"/>
      <c r="J20" s="48"/>
    </row>
    <row r="21">
      <c r="A21" s="37" t="s">
        <v>227</v>
      </c>
      <c r="B21" s="45"/>
      <c r="C21" s="46"/>
      <c r="D21" s="46"/>
      <c r="E21" s="47" t="s">
        <v>221</v>
      </c>
      <c r="F21" s="46"/>
      <c r="G21" s="46"/>
      <c r="H21" s="46"/>
      <c r="I21" s="46"/>
      <c r="J21" s="48"/>
    </row>
    <row r="22">
      <c r="A22" s="37" t="s">
        <v>219</v>
      </c>
      <c r="B22" s="37">
        <v>4</v>
      </c>
      <c r="C22" s="38" t="s">
        <v>3024</v>
      </c>
      <c r="D22" s="37" t="s">
        <v>221</v>
      </c>
      <c r="E22" s="39" t="s">
        <v>3025</v>
      </c>
      <c r="F22" s="40" t="s">
        <v>805</v>
      </c>
      <c r="G22" s="41">
        <v>555</v>
      </c>
      <c r="H22" s="42">
        <v>0</v>
      </c>
      <c r="I22" s="43">
        <f>ROUND(G22*H22,P4)</f>
        <v>0</v>
      </c>
      <c r="J22" s="37"/>
      <c r="O22" s="44">
        <f>I22*0.21</f>
        <v>0</v>
      </c>
      <c r="P22">
        <v>3</v>
      </c>
    </row>
    <row r="23">
      <c r="A23" s="37" t="s">
        <v>224</v>
      </c>
      <c r="B23" s="45"/>
      <c r="C23" s="46"/>
      <c r="D23" s="46"/>
      <c r="E23" s="39" t="s">
        <v>3025</v>
      </c>
      <c r="F23" s="46"/>
      <c r="G23" s="46"/>
      <c r="H23" s="46"/>
      <c r="I23" s="46"/>
      <c r="J23" s="48"/>
    </row>
    <row r="24">
      <c r="A24" s="37" t="s">
        <v>227</v>
      </c>
      <c r="B24" s="45"/>
      <c r="C24" s="46"/>
      <c r="D24" s="46"/>
      <c r="E24" s="47" t="s">
        <v>221</v>
      </c>
      <c r="F24" s="46"/>
      <c r="G24" s="46"/>
      <c r="H24" s="46"/>
      <c r="I24" s="46"/>
      <c r="J24" s="48"/>
    </row>
    <row r="25">
      <c r="A25" s="37" t="s">
        <v>219</v>
      </c>
      <c r="B25" s="37">
        <v>5</v>
      </c>
      <c r="C25" s="38" t="s">
        <v>3026</v>
      </c>
      <c r="D25" s="37" t="s">
        <v>221</v>
      </c>
      <c r="E25" s="39" t="s">
        <v>3027</v>
      </c>
      <c r="F25" s="40" t="s">
        <v>805</v>
      </c>
      <c r="G25" s="41">
        <v>296</v>
      </c>
      <c r="H25" s="42">
        <v>0</v>
      </c>
      <c r="I25" s="43">
        <f>ROUND(G25*H25,P4)</f>
        <v>0</v>
      </c>
      <c r="J25" s="37"/>
      <c r="O25" s="44">
        <f>I25*0.21</f>
        <v>0</v>
      </c>
      <c r="P25">
        <v>3</v>
      </c>
    </row>
    <row r="26">
      <c r="A26" s="37" t="s">
        <v>224</v>
      </c>
      <c r="B26" s="45"/>
      <c r="C26" s="46"/>
      <c r="D26" s="46"/>
      <c r="E26" s="39" t="s">
        <v>3027</v>
      </c>
      <c r="F26" s="46"/>
      <c r="G26" s="46"/>
      <c r="H26" s="46"/>
      <c r="I26" s="46"/>
      <c r="J26" s="48"/>
    </row>
    <row r="27">
      <c r="A27" s="37" t="s">
        <v>227</v>
      </c>
      <c r="B27" s="45"/>
      <c r="C27" s="46"/>
      <c r="D27" s="46"/>
      <c r="E27" s="47" t="s">
        <v>221</v>
      </c>
      <c r="F27" s="46"/>
      <c r="G27" s="46"/>
      <c r="H27" s="46"/>
      <c r="I27" s="46"/>
      <c r="J27" s="48"/>
    </row>
    <row r="28">
      <c r="A28" s="37" t="s">
        <v>219</v>
      </c>
      <c r="B28" s="37">
        <v>6</v>
      </c>
      <c r="C28" s="38" t="s">
        <v>3028</v>
      </c>
      <c r="D28" s="37" t="s">
        <v>221</v>
      </c>
      <c r="E28" s="39" t="s">
        <v>3029</v>
      </c>
      <c r="F28" s="40" t="s">
        <v>805</v>
      </c>
      <c r="G28" s="41">
        <v>296</v>
      </c>
      <c r="H28" s="42">
        <v>0</v>
      </c>
      <c r="I28" s="43">
        <f>ROUND(G28*H28,P4)</f>
        <v>0</v>
      </c>
      <c r="J28" s="37"/>
      <c r="O28" s="44">
        <f>I28*0.21</f>
        <v>0</v>
      </c>
      <c r="P28">
        <v>3</v>
      </c>
    </row>
    <row r="29">
      <c r="A29" s="37" t="s">
        <v>224</v>
      </c>
      <c r="B29" s="45"/>
      <c r="C29" s="46"/>
      <c r="D29" s="46"/>
      <c r="E29" s="39" t="s">
        <v>3029</v>
      </c>
      <c r="F29" s="46"/>
      <c r="G29" s="46"/>
      <c r="H29" s="46"/>
      <c r="I29" s="46"/>
      <c r="J29" s="48"/>
    </row>
    <row r="30">
      <c r="A30" s="37" t="s">
        <v>227</v>
      </c>
      <c r="B30" s="45"/>
      <c r="C30" s="46"/>
      <c r="D30" s="46"/>
      <c r="E30" s="47" t="s">
        <v>221</v>
      </c>
      <c r="F30" s="46"/>
      <c r="G30" s="46"/>
      <c r="H30" s="46"/>
      <c r="I30" s="46"/>
      <c r="J30" s="48"/>
    </row>
    <row r="31">
      <c r="A31" s="37" t="s">
        <v>219</v>
      </c>
      <c r="B31" s="37">
        <v>7</v>
      </c>
      <c r="C31" s="38" t="s">
        <v>3030</v>
      </c>
      <c r="D31" s="37" t="s">
        <v>221</v>
      </c>
      <c r="E31" s="39" t="s">
        <v>3031</v>
      </c>
      <c r="F31" s="40" t="s">
        <v>462</v>
      </c>
      <c r="G31" s="41">
        <v>17.248999999999999</v>
      </c>
      <c r="H31" s="42">
        <v>0</v>
      </c>
      <c r="I31" s="43">
        <f>ROUND(G31*H31,P4)</f>
        <v>0</v>
      </c>
      <c r="J31" s="37"/>
      <c r="O31" s="44">
        <f>I31*0.21</f>
        <v>0</v>
      </c>
      <c r="P31">
        <v>3</v>
      </c>
    </row>
    <row r="32">
      <c r="A32" s="37" t="s">
        <v>224</v>
      </c>
      <c r="B32" s="45"/>
      <c r="C32" s="46"/>
      <c r="D32" s="46"/>
      <c r="E32" s="39" t="s">
        <v>3031</v>
      </c>
      <c r="F32" s="46"/>
      <c r="G32" s="46"/>
      <c r="H32" s="46"/>
      <c r="I32" s="46"/>
      <c r="J32" s="48"/>
    </row>
    <row r="33">
      <c r="A33" s="37" t="s">
        <v>227</v>
      </c>
      <c r="B33" s="45"/>
      <c r="C33" s="46"/>
      <c r="D33" s="46"/>
      <c r="E33" s="47" t="s">
        <v>221</v>
      </c>
      <c r="F33" s="46"/>
      <c r="G33" s="46"/>
      <c r="H33" s="46"/>
      <c r="I33" s="46"/>
      <c r="J33" s="48"/>
    </row>
    <row r="34">
      <c r="A34" s="37" t="s">
        <v>219</v>
      </c>
      <c r="B34" s="37">
        <v>8</v>
      </c>
      <c r="C34" s="38" t="s">
        <v>3032</v>
      </c>
      <c r="D34" s="37" t="s">
        <v>221</v>
      </c>
      <c r="E34" s="39" t="s">
        <v>3033</v>
      </c>
      <c r="F34" s="40" t="s">
        <v>462</v>
      </c>
      <c r="G34" s="41">
        <v>17.248999999999999</v>
      </c>
      <c r="H34" s="42">
        <v>0</v>
      </c>
      <c r="I34" s="43">
        <f>ROUND(G34*H34,P4)</f>
        <v>0</v>
      </c>
      <c r="J34" s="37"/>
      <c r="O34" s="44">
        <f>I34*0.21</f>
        <v>0</v>
      </c>
      <c r="P34">
        <v>3</v>
      </c>
    </row>
    <row r="35">
      <c r="A35" s="37" t="s">
        <v>224</v>
      </c>
      <c r="B35" s="45"/>
      <c r="C35" s="46"/>
      <c r="D35" s="46"/>
      <c r="E35" s="39" t="s">
        <v>3033</v>
      </c>
      <c r="F35" s="46"/>
      <c r="G35" s="46"/>
      <c r="H35" s="46"/>
      <c r="I35" s="46"/>
      <c r="J35" s="48"/>
    </row>
    <row r="36">
      <c r="A36" s="37" t="s">
        <v>227</v>
      </c>
      <c r="B36" s="45"/>
      <c r="C36" s="46"/>
      <c r="D36" s="46"/>
      <c r="E36" s="47" t="s">
        <v>221</v>
      </c>
      <c r="F36" s="46"/>
      <c r="G36" s="46"/>
      <c r="H36" s="46"/>
      <c r="I36" s="46"/>
      <c r="J36" s="48"/>
    </row>
    <row r="37">
      <c r="A37" s="31" t="s">
        <v>216</v>
      </c>
      <c r="B37" s="32"/>
      <c r="C37" s="33" t="s">
        <v>2980</v>
      </c>
      <c r="D37" s="34"/>
      <c r="E37" s="31" t="s">
        <v>2981</v>
      </c>
      <c r="F37" s="34"/>
      <c r="G37" s="34"/>
      <c r="H37" s="34"/>
      <c r="I37" s="35">
        <f>SUMIFS(I38:I43,A38:A43,"P")</f>
        <v>0</v>
      </c>
      <c r="J37" s="36"/>
    </row>
    <row r="38">
      <c r="A38" s="37" t="s">
        <v>219</v>
      </c>
      <c r="B38" s="37">
        <v>9</v>
      </c>
      <c r="C38" s="38" t="s">
        <v>3034</v>
      </c>
      <c r="D38" s="37" t="s">
        <v>221</v>
      </c>
      <c r="E38" s="39" t="s">
        <v>3035</v>
      </c>
      <c r="F38" s="40" t="s">
        <v>805</v>
      </c>
      <c r="G38" s="41">
        <v>150</v>
      </c>
      <c r="H38" s="42">
        <v>0</v>
      </c>
      <c r="I38" s="43">
        <f>ROUND(G38*H38,P4)</f>
        <v>0</v>
      </c>
      <c r="J38" s="37"/>
      <c r="O38" s="44">
        <f>I38*0.21</f>
        <v>0</v>
      </c>
      <c r="P38">
        <v>3</v>
      </c>
    </row>
    <row r="39">
      <c r="A39" s="37" t="s">
        <v>224</v>
      </c>
      <c r="B39" s="45"/>
      <c r="C39" s="46"/>
      <c r="D39" s="46"/>
      <c r="E39" s="39" t="s">
        <v>3035</v>
      </c>
      <c r="F39" s="46"/>
      <c r="G39" s="46"/>
      <c r="H39" s="46"/>
      <c r="I39" s="46"/>
      <c r="J39" s="48"/>
    </row>
    <row r="40">
      <c r="A40" s="37" t="s">
        <v>227</v>
      </c>
      <c r="B40" s="45"/>
      <c r="C40" s="46"/>
      <c r="D40" s="46"/>
      <c r="E40" s="47" t="s">
        <v>221</v>
      </c>
      <c r="F40" s="46"/>
      <c r="G40" s="46"/>
      <c r="H40" s="46"/>
      <c r="I40" s="46"/>
      <c r="J40" s="48"/>
    </row>
    <row r="41">
      <c r="A41" s="37" t="s">
        <v>219</v>
      </c>
      <c r="B41" s="37">
        <v>10</v>
      </c>
      <c r="C41" s="38" t="s">
        <v>3036</v>
      </c>
      <c r="D41" s="37" t="s">
        <v>221</v>
      </c>
      <c r="E41" s="39" t="s">
        <v>3037</v>
      </c>
      <c r="F41" s="40" t="s">
        <v>805</v>
      </c>
      <c r="G41" s="41">
        <v>150</v>
      </c>
      <c r="H41" s="42">
        <v>0</v>
      </c>
      <c r="I41" s="43">
        <f>ROUND(G41*H41,P4)</f>
        <v>0</v>
      </c>
      <c r="J41" s="37"/>
      <c r="O41" s="44">
        <f>I41*0.21</f>
        <v>0</v>
      </c>
      <c r="P41">
        <v>3</v>
      </c>
    </row>
    <row r="42">
      <c r="A42" s="37" t="s">
        <v>224</v>
      </c>
      <c r="B42" s="45"/>
      <c r="C42" s="46"/>
      <c r="D42" s="46"/>
      <c r="E42" s="39" t="s">
        <v>3037</v>
      </c>
      <c r="F42" s="46"/>
      <c r="G42" s="46"/>
      <c r="H42" s="46"/>
      <c r="I42" s="46"/>
      <c r="J42" s="48"/>
    </row>
    <row r="43">
      <c r="A43" s="37" t="s">
        <v>227</v>
      </c>
      <c r="B43" s="45"/>
      <c r="C43" s="46"/>
      <c r="D43" s="46"/>
      <c r="E43" s="47" t="s">
        <v>221</v>
      </c>
      <c r="F43" s="46"/>
      <c r="G43" s="46"/>
      <c r="H43" s="46"/>
      <c r="I43" s="46"/>
      <c r="J43" s="48"/>
    </row>
    <row r="44">
      <c r="A44" s="31" t="s">
        <v>216</v>
      </c>
      <c r="B44" s="32"/>
      <c r="C44" s="33" t="s">
        <v>3038</v>
      </c>
      <c r="D44" s="34"/>
      <c r="E44" s="31" t="s">
        <v>458</v>
      </c>
      <c r="F44" s="34"/>
      <c r="G44" s="34"/>
      <c r="H44" s="34"/>
      <c r="I44" s="35">
        <f>SUMIFS(I45:I50,A45:A50,"P")</f>
        <v>0</v>
      </c>
      <c r="J44" s="36"/>
    </row>
    <row r="45" ht="45">
      <c r="A45" s="37" t="s">
        <v>219</v>
      </c>
      <c r="B45" s="37">
        <v>11</v>
      </c>
      <c r="C45" s="38" t="s">
        <v>3039</v>
      </c>
      <c r="D45" s="37" t="s">
        <v>3040</v>
      </c>
      <c r="E45" s="39" t="s">
        <v>3041</v>
      </c>
      <c r="F45" s="40" t="s">
        <v>462</v>
      </c>
      <c r="G45" s="41">
        <v>0.56000000000000005</v>
      </c>
      <c r="H45" s="42">
        <v>0</v>
      </c>
      <c r="I45" s="43">
        <f>ROUND(G45*H45,P4)</f>
        <v>0</v>
      </c>
      <c r="J45" s="37"/>
      <c r="O45" s="44">
        <f>I45*0.21</f>
        <v>0</v>
      </c>
      <c r="P45">
        <v>3</v>
      </c>
    </row>
    <row r="46" ht="45">
      <c r="A46" s="37" t="s">
        <v>224</v>
      </c>
      <c r="B46" s="45"/>
      <c r="C46" s="46"/>
      <c r="D46" s="46"/>
      <c r="E46" s="39" t="s">
        <v>3042</v>
      </c>
      <c r="F46" s="46"/>
      <c r="G46" s="46"/>
      <c r="H46" s="46"/>
      <c r="I46" s="46"/>
      <c r="J46" s="48"/>
    </row>
    <row r="47">
      <c r="A47" s="37" t="s">
        <v>227</v>
      </c>
      <c r="B47" s="45"/>
      <c r="C47" s="46"/>
      <c r="D47" s="46"/>
      <c r="E47" s="47" t="s">
        <v>221</v>
      </c>
      <c r="F47" s="46"/>
      <c r="G47" s="46"/>
      <c r="H47" s="46"/>
      <c r="I47" s="46"/>
      <c r="J47" s="48"/>
    </row>
    <row r="48" ht="30">
      <c r="A48" s="37" t="s">
        <v>219</v>
      </c>
      <c r="B48" s="37">
        <v>12</v>
      </c>
      <c r="C48" s="38" t="s">
        <v>1153</v>
      </c>
      <c r="D48" s="37" t="s">
        <v>1154</v>
      </c>
      <c r="E48" s="39" t="s">
        <v>1155</v>
      </c>
      <c r="F48" s="40" t="s">
        <v>462</v>
      </c>
      <c r="G48" s="41">
        <v>9.4299999999999997</v>
      </c>
      <c r="H48" s="42">
        <v>0</v>
      </c>
      <c r="I48" s="43">
        <f>ROUND(G48*H48,P4)</f>
        <v>0</v>
      </c>
      <c r="J48" s="37"/>
      <c r="O48" s="44">
        <f>I48*0.21</f>
        <v>0</v>
      </c>
      <c r="P48">
        <v>3</v>
      </c>
    </row>
    <row r="49" ht="30">
      <c r="A49" s="37" t="s">
        <v>224</v>
      </c>
      <c r="B49" s="45"/>
      <c r="C49" s="46"/>
      <c r="D49" s="46"/>
      <c r="E49" s="39" t="s">
        <v>3014</v>
      </c>
      <c r="F49" s="46"/>
      <c r="G49" s="46"/>
      <c r="H49" s="46"/>
      <c r="I49" s="46"/>
      <c r="J49" s="48"/>
    </row>
    <row r="50">
      <c r="A50" s="37" t="s">
        <v>227</v>
      </c>
      <c r="B50" s="45"/>
      <c r="C50" s="46"/>
      <c r="D50" s="46"/>
      <c r="E50" s="47" t="s">
        <v>221</v>
      </c>
      <c r="F50" s="46"/>
      <c r="G50" s="46"/>
      <c r="H50" s="46"/>
      <c r="I50" s="46"/>
      <c r="J50" s="48"/>
    </row>
    <row r="51">
      <c r="A51" s="31" t="s">
        <v>216</v>
      </c>
      <c r="B51" s="32"/>
      <c r="C51" s="33" t="s">
        <v>3043</v>
      </c>
      <c r="D51" s="34"/>
      <c r="E51" s="31" t="s">
        <v>2587</v>
      </c>
      <c r="F51" s="34"/>
      <c r="G51" s="34"/>
      <c r="H51" s="34"/>
      <c r="I51" s="35">
        <f>SUMIFS(I52:I123,A52:A123,"P")</f>
        <v>0</v>
      </c>
      <c r="J51" s="36"/>
    </row>
    <row r="52">
      <c r="A52" s="37" t="s">
        <v>219</v>
      </c>
      <c r="B52" s="37">
        <v>13</v>
      </c>
      <c r="C52" s="38" t="s">
        <v>3044</v>
      </c>
      <c r="D52" s="37" t="s">
        <v>221</v>
      </c>
      <c r="E52" s="39" t="s">
        <v>3045</v>
      </c>
      <c r="F52" s="40" t="s">
        <v>234</v>
      </c>
      <c r="G52" s="41">
        <v>108</v>
      </c>
      <c r="H52" s="42">
        <v>0</v>
      </c>
      <c r="I52" s="43">
        <f>ROUND(G52*H52,P4)</f>
        <v>0</v>
      </c>
      <c r="J52" s="37"/>
      <c r="O52" s="44">
        <f>I52*0.21</f>
        <v>0</v>
      </c>
      <c r="P52">
        <v>3</v>
      </c>
    </row>
    <row r="53">
      <c r="A53" s="37" t="s">
        <v>224</v>
      </c>
      <c r="B53" s="45"/>
      <c r="C53" s="46"/>
      <c r="D53" s="46"/>
      <c r="E53" s="39" t="s">
        <v>3045</v>
      </c>
      <c r="F53" s="46"/>
      <c r="G53" s="46"/>
      <c r="H53" s="46"/>
      <c r="I53" s="46"/>
      <c r="J53" s="48"/>
    </row>
    <row r="54">
      <c r="A54" s="37" t="s">
        <v>227</v>
      </c>
      <c r="B54" s="45"/>
      <c r="C54" s="46"/>
      <c r="D54" s="46"/>
      <c r="E54" s="47" t="s">
        <v>221</v>
      </c>
      <c r="F54" s="46"/>
      <c r="G54" s="46"/>
      <c r="H54" s="46"/>
      <c r="I54" s="46"/>
      <c r="J54" s="48"/>
    </row>
    <row r="55">
      <c r="A55" s="37" t="s">
        <v>219</v>
      </c>
      <c r="B55" s="37">
        <v>14</v>
      </c>
      <c r="C55" s="38" t="s">
        <v>3046</v>
      </c>
      <c r="D55" s="37" t="s">
        <v>221</v>
      </c>
      <c r="E55" s="39" t="s">
        <v>3047</v>
      </c>
      <c r="F55" s="40" t="s">
        <v>245</v>
      </c>
      <c r="G55" s="41">
        <v>34</v>
      </c>
      <c r="H55" s="42">
        <v>0</v>
      </c>
      <c r="I55" s="43">
        <f>ROUND(G55*H55,P4)</f>
        <v>0</v>
      </c>
      <c r="J55" s="37"/>
      <c r="O55" s="44">
        <f>I55*0.21</f>
        <v>0</v>
      </c>
      <c r="P55">
        <v>3</v>
      </c>
    </row>
    <row r="56">
      <c r="A56" s="37" t="s">
        <v>224</v>
      </c>
      <c r="B56" s="45"/>
      <c r="C56" s="46"/>
      <c r="D56" s="46"/>
      <c r="E56" s="39" t="s">
        <v>3047</v>
      </c>
      <c r="F56" s="46"/>
      <c r="G56" s="46"/>
      <c r="H56" s="46"/>
      <c r="I56" s="46"/>
      <c r="J56" s="48"/>
    </row>
    <row r="57">
      <c r="A57" s="37" t="s">
        <v>227</v>
      </c>
      <c r="B57" s="45"/>
      <c r="C57" s="46"/>
      <c r="D57" s="46"/>
      <c r="E57" s="47" t="s">
        <v>221</v>
      </c>
      <c r="F57" s="46"/>
      <c r="G57" s="46"/>
      <c r="H57" s="46"/>
      <c r="I57" s="46"/>
      <c r="J57" s="48"/>
    </row>
    <row r="58">
      <c r="A58" s="37" t="s">
        <v>219</v>
      </c>
      <c r="B58" s="37">
        <v>15</v>
      </c>
      <c r="C58" s="38" t="s">
        <v>3048</v>
      </c>
      <c r="D58" s="37" t="s">
        <v>221</v>
      </c>
      <c r="E58" s="39" t="s">
        <v>3049</v>
      </c>
      <c r="F58" s="40" t="s">
        <v>245</v>
      </c>
      <c r="G58" s="41">
        <v>2</v>
      </c>
      <c r="H58" s="42">
        <v>0</v>
      </c>
      <c r="I58" s="43">
        <f>ROUND(G58*H58,P4)</f>
        <v>0</v>
      </c>
      <c r="J58" s="37"/>
      <c r="O58" s="44">
        <f>I58*0.21</f>
        <v>0</v>
      </c>
      <c r="P58">
        <v>3</v>
      </c>
    </row>
    <row r="59">
      <c r="A59" s="37" t="s">
        <v>224</v>
      </c>
      <c r="B59" s="45"/>
      <c r="C59" s="46"/>
      <c r="D59" s="46"/>
      <c r="E59" s="39" t="s">
        <v>3049</v>
      </c>
      <c r="F59" s="46"/>
      <c r="G59" s="46"/>
      <c r="H59" s="46"/>
      <c r="I59" s="46"/>
      <c r="J59" s="48"/>
    </row>
    <row r="60">
      <c r="A60" s="37" t="s">
        <v>227</v>
      </c>
      <c r="B60" s="45"/>
      <c r="C60" s="46"/>
      <c r="D60" s="46"/>
      <c r="E60" s="47" t="s">
        <v>221</v>
      </c>
      <c r="F60" s="46"/>
      <c r="G60" s="46"/>
      <c r="H60" s="46"/>
      <c r="I60" s="46"/>
      <c r="J60" s="48"/>
    </row>
    <row r="61">
      <c r="A61" s="37" t="s">
        <v>219</v>
      </c>
      <c r="B61" s="37">
        <v>16</v>
      </c>
      <c r="C61" s="38" t="s">
        <v>3050</v>
      </c>
      <c r="D61" s="37" t="s">
        <v>221</v>
      </c>
      <c r="E61" s="39" t="s">
        <v>3051</v>
      </c>
      <c r="F61" s="40" t="s">
        <v>245</v>
      </c>
      <c r="G61" s="41">
        <v>2</v>
      </c>
      <c r="H61" s="42">
        <v>0</v>
      </c>
      <c r="I61" s="43">
        <f>ROUND(G61*H61,P4)</f>
        <v>0</v>
      </c>
      <c r="J61" s="37"/>
      <c r="O61" s="44">
        <f>I61*0.21</f>
        <v>0</v>
      </c>
      <c r="P61">
        <v>3</v>
      </c>
    </row>
    <row r="62">
      <c r="A62" s="37" t="s">
        <v>224</v>
      </c>
      <c r="B62" s="45"/>
      <c r="C62" s="46"/>
      <c r="D62" s="46"/>
      <c r="E62" s="39" t="s">
        <v>3051</v>
      </c>
      <c r="F62" s="46"/>
      <c r="G62" s="46"/>
      <c r="H62" s="46"/>
      <c r="I62" s="46"/>
      <c r="J62" s="48"/>
    </row>
    <row r="63">
      <c r="A63" s="37" t="s">
        <v>227</v>
      </c>
      <c r="B63" s="45"/>
      <c r="C63" s="46"/>
      <c r="D63" s="46"/>
      <c r="E63" s="47" t="s">
        <v>221</v>
      </c>
      <c r="F63" s="46"/>
      <c r="G63" s="46"/>
      <c r="H63" s="46"/>
      <c r="I63" s="46"/>
      <c r="J63" s="48"/>
    </row>
    <row r="64">
      <c r="A64" s="37" t="s">
        <v>219</v>
      </c>
      <c r="B64" s="37">
        <v>17</v>
      </c>
      <c r="C64" s="38" t="s">
        <v>3052</v>
      </c>
      <c r="D64" s="37" t="s">
        <v>221</v>
      </c>
      <c r="E64" s="39" t="s">
        <v>3053</v>
      </c>
      <c r="F64" s="40" t="s">
        <v>234</v>
      </c>
      <c r="G64" s="41">
        <v>108</v>
      </c>
      <c r="H64" s="42">
        <v>0</v>
      </c>
      <c r="I64" s="43">
        <f>ROUND(G64*H64,P4)</f>
        <v>0</v>
      </c>
      <c r="J64" s="37"/>
      <c r="O64" s="44">
        <f>I64*0.21</f>
        <v>0</v>
      </c>
      <c r="P64">
        <v>3</v>
      </c>
    </row>
    <row r="65">
      <c r="A65" s="37" t="s">
        <v>224</v>
      </c>
      <c r="B65" s="45"/>
      <c r="C65" s="46"/>
      <c r="D65" s="46"/>
      <c r="E65" s="39" t="s">
        <v>3053</v>
      </c>
      <c r="F65" s="46"/>
      <c r="G65" s="46"/>
      <c r="H65" s="46"/>
      <c r="I65" s="46"/>
      <c r="J65" s="48"/>
    </row>
    <row r="66">
      <c r="A66" s="37" t="s">
        <v>227</v>
      </c>
      <c r="B66" s="45"/>
      <c r="C66" s="46"/>
      <c r="D66" s="46"/>
      <c r="E66" s="47" t="s">
        <v>221</v>
      </c>
      <c r="F66" s="46"/>
      <c r="G66" s="46"/>
      <c r="H66" s="46"/>
      <c r="I66" s="46"/>
      <c r="J66" s="48"/>
    </row>
    <row r="67">
      <c r="A67" s="37" t="s">
        <v>219</v>
      </c>
      <c r="B67" s="37">
        <v>18</v>
      </c>
      <c r="C67" s="38" t="s">
        <v>3054</v>
      </c>
      <c r="D67" s="37" t="s">
        <v>221</v>
      </c>
      <c r="E67" s="39" t="s">
        <v>3055</v>
      </c>
      <c r="F67" s="40" t="s">
        <v>245</v>
      </c>
      <c r="G67" s="41">
        <v>11</v>
      </c>
      <c r="H67" s="42">
        <v>0</v>
      </c>
      <c r="I67" s="43">
        <f>ROUND(G67*H67,P4)</f>
        <v>0</v>
      </c>
      <c r="J67" s="37"/>
      <c r="O67" s="44">
        <f>I67*0.21</f>
        <v>0</v>
      </c>
      <c r="P67">
        <v>3</v>
      </c>
    </row>
    <row r="68">
      <c r="A68" s="37" t="s">
        <v>224</v>
      </c>
      <c r="B68" s="45"/>
      <c r="C68" s="46"/>
      <c r="D68" s="46"/>
      <c r="E68" s="39" t="s">
        <v>3055</v>
      </c>
      <c r="F68" s="46"/>
      <c r="G68" s="46"/>
      <c r="H68" s="46"/>
      <c r="I68" s="46"/>
      <c r="J68" s="48"/>
    </row>
    <row r="69">
      <c r="A69" s="37" t="s">
        <v>227</v>
      </c>
      <c r="B69" s="45"/>
      <c r="C69" s="46"/>
      <c r="D69" s="46"/>
      <c r="E69" s="47" t="s">
        <v>221</v>
      </c>
      <c r="F69" s="46"/>
      <c r="G69" s="46"/>
      <c r="H69" s="46"/>
      <c r="I69" s="46"/>
      <c r="J69" s="48"/>
    </row>
    <row r="70">
      <c r="A70" s="37" t="s">
        <v>219</v>
      </c>
      <c r="B70" s="37">
        <v>19</v>
      </c>
      <c r="C70" s="38" t="s">
        <v>3056</v>
      </c>
      <c r="D70" s="37" t="s">
        <v>221</v>
      </c>
      <c r="E70" s="39" t="s">
        <v>3057</v>
      </c>
      <c r="F70" s="40" t="s">
        <v>245</v>
      </c>
      <c r="G70" s="41">
        <v>2</v>
      </c>
      <c r="H70" s="42">
        <v>0</v>
      </c>
      <c r="I70" s="43">
        <f>ROUND(G70*H70,P4)</f>
        <v>0</v>
      </c>
      <c r="J70" s="37"/>
      <c r="O70" s="44">
        <f>I70*0.21</f>
        <v>0</v>
      </c>
      <c r="P70">
        <v>3</v>
      </c>
    </row>
    <row r="71">
      <c r="A71" s="37" t="s">
        <v>224</v>
      </c>
      <c r="B71" s="45"/>
      <c r="C71" s="46"/>
      <c r="D71" s="46"/>
      <c r="E71" s="39" t="s">
        <v>3057</v>
      </c>
      <c r="F71" s="46"/>
      <c r="G71" s="46"/>
      <c r="H71" s="46"/>
      <c r="I71" s="46"/>
      <c r="J71" s="48"/>
    </row>
    <row r="72">
      <c r="A72" s="37" t="s">
        <v>227</v>
      </c>
      <c r="B72" s="45"/>
      <c r="C72" s="46"/>
      <c r="D72" s="46"/>
      <c r="E72" s="47" t="s">
        <v>221</v>
      </c>
      <c r="F72" s="46"/>
      <c r="G72" s="46"/>
      <c r="H72" s="46"/>
      <c r="I72" s="46"/>
      <c r="J72" s="48"/>
    </row>
    <row r="73">
      <c r="A73" s="37" t="s">
        <v>219</v>
      </c>
      <c r="B73" s="37">
        <v>20</v>
      </c>
      <c r="C73" s="38" t="s">
        <v>3058</v>
      </c>
      <c r="D73" s="37" t="s">
        <v>221</v>
      </c>
      <c r="E73" s="39" t="s">
        <v>3059</v>
      </c>
      <c r="F73" s="40" t="s">
        <v>245</v>
      </c>
      <c r="G73" s="41">
        <v>2</v>
      </c>
      <c r="H73" s="42">
        <v>0</v>
      </c>
      <c r="I73" s="43">
        <f>ROUND(G73*H73,P4)</f>
        <v>0</v>
      </c>
      <c r="J73" s="37"/>
      <c r="O73" s="44">
        <f>I73*0.21</f>
        <v>0</v>
      </c>
      <c r="P73">
        <v>3</v>
      </c>
    </row>
    <row r="74">
      <c r="A74" s="37" t="s">
        <v>224</v>
      </c>
      <c r="B74" s="45"/>
      <c r="C74" s="46"/>
      <c r="D74" s="46"/>
      <c r="E74" s="39" t="s">
        <v>3059</v>
      </c>
      <c r="F74" s="46"/>
      <c r="G74" s="46"/>
      <c r="H74" s="46"/>
      <c r="I74" s="46"/>
      <c r="J74" s="48"/>
    </row>
    <row r="75">
      <c r="A75" s="37" t="s">
        <v>227</v>
      </c>
      <c r="B75" s="45"/>
      <c r="C75" s="46"/>
      <c r="D75" s="46"/>
      <c r="E75" s="47" t="s">
        <v>221</v>
      </c>
      <c r="F75" s="46"/>
      <c r="G75" s="46"/>
      <c r="H75" s="46"/>
      <c r="I75" s="46"/>
      <c r="J75" s="48"/>
    </row>
    <row r="76">
      <c r="A76" s="37" t="s">
        <v>219</v>
      </c>
      <c r="B76" s="37">
        <v>21</v>
      </c>
      <c r="C76" s="38" t="s">
        <v>3060</v>
      </c>
      <c r="D76" s="37" t="s">
        <v>221</v>
      </c>
      <c r="E76" s="39" t="s">
        <v>3061</v>
      </c>
      <c r="F76" s="40" t="s">
        <v>1413</v>
      </c>
      <c r="G76" s="41">
        <v>550</v>
      </c>
      <c r="H76" s="42">
        <v>0</v>
      </c>
      <c r="I76" s="43">
        <f>ROUND(G76*H76,P4)</f>
        <v>0</v>
      </c>
      <c r="J76" s="37"/>
      <c r="O76" s="44">
        <f>I76*0.21</f>
        <v>0</v>
      </c>
      <c r="P76">
        <v>3</v>
      </c>
    </row>
    <row r="77">
      <c r="A77" s="37" t="s">
        <v>224</v>
      </c>
      <c r="B77" s="45"/>
      <c r="C77" s="46"/>
      <c r="D77" s="46"/>
      <c r="E77" s="39" t="s">
        <v>3061</v>
      </c>
      <c r="F77" s="46"/>
      <c r="G77" s="46"/>
      <c r="H77" s="46"/>
      <c r="I77" s="46"/>
      <c r="J77" s="48"/>
    </row>
    <row r="78">
      <c r="A78" s="37" t="s">
        <v>227</v>
      </c>
      <c r="B78" s="45"/>
      <c r="C78" s="46"/>
      <c r="D78" s="46"/>
      <c r="E78" s="47" t="s">
        <v>221</v>
      </c>
      <c r="F78" s="46"/>
      <c r="G78" s="46"/>
      <c r="H78" s="46"/>
      <c r="I78" s="46"/>
      <c r="J78" s="48"/>
    </row>
    <row r="79">
      <c r="A79" s="37" t="s">
        <v>219</v>
      </c>
      <c r="B79" s="37">
        <v>22</v>
      </c>
      <c r="C79" s="38" t="s">
        <v>3062</v>
      </c>
      <c r="D79" s="37" t="s">
        <v>221</v>
      </c>
      <c r="E79" s="39" t="s">
        <v>3063</v>
      </c>
      <c r="F79" s="40" t="s">
        <v>245</v>
      </c>
      <c r="G79" s="41">
        <v>78</v>
      </c>
      <c r="H79" s="42">
        <v>0</v>
      </c>
      <c r="I79" s="43">
        <f>ROUND(G79*H79,P4)</f>
        <v>0</v>
      </c>
      <c r="J79" s="37"/>
      <c r="O79" s="44">
        <f>I79*0.21</f>
        <v>0</v>
      </c>
      <c r="P79">
        <v>3</v>
      </c>
    </row>
    <row r="80">
      <c r="A80" s="37" t="s">
        <v>224</v>
      </c>
      <c r="B80" s="45"/>
      <c r="C80" s="46"/>
      <c r="D80" s="46"/>
      <c r="E80" s="39" t="s">
        <v>3063</v>
      </c>
      <c r="F80" s="46"/>
      <c r="G80" s="46"/>
      <c r="H80" s="46"/>
      <c r="I80" s="46"/>
      <c r="J80" s="48"/>
    </row>
    <row r="81">
      <c r="A81" s="37" t="s">
        <v>227</v>
      </c>
      <c r="B81" s="45"/>
      <c r="C81" s="46"/>
      <c r="D81" s="46"/>
      <c r="E81" s="47" t="s">
        <v>221</v>
      </c>
      <c r="F81" s="46"/>
      <c r="G81" s="46"/>
      <c r="H81" s="46"/>
      <c r="I81" s="46"/>
      <c r="J81" s="48"/>
    </row>
    <row r="82">
      <c r="A82" s="37" t="s">
        <v>219</v>
      </c>
      <c r="B82" s="37">
        <v>23</v>
      </c>
      <c r="C82" s="38" t="s">
        <v>3064</v>
      </c>
      <c r="D82" s="37" t="s">
        <v>221</v>
      </c>
      <c r="E82" s="39" t="s">
        <v>3065</v>
      </c>
      <c r="F82" s="40" t="s">
        <v>245</v>
      </c>
      <c r="G82" s="41">
        <v>4</v>
      </c>
      <c r="H82" s="42">
        <v>0</v>
      </c>
      <c r="I82" s="43">
        <f>ROUND(G82*H82,P4)</f>
        <v>0</v>
      </c>
      <c r="J82" s="37"/>
      <c r="O82" s="44">
        <f>I82*0.21</f>
        <v>0</v>
      </c>
      <c r="P82">
        <v>3</v>
      </c>
    </row>
    <row r="83">
      <c r="A83" s="37" t="s">
        <v>224</v>
      </c>
      <c r="B83" s="45"/>
      <c r="C83" s="46"/>
      <c r="D83" s="46"/>
      <c r="E83" s="39" t="s">
        <v>3065</v>
      </c>
      <c r="F83" s="46"/>
      <c r="G83" s="46"/>
      <c r="H83" s="46"/>
      <c r="I83" s="46"/>
      <c r="J83" s="48"/>
    </row>
    <row r="84">
      <c r="A84" s="37" t="s">
        <v>227</v>
      </c>
      <c r="B84" s="45"/>
      <c r="C84" s="46"/>
      <c r="D84" s="46"/>
      <c r="E84" s="47" t="s">
        <v>221</v>
      </c>
      <c r="F84" s="46"/>
      <c r="G84" s="46"/>
      <c r="H84" s="46"/>
      <c r="I84" s="46"/>
      <c r="J84" s="48"/>
    </row>
    <row r="85">
      <c r="A85" s="37" t="s">
        <v>219</v>
      </c>
      <c r="B85" s="37">
        <v>24</v>
      </c>
      <c r="C85" s="38" t="s">
        <v>3066</v>
      </c>
      <c r="D85" s="37" t="s">
        <v>221</v>
      </c>
      <c r="E85" s="39" t="s">
        <v>3067</v>
      </c>
      <c r="F85" s="40" t="s">
        <v>234</v>
      </c>
      <c r="G85" s="41">
        <v>108</v>
      </c>
      <c r="H85" s="42">
        <v>0</v>
      </c>
      <c r="I85" s="43">
        <f>ROUND(G85*H85,P4)</f>
        <v>0</v>
      </c>
      <c r="J85" s="37"/>
      <c r="O85" s="44">
        <f>I85*0.21</f>
        <v>0</v>
      </c>
      <c r="P85">
        <v>3</v>
      </c>
    </row>
    <row r="86">
      <c r="A86" s="37" t="s">
        <v>224</v>
      </c>
      <c r="B86" s="45"/>
      <c r="C86" s="46"/>
      <c r="D86" s="46"/>
      <c r="E86" s="39" t="s">
        <v>3067</v>
      </c>
      <c r="F86" s="46"/>
      <c r="G86" s="46"/>
      <c r="H86" s="46"/>
      <c r="I86" s="46"/>
      <c r="J86" s="48"/>
    </row>
    <row r="87">
      <c r="A87" s="37" t="s">
        <v>227</v>
      </c>
      <c r="B87" s="45"/>
      <c r="C87" s="46"/>
      <c r="D87" s="46"/>
      <c r="E87" s="47" t="s">
        <v>221</v>
      </c>
      <c r="F87" s="46"/>
      <c r="G87" s="46"/>
      <c r="H87" s="46"/>
      <c r="I87" s="46"/>
      <c r="J87" s="48"/>
    </row>
    <row r="88">
      <c r="A88" s="37" t="s">
        <v>219</v>
      </c>
      <c r="B88" s="37">
        <v>25</v>
      </c>
      <c r="C88" s="38" t="s">
        <v>3068</v>
      </c>
      <c r="D88" s="37" t="s">
        <v>221</v>
      </c>
      <c r="E88" s="39" t="s">
        <v>3069</v>
      </c>
      <c r="F88" s="40" t="s">
        <v>245</v>
      </c>
      <c r="G88" s="41">
        <v>34</v>
      </c>
      <c r="H88" s="42">
        <v>0</v>
      </c>
      <c r="I88" s="43">
        <f>ROUND(G88*H88,P4)</f>
        <v>0</v>
      </c>
      <c r="J88" s="37"/>
      <c r="O88" s="44">
        <f>I88*0.21</f>
        <v>0</v>
      </c>
      <c r="P88">
        <v>3</v>
      </c>
    </row>
    <row r="89">
      <c r="A89" s="37" t="s">
        <v>224</v>
      </c>
      <c r="B89" s="45"/>
      <c r="C89" s="46"/>
      <c r="D89" s="46"/>
      <c r="E89" s="39" t="s">
        <v>3069</v>
      </c>
      <c r="F89" s="46"/>
      <c r="G89" s="46"/>
      <c r="H89" s="46"/>
      <c r="I89" s="46"/>
      <c r="J89" s="48"/>
    </row>
    <row r="90">
      <c r="A90" s="37" t="s">
        <v>227</v>
      </c>
      <c r="B90" s="45"/>
      <c r="C90" s="46"/>
      <c r="D90" s="46"/>
      <c r="E90" s="47" t="s">
        <v>221</v>
      </c>
      <c r="F90" s="46"/>
      <c r="G90" s="46"/>
      <c r="H90" s="46"/>
      <c r="I90" s="46"/>
      <c r="J90" s="48"/>
    </row>
    <row r="91">
      <c r="A91" s="37" t="s">
        <v>219</v>
      </c>
      <c r="B91" s="37">
        <v>26</v>
      </c>
      <c r="C91" s="38" t="s">
        <v>3070</v>
      </c>
      <c r="D91" s="37" t="s">
        <v>221</v>
      </c>
      <c r="E91" s="39" t="s">
        <v>3071</v>
      </c>
      <c r="F91" s="40" t="s">
        <v>245</v>
      </c>
      <c r="G91" s="41">
        <v>2</v>
      </c>
      <c r="H91" s="42">
        <v>0</v>
      </c>
      <c r="I91" s="43">
        <f>ROUND(G91*H91,P4)</f>
        <v>0</v>
      </c>
      <c r="J91" s="37"/>
      <c r="O91" s="44">
        <f>I91*0.21</f>
        <v>0</v>
      </c>
      <c r="P91">
        <v>3</v>
      </c>
    </row>
    <row r="92">
      <c r="A92" s="37" t="s">
        <v>224</v>
      </c>
      <c r="B92" s="45"/>
      <c r="C92" s="46"/>
      <c r="D92" s="46"/>
      <c r="E92" s="39" t="s">
        <v>3071</v>
      </c>
      <c r="F92" s="46"/>
      <c r="G92" s="46"/>
      <c r="H92" s="46"/>
      <c r="I92" s="46"/>
      <c r="J92" s="48"/>
    </row>
    <row r="93">
      <c r="A93" s="37" t="s">
        <v>227</v>
      </c>
      <c r="B93" s="45"/>
      <c r="C93" s="46"/>
      <c r="D93" s="46"/>
      <c r="E93" s="47" t="s">
        <v>221</v>
      </c>
      <c r="F93" s="46"/>
      <c r="G93" s="46"/>
      <c r="H93" s="46"/>
      <c r="I93" s="46"/>
      <c r="J93" s="48"/>
    </row>
    <row r="94">
      <c r="A94" s="37" t="s">
        <v>219</v>
      </c>
      <c r="B94" s="37">
        <v>27</v>
      </c>
      <c r="C94" s="38" t="s">
        <v>3072</v>
      </c>
      <c r="D94" s="37" t="s">
        <v>221</v>
      </c>
      <c r="E94" s="39" t="s">
        <v>3073</v>
      </c>
      <c r="F94" s="40" t="s">
        <v>245</v>
      </c>
      <c r="G94" s="41">
        <v>2</v>
      </c>
      <c r="H94" s="42">
        <v>0</v>
      </c>
      <c r="I94" s="43">
        <f>ROUND(G94*H94,P4)</f>
        <v>0</v>
      </c>
      <c r="J94" s="37"/>
      <c r="O94" s="44">
        <f>I94*0.21</f>
        <v>0</v>
      </c>
      <c r="P94">
        <v>3</v>
      </c>
    </row>
    <row r="95">
      <c r="A95" s="37" t="s">
        <v>224</v>
      </c>
      <c r="B95" s="45"/>
      <c r="C95" s="46"/>
      <c r="D95" s="46"/>
      <c r="E95" s="39" t="s">
        <v>3073</v>
      </c>
      <c r="F95" s="46"/>
      <c r="G95" s="46"/>
      <c r="H95" s="46"/>
      <c r="I95" s="46"/>
      <c r="J95" s="48"/>
    </row>
    <row r="96">
      <c r="A96" s="37" t="s">
        <v>227</v>
      </c>
      <c r="B96" s="45"/>
      <c r="C96" s="46"/>
      <c r="D96" s="46"/>
      <c r="E96" s="47" t="s">
        <v>221</v>
      </c>
      <c r="F96" s="46"/>
      <c r="G96" s="46"/>
      <c r="H96" s="46"/>
      <c r="I96" s="46"/>
      <c r="J96" s="48"/>
    </row>
    <row r="97">
      <c r="A97" s="37" t="s">
        <v>219</v>
      </c>
      <c r="B97" s="37">
        <v>28</v>
      </c>
      <c r="C97" s="38" t="s">
        <v>3074</v>
      </c>
      <c r="D97" s="37" t="s">
        <v>221</v>
      </c>
      <c r="E97" s="39" t="s">
        <v>3075</v>
      </c>
      <c r="F97" s="40" t="s">
        <v>3076</v>
      </c>
      <c r="G97" s="41">
        <v>1</v>
      </c>
      <c r="H97" s="42">
        <v>0</v>
      </c>
      <c r="I97" s="43">
        <f>ROUND(G97*H97,P4)</f>
        <v>0</v>
      </c>
      <c r="J97" s="37"/>
      <c r="O97" s="44">
        <f>I97*0.21</f>
        <v>0</v>
      </c>
      <c r="P97">
        <v>3</v>
      </c>
    </row>
    <row r="98">
      <c r="A98" s="37" t="s">
        <v>224</v>
      </c>
      <c r="B98" s="45"/>
      <c r="C98" s="46"/>
      <c r="D98" s="46"/>
      <c r="E98" s="39" t="s">
        <v>3075</v>
      </c>
      <c r="F98" s="46"/>
      <c r="G98" s="46"/>
      <c r="H98" s="46"/>
      <c r="I98" s="46"/>
      <c r="J98" s="48"/>
    </row>
    <row r="99">
      <c r="A99" s="37" t="s">
        <v>227</v>
      </c>
      <c r="B99" s="45"/>
      <c r="C99" s="46"/>
      <c r="D99" s="46"/>
      <c r="E99" s="47" t="s">
        <v>221</v>
      </c>
      <c r="F99" s="46"/>
      <c r="G99" s="46"/>
      <c r="H99" s="46"/>
      <c r="I99" s="46"/>
      <c r="J99" s="48"/>
    </row>
    <row r="100">
      <c r="A100" s="37" t="s">
        <v>219</v>
      </c>
      <c r="B100" s="37">
        <v>29</v>
      </c>
      <c r="C100" s="38" t="s">
        <v>3077</v>
      </c>
      <c r="D100" s="37" t="s">
        <v>221</v>
      </c>
      <c r="E100" s="39" t="s">
        <v>3078</v>
      </c>
      <c r="F100" s="40" t="s">
        <v>234</v>
      </c>
      <c r="G100" s="41">
        <v>117</v>
      </c>
      <c r="H100" s="42">
        <v>0</v>
      </c>
      <c r="I100" s="43">
        <f>ROUND(G100*H100,P4)</f>
        <v>0</v>
      </c>
      <c r="J100" s="37"/>
      <c r="O100" s="44">
        <f>I100*0.21</f>
        <v>0</v>
      </c>
      <c r="P100">
        <v>3</v>
      </c>
    </row>
    <row r="101">
      <c r="A101" s="37" t="s">
        <v>224</v>
      </c>
      <c r="B101" s="45"/>
      <c r="C101" s="46"/>
      <c r="D101" s="46"/>
      <c r="E101" s="39" t="s">
        <v>3078</v>
      </c>
      <c r="F101" s="46"/>
      <c r="G101" s="46"/>
      <c r="H101" s="46"/>
      <c r="I101" s="46"/>
      <c r="J101" s="48"/>
    </row>
    <row r="102">
      <c r="A102" s="37" t="s">
        <v>227</v>
      </c>
      <c r="B102" s="45"/>
      <c r="C102" s="46"/>
      <c r="D102" s="46"/>
      <c r="E102" s="47" t="s">
        <v>221</v>
      </c>
      <c r="F102" s="46"/>
      <c r="G102" s="46"/>
      <c r="H102" s="46"/>
      <c r="I102" s="46"/>
      <c r="J102" s="48"/>
    </row>
    <row r="103">
      <c r="A103" s="37" t="s">
        <v>219</v>
      </c>
      <c r="B103" s="37">
        <v>30</v>
      </c>
      <c r="C103" s="38" t="s">
        <v>3079</v>
      </c>
      <c r="D103" s="37" t="s">
        <v>221</v>
      </c>
      <c r="E103" s="39" t="s">
        <v>3080</v>
      </c>
      <c r="F103" s="40" t="s">
        <v>245</v>
      </c>
      <c r="G103" s="41">
        <v>11</v>
      </c>
      <c r="H103" s="42">
        <v>0</v>
      </c>
      <c r="I103" s="43">
        <f>ROUND(G103*H103,P4)</f>
        <v>0</v>
      </c>
      <c r="J103" s="37"/>
      <c r="O103" s="44">
        <f>I103*0.21</f>
        <v>0</v>
      </c>
      <c r="P103">
        <v>3</v>
      </c>
    </row>
    <row r="104">
      <c r="A104" s="37" t="s">
        <v>224</v>
      </c>
      <c r="B104" s="45"/>
      <c r="C104" s="46"/>
      <c r="D104" s="46"/>
      <c r="E104" s="39" t="s">
        <v>3080</v>
      </c>
      <c r="F104" s="46"/>
      <c r="G104" s="46"/>
      <c r="H104" s="46"/>
      <c r="I104" s="46"/>
      <c r="J104" s="48"/>
    </row>
    <row r="105">
      <c r="A105" s="37" t="s">
        <v>227</v>
      </c>
      <c r="B105" s="45"/>
      <c r="C105" s="46"/>
      <c r="D105" s="46"/>
      <c r="E105" s="47" t="s">
        <v>221</v>
      </c>
      <c r="F105" s="46"/>
      <c r="G105" s="46"/>
      <c r="H105" s="46"/>
      <c r="I105" s="46"/>
      <c r="J105" s="48"/>
    </row>
    <row r="106">
      <c r="A106" s="37" t="s">
        <v>219</v>
      </c>
      <c r="B106" s="37">
        <v>31</v>
      </c>
      <c r="C106" s="38" t="s">
        <v>3081</v>
      </c>
      <c r="D106" s="37" t="s">
        <v>221</v>
      </c>
      <c r="E106" s="39" t="s">
        <v>3082</v>
      </c>
      <c r="F106" s="40" t="s">
        <v>245</v>
      </c>
      <c r="G106" s="41">
        <v>2</v>
      </c>
      <c r="H106" s="42">
        <v>0</v>
      </c>
      <c r="I106" s="43">
        <f>ROUND(G106*H106,P4)</f>
        <v>0</v>
      </c>
      <c r="J106" s="37"/>
      <c r="O106" s="44">
        <f>I106*0.21</f>
        <v>0</v>
      </c>
      <c r="P106">
        <v>3</v>
      </c>
    </row>
    <row r="107">
      <c r="A107" s="37" t="s">
        <v>224</v>
      </c>
      <c r="B107" s="45"/>
      <c r="C107" s="46"/>
      <c r="D107" s="46"/>
      <c r="E107" s="39" t="s">
        <v>3082</v>
      </c>
      <c r="F107" s="46"/>
      <c r="G107" s="46"/>
      <c r="H107" s="46"/>
      <c r="I107" s="46"/>
      <c r="J107" s="48"/>
    </row>
    <row r="108">
      <c r="A108" s="37" t="s">
        <v>227</v>
      </c>
      <c r="B108" s="45"/>
      <c r="C108" s="46"/>
      <c r="D108" s="46"/>
      <c r="E108" s="47" t="s">
        <v>221</v>
      </c>
      <c r="F108" s="46"/>
      <c r="G108" s="46"/>
      <c r="H108" s="46"/>
      <c r="I108" s="46"/>
      <c r="J108" s="48"/>
    </row>
    <row r="109">
      <c r="A109" s="37" t="s">
        <v>219</v>
      </c>
      <c r="B109" s="37">
        <v>32</v>
      </c>
      <c r="C109" s="38" t="s">
        <v>3083</v>
      </c>
      <c r="D109" s="37" t="s">
        <v>221</v>
      </c>
      <c r="E109" s="39" t="s">
        <v>3084</v>
      </c>
      <c r="F109" s="40" t="s">
        <v>245</v>
      </c>
      <c r="G109" s="41">
        <v>2</v>
      </c>
      <c r="H109" s="42">
        <v>0</v>
      </c>
      <c r="I109" s="43">
        <f>ROUND(G109*H109,P4)</f>
        <v>0</v>
      </c>
      <c r="J109" s="37"/>
      <c r="O109" s="44">
        <f>I109*0.21</f>
        <v>0</v>
      </c>
      <c r="P109">
        <v>3</v>
      </c>
    </row>
    <row r="110">
      <c r="A110" s="37" t="s">
        <v>224</v>
      </c>
      <c r="B110" s="45"/>
      <c r="C110" s="46"/>
      <c r="D110" s="46"/>
      <c r="E110" s="39" t="s">
        <v>3084</v>
      </c>
      <c r="F110" s="46"/>
      <c r="G110" s="46"/>
      <c r="H110" s="46"/>
      <c r="I110" s="46"/>
      <c r="J110" s="48"/>
    </row>
    <row r="111">
      <c r="A111" s="37" t="s">
        <v>227</v>
      </c>
      <c r="B111" s="45"/>
      <c r="C111" s="46"/>
      <c r="D111" s="46"/>
      <c r="E111" s="47" t="s">
        <v>221</v>
      </c>
      <c r="F111" s="46"/>
      <c r="G111" s="46"/>
      <c r="H111" s="46"/>
      <c r="I111" s="46"/>
      <c r="J111" s="48"/>
    </row>
    <row r="112">
      <c r="A112" s="37" t="s">
        <v>219</v>
      </c>
      <c r="B112" s="37">
        <v>33</v>
      </c>
      <c r="C112" s="38" t="s">
        <v>3085</v>
      </c>
      <c r="D112" s="37" t="s">
        <v>221</v>
      </c>
      <c r="E112" s="39" t="s">
        <v>3086</v>
      </c>
      <c r="F112" s="40" t="s">
        <v>245</v>
      </c>
      <c r="G112" s="41">
        <v>1</v>
      </c>
      <c r="H112" s="42">
        <v>0</v>
      </c>
      <c r="I112" s="43">
        <f>ROUND(G112*H112,P4)</f>
        <v>0</v>
      </c>
      <c r="J112" s="37"/>
      <c r="O112" s="44">
        <f>I112*0.21</f>
        <v>0</v>
      </c>
      <c r="P112">
        <v>3</v>
      </c>
    </row>
    <row r="113">
      <c r="A113" s="37" t="s">
        <v>224</v>
      </c>
      <c r="B113" s="45"/>
      <c r="C113" s="46"/>
      <c r="D113" s="46"/>
      <c r="E113" s="39" t="s">
        <v>3086</v>
      </c>
      <c r="F113" s="46"/>
      <c r="G113" s="46"/>
      <c r="H113" s="46"/>
      <c r="I113" s="46"/>
      <c r="J113" s="48"/>
    </row>
    <row r="114">
      <c r="A114" s="37" t="s">
        <v>227</v>
      </c>
      <c r="B114" s="45"/>
      <c r="C114" s="46"/>
      <c r="D114" s="46"/>
      <c r="E114" s="47" t="s">
        <v>221</v>
      </c>
      <c r="F114" s="46"/>
      <c r="G114" s="46"/>
      <c r="H114" s="46"/>
      <c r="I114" s="46"/>
      <c r="J114" s="48"/>
    </row>
    <row r="115">
      <c r="A115" s="37" t="s">
        <v>219</v>
      </c>
      <c r="B115" s="37">
        <v>34</v>
      </c>
      <c r="C115" s="38" t="s">
        <v>3087</v>
      </c>
      <c r="D115" s="37" t="s">
        <v>221</v>
      </c>
      <c r="E115" s="39" t="s">
        <v>3088</v>
      </c>
      <c r="F115" s="40" t="s">
        <v>3089</v>
      </c>
      <c r="G115" s="41">
        <v>125</v>
      </c>
      <c r="H115" s="42">
        <v>0</v>
      </c>
      <c r="I115" s="43">
        <f>ROUND(G115*H115,P4)</f>
        <v>0</v>
      </c>
      <c r="J115" s="37"/>
      <c r="O115" s="44">
        <f>I115*0.21</f>
        <v>0</v>
      </c>
      <c r="P115">
        <v>3</v>
      </c>
    </row>
    <row r="116">
      <c r="A116" s="37" t="s">
        <v>224</v>
      </c>
      <c r="B116" s="45"/>
      <c r="C116" s="46"/>
      <c r="D116" s="46"/>
      <c r="E116" s="39" t="s">
        <v>3088</v>
      </c>
      <c r="F116" s="46"/>
      <c r="G116" s="46"/>
      <c r="H116" s="46"/>
      <c r="I116" s="46"/>
      <c r="J116" s="48"/>
    </row>
    <row r="117">
      <c r="A117" s="37" t="s">
        <v>227</v>
      </c>
      <c r="B117" s="45"/>
      <c r="C117" s="46"/>
      <c r="D117" s="46"/>
      <c r="E117" s="47" t="s">
        <v>221</v>
      </c>
      <c r="F117" s="46"/>
      <c r="G117" s="46"/>
      <c r="H117" s="46"/>
      <c r="I117" s="46"/>
      <c r="J117" s="48"/>
    </row>
    <row r="118">
      <c r="A118" s="37" t="s">
        <v>219</v>
      </c>
      <c r="B118" s="37">
        <v>35</v>
      </c>
      <c r="C118" s="38" t="s">
        <v>3090</v>
      </c>
      <c r="D118" s="37" t="s">
        <v>221</v>
      </c>
      <c r="E118" s="39" t="s">
        <v>3091</v>
      </c>
      <c r="F118" s="40" t="s">
        <v>3076</v>
      </c>
      <c r="G118" s="41">
        <v>5</v>
      </c>
      <c r="H118" s="42">
        <v>0</v>
      </c>
      <c r="I118" s="43">
        <f>ROUND(G118*H118,P4)</f>
        <v>0</v>
      </c>
      <c r="J118" s="37"/>
      <c r="O118" s="44">
        <f>I118*0.21</f>
        <v>0</v>
      </c>
      <c r="P118">
        <v>3</v>
      </c>
    </row>
    <row r="119">
      <c r="A119" s="37" t="s">
        <v>224</v>
      </c>
      <c r="B119" s="45"/>
      <c r="C119" s="46"/>
      <c r="D119" s="46"/>
      <c r="E119" s="39" t="s">
        <v>3091</v>
      </c>
      <c r="F119" s="46"/>
      <c r="G119" s="46"/>
      <c r="H119" s="46"/>
      <c r="I119" s="46"/>
      <c r="J119" s="48"/>
    </row>
    <row r="120">
      <c r="A120" s="37" t="s">
        <v>227</v>
      </c>
      <c r="B120" s="45"/>
      <c r="C120" s="46"/>
      <c r="D120" s="46"/>
      <c r="E120" s="47" t="s">
        <v>221</v>
      </c>
      <c r="F120" s="46"/>
      <c r="G120" s="46"/>
      <c r="H120" s="46"/>
      <c r="I120" s="46"/>
      <c r="J120" s="48"/>
    </row>
    <row r="121">
      <c r="A121" s="37" t="s">
        <v>219</v>
      </c>
      <c r="B121" s="37">
        <v>36</v>
      </c>
      <c r="C121" s="38" t="s">
        <v>3092</v>
      </c>
      <c r="D121" s="37" t="s">
        <v>221</v>
      </c>
      <c r="E121" s="39" t="s">
        <v>3093</v>
      </c>
      <c r="F121" s="40" t="s">
        <v>245</v>
      </c>
      <c r="G121" s="41">
        <v>5</v>
      </c>
      <c r="H121" s="42">
        <v>0</v>
      </c>
      <c r="I121" s="43">
        <f>ROUND(G121*H121,P4)</f>
        <v>0</v>
      </c>
      <c r="J121" s="37"/>
      <c r="O121" s="44">
        <f>I121*0.21</f>
        <v>0</v>
      </c>
      <c r="P121">
        <v>3</v>
      </c>
    </row>
    <row r="122">
      <c r="A122" s="37" t="s">
        <v>224</v>
      </c>
      <c r="B122" s="45"/>
      <c r="C122" s="46"/>
      <c r="D122" s="46"/>
      <c r="E122" s="39" t="s">
        <v>3093</v>
      </c>
      <c r="F122" s="46"/>
      <c r="G122" s="46"/>
      <c r="H122" s="46"/>
      <c r="I122" s="46"/>
      <c r="J122" s="48"/>
    </row>
    <row r="123">
      <c r="A123" s="37" t="s">
        <v>227</v>
      </c>
      <c r="B123" s="50"/>
      <c r="C123" s="51"/>
      <c r="D123" s="51"/>
      <c r="E123" s="53" t="s">
        <v>221</v>
      </c>
      <c r="F123" s="51"/>
      <c r="G123" s="51"/>
      <c r="H123" s="51"/>
      <c r="I123" s="51"/>
      <c r="J123" s="52"/>
    </row>
  </sheetData>
  <sheetProtection sheet="1" objects="1" scenarios="1" spinCount="100000" saltValue="gm9jzkLv0qL3Gcp2grjvjecFX5sHqb9Vu9NBs8BRYgJJLt3IVwM1JflcceWOI5+VaaHlAjiNfVaB/wmqNR6BZg==" hashValue="4gtck+r56jPy6phNz5FF/4sOxveCHS8PmgUI9/OrqXvW+a+ezm88o35JFgn/qfZV6Dv4L9wObGL+7lboZMCQ6g=="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3094</v>
      </c>
      <c r="I3" s="25">
        <f>SUMIFS(I12:I456,A12:A456,"SD")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2375</v>
      </c>
      <c r="D6" s="22"/>
      <c r="E6" s="23" t="s">
        <v>98</v>
      </c>
      <c r="F6" s="17"/>
      <c r="G6" s="17"/>
      <c r="H6" s="17"/>
      <c r="I6" s="17"/>
      <c r="J6" s="19"/>
    </row>
    <row r="7">
      <c r="A7" s="3" t="s">
        <v>203</v>
      </c>
      <c r="B7" s="20" t="s">
        <v>198</v>
      </c>
      <c r="C7" s="21" t="s">
        <v>3095</v>
      </c>
      <c r="D7" s="22"/>
      <c r="E7" s="23" t="s">
        <v>116</v>
      </c>
      <c r="F7" s="17"/>
      <c r="G7" s="17"/>
      <c r="H7" s="17"/>
      <c r="I7" s="17"/>
      <c r="J7" s="19"/>
    </row>
    <row r="8">
      <c r="A8" s="3" t="s">
        <v>1826</v>
      </c>
      <c r="B8" s="20" t="s">
        <v>204</v>
      </c>
      <c r="C8" s="21" t="s">
        <v>3094</v>
      </c>
      <c r="D8" s="22"/>
      <c r="E8" s="23" t="s">
        <v>112</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SUMIFS(I13:I144,A13:A144,"P")</f>
        <v>0</v>
      </c>
      <c r="J12" s="36"/>
    </row>
    <row r="13">
      <c r="A13" s="37" t="s">
        <v>219</v>
      </c>
      <c r="B13" s="37">
        <v>1</v>
      </c>
      <c r="C13" s="38" t="s">
        <v>2818</v>
      </c>
      <c r="D13" s="37" t="s">
        <v>221</v>
      </c>
      <c r="E13" s="39" t="s">
        <v>2819</v>
      </c>
      <c r="F13" s="40" t="s">
        <v>805</v>
      </c>
      <c r="G13" s="41">
        <v>25.199999999999999</v>
      </c>
      <c r="H13" s="42">
        <v>0</v>
      </c>
      <c r="I13" s="43">
        <f>ROUND(G13*H13,P4)</f>
        <v>0</v>
      </c>
      <c r="J13" s="37"/>
      <c r="O13" s="44">
        <f>I13*0.21</f>
        <v>0</v>
      </c>
      <c r="P13">
        <v>3</v>
      </c>
    </row>
    <row r="14">
      <c r="A14" s="37" t="s">
        <v>224</v>
      </c>
      <c r="B14" s="45"/>
      <c r="C14" s="46"/>
      <c r="D14" s="46"/>
      <c r="E14" s="39" t="s">
        <v>2819</v>
      </c>
      <c r="F14" s="46"/>
      <c r="G14" s="46"/>
      <c r="H14" s="46"/>
      <c r="I14" s="46"/>
      <c r="J14" s="48"/>
    </row>
    <row r="15" ht="30">
      <c r="A15" s="37" t="s">
        <v>225</v>
      </c>
      <c r="B15" s="45"/>
      <c r="C15" s="46"/>
      <c r="D15" s="46"/>
      <c r="E15" s="49" t="s">
        <v>3096</v>
      </c>
      <c r="F15" s="46"/>
      <c r="G15" s="46"/>
      <c r="H15" s="46"/>
      <c r="I15" s="46"/>
      <c r="J15" s="48"/>
    </row>
    <row r="16">
      <c r="A16" s="37" t="s">
        <v>227</v>
      </c>
      <c r="B16" s="45"/>
      <c r="C16" s="46"/>
      <c r="D16" s="46"/>
      <c r="E16" s="47" t="s">
        <v>221</v>
      </c>
      <c r="F16" s="46"/>
      <c r="G16" s="46"/>
      <c r="H16" s="46"/>
      <c r="I16" s="46"/>
      <c r="J16" s="48"/>
    </row>
    <row r="17">
      <c r="A17" s="37" t="s">
        <v>219</v>
      </c>
      <c r="B17" s="37">
        <v>2</v>
      </c>
      <c r="C17" s="38" t="s">
        <v>2821</v>
      </c>
      <c r="D17" s="37" t="s">
        <v>221</v>
      </c>
      <c r="E17" s="39" t="s">
        <v>2822</v>
      </c>
      <c r="F17" s="40" t="s">
        <v>805</v>
      </c>
      <c r="G17" s="41">
        <v>32.25</v>
      </c>
      <c r="H17" s="42">
        <v>0</v>
      </c>
      <c r="I17" s="43">
        <f>ROUND(G17*H17,P4)</f>
        <v>0</v>
      </c>
      <c r="J17" s="37"/>
      <c r="O17" s="44">
        <f>I17*0.21</f>
        <v>0</v>
      </c>
      <c r="P17">
        <v>3</v>
      </c>
    </row>
    <row r="18">
      <c r="A18" s="37" t="s">
        <v>224</v>
      </c>
      <c r="B18" s="45"/>
      <c r="C18" s="46"/>
      <c r="D18" s="46"/>
      <c r="E18" s="39" t="s">
        <v>2822</v>
      </c>
      <c r="F18" s="46"/>
      <c r="G18" s="46"/>
      <c r="H18" s="46"/>
      <c r="I18" s="46"/>
      <c r="J18" s="48"/>
    </row>
    <row r="19" ht="30">
      <c r="A19" s="37" t="s">
        <v>225</v>
      </c>
      <c r="B19" s="45"/>
      <c r="C19" s="46"/>
      <c r="D19" s="46"/>
      <c r="E19" s="49" t="s">
        <v>3097</v>
      </c>
      <c r="F19" s="46"/>
      <c r="G19" s="46"/>
      <c r="H19" s="46"/>
      <c r="I19" s="46"/>
      <c r="J19" s="48"/>
    </row>
    <row r="20">
      <c r="A20" s="37" t="s">
        <v>227</v>
      </c>
      <c r="B20" s="45"/>
      <c r="C20" s="46"/>
      <c r="D20" s="46"/>
      <c r="E20" s="47" t="s">
        <v>221</v>
      </c>
      <c r="F20" s="46"/>
      <c r="G20" s="46"/>
      <c r="H20" s="46"/>
      <c r="I20" s="46"/>
      <c r="J20" s="48"/>
    </row>
    <row r="21">
      <c r="A21" s="37" t="s">
        <v>219</v>
      </c>
      <c r="B21" s="37">
        <v>3</v>
      </c>
      <c r="C21" s="38" t="s">
        <v>3098</v>
      </c>
      <c r="D21" s="37" t="s">
        <v>221</v>
      </c>
      <c r="E21" s="39" t="s">
        <v>3099</v>
      </c>
      <c r="F21" s="40" t="s">
        <v>805</v>
      </c>
      <c r="G21" s="41">
        <v>75.390000000000001</v>
      </c>
      <c r="H21" s="42">
        <v>0</v>
      </c>
      <c r="I21" s="43">
        <f>ROUND(G21*H21,P4)</f>
        <v>0</v>
      </c>
      <c r="J21" s="37"/>
      <c r="O21" s="44">
        <f>I21*0.21</f>
        <v>0</v>
      </c>
      <c r="P21">
        <v>3</v>
      </c>
    </row>
    <row r="22">
      <c r="A22" s="37" t="s">
        <v>224</v>
      </c>
      <c r="B22" s="45"/>
      <c r="C22" s="46"/>
      <c r="D22" s="46"/>
      <c r="E22" s="39" t="s">
        <v>3099</v>
      </c>
      <c r="F22" s="46"/>
      <c r="G22" s="46"/>
      <c r="H22" s="46"/>
      <c r="I22" s="46"/>
      <c r="J22" s="48"/>
    </row>
    <row r="23" ht="30">
      <c r="A23" s="37" t="s">
        <v>225</v>
      </c>
      <c r="B23" s="45"/>
      <c r="C23" s="46"/>
      <c r="D23" s="46"/>
      <c r="E23" s="49" t="s">
        <v>3100</v>
      </c>
      <c r="F23" s="46"/>
      <c r="G23" s="46"/>
      <c r="H23" s="46"/>
      <c r="I23" s="46"/>
      <c r="J23" s="48"/>
    </row>
    <row r="24">
      <c r="A24" s="37" t="s">
        <v>227</v>
      </c>
      <c r="B24" s="45"/>
      <c r="C24" s="46"/>
      <c r="D24" s="46"/>
      <c r="E24" s="47" t="s">
        <v>221</v>
      </c>
      <c r="F24" s="46"/>
      <c r="G24" s="46"/>
      <c r="H24" s="46"/>
      <c r="I24" s="46"/>
      <c r="J24" s="48"/>
    </row>
    <row r="25">
      <c r="A25" s="37" t="s">
        <v>219</v>
      </c>
      <c r="B25" s="37">
        <v>4</v>
      </c>
      <c r="C25" s="38" t="s">
        <v>3101</v>
      </c>
      <c r="D25" s="37" t="s">
        <v>221</v>
      </c>
      <c r="E25" s="39" t="s">
        <v>3102</v>
      </c>
      <c r="F25" s="40" t="s">
        <v>805</v>
      </c>
      <c r="G25" s="41">
        <v>67.219999999999999</v>
      </c>
      <c r="H25" s="42">
        <v>0</v>
      </c>
      <c r="I25" s="43">
        <f>ROUND(G25*H25,P4)</f>
        <v>0</v>
      </c>
      <c r="J25" s="37"/>
      <c r="O25" s="44">
        <f>I25*0.21</f>
        <v>0</v>
      </c>
      <c r="P25">
        <v>3</v>
      </c>
    </row>
    <row r="26">
      <c r="A26" s="37" t="s">
        <v>224</v>
      </c>
      <c r="B26" s="45"/>
      <c r="C26" s="46"/>
      <c r="D26" s="46"/>
      <c r="E26" s="39" t="s">
        <v>3102</v>
      </c>
      <c r="F26" s="46"/>
      <c r="G26" s="46"/>
      <c r="H26" s="46"/>
      <c r="I26" s="46"/>
      <c r="J26" s="48"/>
    </row>
    <row r="27" ht="30">
      <c r="A27" s="37" t="s">
        <v>225</v>
      </c>
      <c r="B27" s="45"/>
      <c r="C27" s="46"/>
      <c r="D27" s="46"/>
      <c r="E27" s="49" t="s">
        <v>3103</v>
      </c>
      <c r="F27" s="46"/>
      <c r="G27" s="46"/>
      <c r="H27" s="46"/>
      <c r="I27" s="46"/>
      <c r="J27" s="48"/>
    </row>
    <row r="28">
      <c r="A28" s="37" t="s">
        <v>227</v>
      </c>
      <c r="B28" s="45"/>
      <c r="C28" s="46"/>
      <c r="D28" s="46"/>
      <c r="E28" s="47" t="s">
        <v>221</v>
      </c>
      <c r="F28" s="46"/>
      <c r="G28" s="46"/>
      <c r="H28" s="46"/>
      <c r="I28" s="46"/>
      <c r="J28" s="48"/>
    </row>
    <row r="29">
      <c r="A29" s="37" t="s">
        <v>219</v>
      </c>
      <c r="B29" s="37">
        <v>5</v>
      </c>
      <c r="C29" s="38" t="s">
        <v>3104</v>
      </c>
      <c r="D29" s="37" t="s">
        <v>221</v>
      </c>
      <c r="E29" s="39" t="s">
        <v>3105</v>
      </c>
      <c r="F29" s="40" t="s">
        <v>234</v>
      </c>
      <c r="G29" s="41">
        <v>3.5</v>
      </c>
      <c r="H29" s="42">
        <v>0</v>
      </c>
      <c r="I29" s="43">
        <f>ROUND(G29*H29,P4)</f>
        <v>0</v>
      </c>
      <c r="J29" s="37"/>
      <c r="O29" s="44">
        <f>I29*0.21</f>
        <v>0</v>
      </c>
      <c r="P29">
        <v>3</v>
      </c>
    </row>
    <row r="30">
      <c r="A30" s="37" t="s">
        <v>224</v>
      </c>
      <c r="B30" s="45"/>
      <c r="C30" s="46"/>
      <c r="D30" s="46"/>
      <c r="E30" s="39" t="s">
        <v>3105</v>
      </c>
      <c r="F30" s="46"/>
      <c r="G30" s="46"/>
      <c r="H30" s="46"/>
      <c r="I30" s="46"/>
      <c r="J30" s="48"/>
    </row>
    <row r="31" ht="30">
      <c r="A31" s="37" t="s">
        <v>225</v>
      </c>
      <c r="B31" s="45"/>
      <c r="C31" s="46"/>
      <c r="D31" s="46"/>
      <c r="E31" s="49" t="s">
        <v>3106</v>
      </c>
      <c r="F31" s="46"/>
      <c r="G31" s="46"/>
      <c r="H31" s="46"/>
      <c r="I31" s="46"/>
      <c r="J31" s="48"/>
    </row>
    <row r="32">
      <c r="A32" s="37" t="s">
        <v>227</v>
      </c>
      <c r="B32" s="45"/>
      <c r="C32" s="46"/>
      <c r="D32" s="46"/>
      <c r="E32" s="47" t="s">
        <v>221</v>
      </c>
      <c r="F32" s="46"/>
      <c r="G32" s="46"/>
      <c r="H32" s="46"/>
      <c r="I32" s="46"/>
      <c r="J32" s="48"/>
    </row>
    <row r="33">
      <c r="A33" s="37" t="s">
        <v>219</v>
      </c>
      <c r="B33" s="37">
        <v>6</v>
      </c>
      <c r="C33" s="38" t="s">
        <v>3107</v>
      </c>
      <c r="D33" s="37" t="s">
        <v>221</v>
      </c>
      <c r="E33" s="39" t="s">
        <v>3108</v>
      </c>
      <c r="F33" s="40" t="s">
        <v>234</v>
      </c>
      <c r="G33" s="41">
        <v>26</v>
      </c>
      <c r="H33" s="42">
        <v>0</v>
      </c>
      <c r="I33" s="43">
        <f>ROUND(G33*H33,P4)</f>
        <v>0</v>
      </c>
      <c r="J33" s="37"/>
      <c r="O33" s="44">
        <f>I33*0.21</f>
        <v>0</v>
      </c>
      <c r="P33">
        <v>3</v>
      </c>
    </row>
    <row r="34">
      <c r="A34" s="37" t="s">
        <v>224</v>
      </c>
      <c r="B34" s="45"/>
      <c r="C34" s="46"/>
      <c r="D34" s="46"/>
      <c r="E34" s="39" t="s">
        <v>3108</v>
      </c>
      <c r="F34" s="46"/>
      <c r="G34" s="46"/>
      <c r="H34" s="46"/>
      <c r="I34" s="46"/>
      <c r="J34" s="48"/>
    </row>
    <row r="35" ht="30">
      <c r="A35" s="37" t="s">
        <v>225</v>
      </c>
      <c r="B35" s="45"/>
      <c r="C35" s="46"/>
      <c r="D35" s="46"/>
      <c r="E35" s="49" t="s">
        <v>3109</v>
      </c>
      <c r="F35" s="46"/>
      <c r="G35" s="46"/>
      <c r="H35" s="46"/>
      <c r="I35" s="46"/>
      <c r="J35" s="48"/>
    </row>
    <row r="36">
      <c r="A36" s="37" t="s">
        <v>227</v>
      </c>
      <c r="B36" s="45"/>
      <c r="C36" s="46"/>
      <c r="D36" s="46"/>
      <c r="E36" s="47" t="s">
        <v>221</v>
      </c>
      <c r="F36" s="46"/>
      <c r="G36" s="46"/>
      <c r="H36" s="46"/>
      <c r="I36" s="46"/>
      <c r="J36" s="48"/>
    </row>
    <row r="37">
      <c r="A37" s="37" t="s">
        <v>219</v>
      </c>
      <c r="B37" s="37">
        <v>7</v>
      </c>
      <c r="C37" s="38" t="s">
        <v>3110</v>
      </c>
      <c r="D37" s="37" t="s">
        <v>221</v>
      </c>
      <c r="E37" s="39" t="s">
        <v>3111</v>
      </c>
      <c r="F37" s="40" t="s">
        <v>187</v>
      </c>
      <c r="G37" s="41">
        <v>1440</v>
      </c>
      <c r="H37" s="42">
        <v>0</v>
      </c>
      <c r="I37" s="43">
        <f>ROUND(G37*H37,P4)</f>
        <v>0</v>
      </c>
      <c r="J37" s="37"/>
      <c r="O37" s="44">
        <f>I37*0.21</f>
        <v>0</v>
      </c>
      <c r="P37">
        <v>3</v>
      </c>
    </row>
    <row r="38">
      <c r="A38" s="37" t="s">
        <v>224</v>
      </c>
      <c r="B38" s="45"/>
      <c r="C38" s="46"/>
      <c r="D38" s="46"/>
      <c r="E38" s="39" t="s">
        <v>3111</v>
      </c>
      <c r="F38" s="46"/>
      <c r="G38" s="46"/>
      <c r="H38" s="46"/>
      <c r="I38" s="46"/>
      <c r="J38" s="48"/>
    </row>
    <row r="39" ht="30">
      <c r="A39" s="37" t="s">
        <v>225</v>
      </c>
      <c r="B39" s="45"/>
      <c r="C39" s="46"/>
      <c r="D39" s="46"/>
      <c r="E39" s="49" t="s">
        <v>3112</v>
      </c>
      <c r="F39" s="46"/>
      <c r="G39" s="46"/>
      <c r="H39" s="46"/>
      <c r="I39" s="46"/>
      <c r="J39" s="48"/>
    </row>
    <row r="40">
      <c r="A40" s="37" t="s">
        <v>227</v>
      </c>
      <c r="B40" s="45"/>
      <c r="C40" s="46"/>
      <c r="D40" s="46"/>
      <c r="E40" s="47" t="s">
        <v>221</v>
      </c>
      <c r="F40" s="46"/>
      <c r="G40" s="46"/>
      <c r="H40" s="46"/>
      <c r="I40" s="46"/>
      <c r="J40" s="48"/>
    </row>
    <row r="41">
      <c r="A41" s="37" t="s">
        <v>219</v>
      </c>
      <c r="B41" s="37">
        <v>8</v>
      </c>
      <c r="C41" s="38" t="s">
        <v>3113</v>
      </c>
      <c r="D41" s="37" t="s">
        <v>221</v>
      </c>
      <c r="E41" s="39" t="s">
        <v>3114</v>
      </c>
      <c r="F41" s="40" t="s">
        <v>234</v>
      </c>
      <c r="G41" s="41">
        <v>7</v>
      </c>
      <c r="H41" s="42">
        <v>0</v>
      </c>
      <c r="I41" s="43">
        <f>ROUND(G41*H41,P4)</f>
        <v>0</v>
      </c>
      <c r="J41" s="37"/>
      <c r="O41" s="44">
        <f>I41*0.21</f>
        <v>0</v>
      </c>
      <c r="P41">
        <v>3</v>
      </c>
    </row>
    <row r="42">
      <c r="A42" s="37" t="s">
        <v>224</v>
      </c>
      <c r="B42" s="45"/>
      <c r="C42" s="46"/>
      <c r="D42" s="46"/>
      <c r="E42" s="39" t="s">
        <v>3114</v>
      </c>
      <c r="F42" s="46"/>
      <c r="G42" s="46"/>
      <c r="H42" s="46"/>
      <c r="I42" s="46"/>
      <c r="J42" s="48"/>
    </row>
    <row r="43" ht="30">
      <c r="A43" s="37" t="s">
        <v>225</v>
      </c>
      <c r="B43" s="45"/>
      <c r="C43" s="46"/>
      <c r="D43" s="46"/>
      <c r="E43" s="49" t="s">
        <v>3115</v>
      </c>
      <c r="F43" s="46"/>
      <c r="G43" s="46"/>
      <c r="H43" s="46"/>
      <c r="I43" s="46"/>
      <c r="J43" s="48"/>
    </row>
    <row r="44">
      <c r="A44" s="37" t="s">
        <v>227</v>
      </c>
      <c r="B44" s="45"/>
      <c r="C44" s="46"/>
      <c r="D44" s="46"/>
      <c r="E44" s="47" t="s">
        <v>221</v>
      </c>
      <c r="F44" s="46"/>
      <c r="G44" s="46"/>
      <c r="H44" s="46"/>
      <c r="I44" s="46"/>
      <c r="J44" s="48"/>
    </row>
    <row r="45">
      <c r="A45" s="37" t="s">
        <v>219</v>
      </c>
      <c r="B45" s="37">
        <v>9</v>
      </c>
      <c r="C45" s="38" t="s">
        <v>3116</v>
      </c>
      <c r="D45" s="37" t="s">
        <v>221</v>
      </c>
      <c r="E45" s="39" t="s">
        <v>3117</v>
      </c>
      <c r="F45" s="40" t="s">
        <v>234</v>
      </c>
      <c r="G45" s="41">
        <v>3.5</v>
      </c>
      <c r="H45" s="42">
        <v>0</v>
      </c>
      <c r="I45" s="43">
        <f>ROUND(G45*H45,P4)</f>
        <v>0</v>
      </c>
      <c r="J45" s="37"/>
      <c r="O45" s="44">
        <f>I45*0.21</f>
        <v>0</v>
      </c>
      <c r="P45">
        <v>3</v>
      </c>
    </row>
    <row r="46">
      <c r="A46" s="37" t="s">
        <v>224</v>
      </c>
      <c r="B46" s="45"/>
      <c r="C46" s="46"/>
      <c r="D46" s="46"/>
      <c r="E46" s="39" t="s">
        <v>3117</v>
      </c>
      <c r="F46" s="46"/>
      <c r="G46" s="46"/>
      <c r="H46" s="46"/>
      <c r="I46" s="46"/>
      <c r="J46" s="48"/>
    </row>
    <row r="47" ht="30">
      <c r="A47" s="37" t="s">
        <v>225</v>
      </c>
      <c r="B47" s="45"/>
      <c r="C47" s="46"/>
      <c r="D47" s="46"/>
      <c r="E47" s="49" t="s">
        <v>3106</v>
      </c>
      <c r="F47" s="46"/>
      <c r="G47" s="46"/>
      <c r="H47" s="46"/>
      <c r="I47" s="46"/>
      <c r="J47" s="48"/>
    </row>
    <row r="48">
      <c r="A48" s="37" t="s">
        <v>227</v>
      </c>
      <c r="B48" s="45"/>
      <c r="C48" s="46"/>
      <c r="D48" s="46"/>
      <c r="E48" s="47" t="s">
        <v>221</v>
      </c>
      <c r="F48" s="46"/>
      <c r="G48" s="46"/>
      <c r="H48" s="46"/>
      <c r="I48" s="46"/>
      <c r="J48" s="48"/>
    </row>
    <row r="49">
      <c r="A49" s="37" t="s">
        <v>219</v>
      </c>
      <c r="B49" s="37">
        <v>10</v>
      </c>
      <c r="C49" s="38" t="s">
        <v>3118</v>
      </c>
      <c r="D49" s="37" t="s">
        <v>221</v>
      </c>
      <c r="E49" s="39" t="s">
        <v>3119</v>
      </c>
      <c r="F49" s="40" t="s">
        <v>234</v>
      </c>
      <c r="G49" s="41">
        <v>7</v>
      </c>
      <c r="H49" s="42">
        <v>0</v>
      </c>
      <c r="I49" s="43">
        <f>ROUND(G49*H49,P4)</f>
        <v>0</v>
      </c>
      <c r="J49" s="37"/>
      <c r="O49" s="44">
        <f>I49*0.21</f>
        <v>0</v>
      </c>
      <c r="P49">
        <v>3</v>
      </c>
    </row>
    <row r="50">
      <c r="A50" s="37" t="s">
        <v>224</v>
      </c>
      <c r="B50" s="45"/>
      <c r="C50" s="46"/>
      <c r="D50" s="46"/>
      <c r="E50" s="39" t="s">
        <v>3119</v>
      </c>
      <c r="F50" s="46"/>
      <c r="G50" s="46"/>
      <c r="H50" s="46"/>
      <c r="I50" s="46"/>
      <c r="J50" s="48"/>
    </row>
    <row r="51" ht="30">
      <c r="A51" s="37" t="s">
        <v>225</v>
      </c>
      <c r="B51" s="45"/>
      <c r="C51" s="46"/>
      <c r="D51" s="46"/>
      <c r="E51" s="49" t="s">
        <v>3115</v>
      </c>
      <c r="F51" s="46"/>
      <c r="G51" s="46"/>
      <c r="H51" s="46"/>
      <c r="I51" s="46"/>
      <c r="J51" s="48"/>
    </row>
    <row r="52">
      <c r="A52" s="37" t="s">
        <v>227</v>
      </c>
      <c r="B52" s="45"/>
      <c r="C52" s="46"/>
      <c r="D52" s="46"/>
      <c r="E52" s="47" t="s">
        <v>221</v>
      </c>
      <c r="F52" s="46"/>
      <c r="G52" s="46"/>
      <c r="H52" s="46"/>
      <c r="I52" s="46"/>
      <c r="J52" s="48"/>
    </row>
    <row r="53">
      <c r="A53" s="37" t="s">
        <v>219</v>
      </c>
      <c r="B53" s="37">
        <v>11</v>
      </c>
      <c r="C53" s="38" t="s">
        <v>3120</v>
      </c>
      <c r="D53" s="37" t="s">
        <v>221</v>
      </c>
      <c r="E53" s="39" t="s">
        <v>3121</v>
      </c>
      <c r="F53" s="40" t="s">
        <v>234</v>
      </c>
      <c r="G53" s="41">
        <v>17.5</v>
      </c>
      <c r="H53" s="42">
        <v>0</v>
      </c>
      <c r="I53" s="43">
        <f>ROUND(G53*H53,P4)</f>
        <v>0</v>
      </c>
      <c r="J53" s="37"/>
      <c r="O53" s="44">
        <f>I53*0.21</f>
        <v>0</v>
      </c>
      <c r="P53">
        <v>3</v>
      </c>
    </row>
    <row r="54">
      <c r="A54" s="37" t="s">
        <v>224</v>
      </c>
      <c r="B54" s="45"/>
      <c r="C54" s="46"/>
      <c r="D54" s="46"/>
      <c r="E54" s="39" t="s">
        <v>3121</v>
      </c>
      <c r="F54" s="46"/>
      <c r="G54" s="46"/>
      <c r="H54" s="46"/>
      <c r="I54" s="46"/>
      <c r="J54" s="48"/>
    </row>
    <row r="55" ht="30">
      <c r="A55" s="37" t="s">
        <v>225</v>
      </c>
      <c r="B55" s="45"/>
      <c r="C55" s="46"/>
      <c r="D55" s="46"/>
      <c r="E55" s="49" t="s">
        <v>3122</v>
      </c>
      <c r="F55" s="46"/>
      <c r="G55" s="46"/>
      <c r="H55" s="46"/>
      <c r="I55" s="46"/>
      <c r="J55" s="48"/>
    </row>
    <row r="56">
      <c r="A56" s="37" t="s">
        <v>227</v>
      </c>
      <c r="B56" s="45"/>
      <c r="C56" s="46"/>
      <c r="D56" s="46"/>
      <c r="E56" s="47" t="s">
        <v>221</v>
      </c>
      <c r="F56" s="46"/>
      <c r="G56" s="46"/>
      <c r="H56" s="46"/>
      <c r="I56" s="46"/>
      <c r="J56" s="48"/>
    </row>
    <row r="57">
      <c r="A57" s="37" t="s">
        <v>219</v>
      </c>
      <c r="B57" s="37">
        <v>12</v>
      </c>
      <c r="C57" s="38" t="s">
        <v>3123</v>
      </c>
      <c r="D57" s="37" t="s">
        <v>221</v>
      </c>
      <c r="E57" s="39" t="s">
        <v>3124</v>
      </c>
      <c r="F57" s="40" t="s">
        <v>223</v>
      </c>
      <c r="G57" s="41">
        <v>35</v>
      </c>
      <c r="H57" s="42">
        <v>0</v>
      </c>
      <c r="I57" s="43">
        <f>ROUND(G57*H57,P4)</f>
        <v>0</v>
      </c>
      <c r="J57" s="37"/>
      <c r="O57" s="44">
        <f>I57*0.21</f>
        <v>0</v>
      </c>
      <c r="P57">
        <v>3</v>
      </c>
    </row>
    <row r="58">
      <c r="A58" s="37" t="s">
        <v>224</v>
      </c>
      <c r="B58" s="45"/>
      <c r="C58" s="46"/>
      <c r="D58" s="46"/>
      <c r="E58" s="39" t="s">
        <v>3124</v>
      </c>
      <c r="F58" s="46"/>
      <c r="G58" s="46"/>
      <c r="H58" s="46"/>
      <c r="I58" s="46"/>
      <c r="J58" s="48"/>
    </row>
    <row r="59" ht="30">
      <c r="A59" s="37" t="s">
        <v>225</v>
      </c>
      <c r="B59" s="45"/>
      <c r="C59" s="46"/>
      <c r="D59" s="46"/>
      <c r="E59" s="49" t="s">
        <v>3125</v>
      </c>
      <c r="F59" s="46"/>
      <c r="G59" s="46"/>
      <c r="H59" s="46"/>
      <c r="I59" s="46"/>
      <c r="J59" s="48"/>
    </row>
    <row r="60">
      <c r="A60" s="37" t="s">
        <v>227</v>
      </c>
      <c r="B60" s="45"/>
      <c r="C60" s="46"/>
      <c r="D60" s="46"/>
      <c r="E60" s="47" t="s">
        <v>221</v>
      </c>
      <c r="F60" s="46"/>
      <c r="G60" s="46"/>
      <c r="H60" s="46"/>
      <c r="I60" s="46"/>
      <c r="J60" s="48"/>
    </row>
    <row r="61">
      <c r="A61" s="37" t="s">
        <v>219</v>
      </c>
      <c r="B61" s="37">
        <v>13</v>
      </c>
      <c r="C61" s="38" t="s">
        <v>3126</v>
      </c>
      <c r="D61" s="37" t="s">
        <v>221</v>
      </c>
      <c r="E61" s="39" t="s">
        <v>3127</v>
      </c>
      <c r="F61" s="40" t="s">
        <v>223</v>
      </c>
      <c r="G61" s="41">
        <v>24.751999999999999</v>
      </c>
      <c r="H61" s="42">
        <v>0</v>
      </c>
      <c r="I61" s="43">
        <f>ROUND(G61*H61,P4)</f>
        <v>0</v>
      </c>
      <c r="J61" s="37"/>
      <c r="O61" s="44">
        <f>I61*0.21</f>
        <v>0</v>
      </c>
      <c r="P61">
        <v>3</v>
      </c>
    </row>
    <row r="62">
      <c r="A62" s="37" t="s">
        <v>224</v>
      </c>
      <c r="B62" s="45"/>
      <c r="C62" s="46"/>
      <c r="D62" s="46"/>
      <c r="E62" s="39" t="s">
        <v>3127</v>
      </c>
      <c r="F62" s="46"/>
      <c r="G62" s="46"/>
      <c r="H62" s="46"/>
      <c r="I62" s="46"/>
      <c r="J62" s="48"/>
    </row>
    <row r="63" ht="75">
      <c r="A63" s="37" t="s">
        <v>225</v>
      </c>
      <c r="B63" s="45"/>
      <c r="C63" s="46"/>
      <c r="D63" s="46"/>
      <c r="E63" s="49" t="s">
        <v>3128</v>
      </c>
      <c r="F63" s="46"/>
      <c r="G63" s="46"/>
      <c r="H63" s="46"/>
      <c r="I63" s="46"/>
      <c r="J63" s="48"/>
    </row>
    <row r="64">
      <c r="A64" s="37" t="s">
        <v>227</v>
      </c>
      <c r="B64" s="45"/>
      <c r="C64" s="46"/>
      <c r="D64" s="46"/>
      <c r="E64" s="47" t="s">
        <v>221</v>
      </c>
      <c r="F64" s="46"/>
      <c r="G64" s="46"/>
      <c r="H64" s="46"/>
      <c r="I64" s="46"/>
      <c r="J64" s="48"/>
    </row>
    <row r="65">
      <c r="A65" s="37" t="s">
        <v>219</v>
      </c>
      <c r="B65" s="37">
        <v>14</v>
      </c>
      <c r="C65" s="38" t="s">
        <v>2831</v>
      </c>
      <c r="D65" s="37" t="s">
        <v>221</v>
      </c>
      <c r="E65" s="39" t="s">
        <v>2832</v>
      </c>
      <c r="F65" s="40" t="s">
        <v>223</v>
      </c>
      <c r="G65" s="41">
        <v>372.47199999999998</v>
      </c>
      <c r="H65" s="42">
        <v>0</v>
      </c>
      <c r="I65" s="43">
        <f>ROUND(G65*H65,P4)</f>
        <v>0</v>
      </c>
      <c r="J65" s="37"/>
      <c r="O65" s="44">
        <f>I65*0.21</f>
        <v>0</v>
      </c>
      <c r="P65">
        <v>3</v>
      </c>
    </row>
    <row r="66">
      <c r="A66" s="37" t="s">
        <v>224</v>
      </c>
      <c r="B66" s="45"/>
      <c r="C66" s="46"/>
      <c r="D66" s="46"/>
      <c r="E66" s="39" t="s">
        <v>2832</v>
      </c>
      <c r="F66" s="46"/>
      <c r="G66" s="46"/>
      <c r="H66" s="46"/>
      <c r="I66" s="46"/>
      <c r="J66" s="48"/>
    </row>
    <row r="67">
      <c r="A67" s="37" t="s">
        <v>227</v>
      </c>
      <c r="B67" s="45"/>
      <c r="C67" s="46"/>
      <c r="D67" s="46"/>
      <c r="E67" s="47" t="s">
        <v>221</v>
      </c>
      <c r="F67" s="46"/>
      <c r="G67" s="46"/>
      <c r="H67" s="46"/>
      <c r="I67" s="46"/>
      <c r="J67" s="48"/>
    </row>
    <row r="68">
      <c r="A68" s="37" t="s">
        <v>219</v>
      </c>
      <c r="B68" s="37">
        <v>15</v>
      </c>
      <c r="C68" s="38" t="s">
        <v>3129</v>
      </c>
      <c r="D68" s="37" t="s">
        <v>221</v>
      </c>
      <c r="E68" s="39" t="s">
        <v>3130</v>
      </c>
      <c r="F68" s="40" t="s">
        <v>223</v>
      </c>
      <c r="G68" s="41">
        <v>111.742</v>
      </c>
      <c r="H68" s="42">
        <v>0</v>
      </c>
      <c r="I68" s="43">
        <f>ROUND(G68*H68,P4)</f>
        <v>0</v>
      </c>
      <c r="J68" s="37"/>
      <c r="O68" s="44">
        <f>I68*0.21</f>
        <v>0</v>
      </c>
      <c r="P68">
        <v>3</v>
      </c>
    </row>
    <row r="69">
      <c r="A69" s="37" t="s">
        <v>224</v>
      </c>
      <c r="B69" s="45"/>
      <c r="C69" s="46"/>
      <c r="D69" s="46"/>
      <c r="E69" s="39" t="s">
        <v>3130</v>
      </c>
      <c r="F69" s="46"/>
      <c r="G69" s="46"/>
      <c r="H69" s="46"/>
      <c r="I69" s="46"/>
      <c r="J69" s="48"/>
    </row>
    <row r="70">
      <c r="A70" s="37" t="s">
        <v>227</v>
      </c>
      <c r="B70" s="45"/>
      <c r="C70" s="46"/>
      <c r="D70" s="46"/>
      <c r="E70" s="47" t="s">
        <v>221</v>
      </c>
      <c r="F70" s="46"/>
      <c r="G70" s="46"/>
      <c r="H70" s="46"/>
      <c r="I70" s="46"/>
      <c r="J70" s="48"/>
    </row>
    <row r="71">
      <c r="A71" s="37" t="s">
        <v>219</v>
      </c>
      <c r="B71" s="37">
        <v>16</v>
      </c>
      <c r="C71" s="38" t="s">
        <v>3131</v>
      </c>
      <c r="D71" s="37" t="s">
        <v>221</v>
      </c>
      <c r="E71" s="39" t="s">
        <v>3132</v>
      </c>
      <c r="F71" s="40" t="s">
        <v>223</v>
      </c>
      <c r="G71" s="41">
        <v>372.47199999999998</v>
      </c>
      <c r="H71" s="42">
        <v>0</v>
      </c>
      <c r="I71" s="43">
        <f>ROUND(G71*H71,P4)</f>
        <v>0</v>
      </c>
      <c r="J71" s="37"/>
      <c r="O71" s="44">
        <f>I71*0.21</f>
        <v>0</v>
      </c>
      <c r="P71">
        <v>3</v>
      </c>
    </row>
    <row r="72">
      <c r="A72" s="37" t="s">
        <v>224</v>
      </c>
      <c r="B72" s="45"/>
      <c r="C72" s="46"/>
      <c r="D72" s="46"/>
      <c r="E72" s="39" t="s">
        <v>3132</v>
      </c>
      <c r="F72" s="46"/>
      <c r="G72" s="46"/>
      <c r="H72" s="46"/>
      <c r="I72" s="46"/>
      <c r="J72" s="48"/>
    </row>
    <row r="73">
      <c r="A73" s="37" t="s">
        <v>227</v>
      </c>
      <c r="B73" s="45"/>
      <c r="C73" s="46"/>
      <c r="D73" s="46"/>
      <c r="E73" s="47" t="s">
        <v>221</v>
      </c>
      <c r="F73" s="46"/>
      <c r="G73" s="46"/>
      <c r="H73" s="46"/>
      <c r="I73" s="46"/>
      <c r="J73" s="48"/>
    </row>
    <row r="74">
      <c r="A74" s="37" t="s">
        <v>219</v>
      </c>
      <c r="B74" s="37">
        <v>17</v>
      </c>
      <c r="C74" s="38" t="s">
        <v>3133</v>
      </c>
      <c r="D74" s="37" t="s">
        <v>221</v>
      </c>
      <c r="E74" s="39" t="s">
        <v>3134</v>
      </c>
      <c r="F74" s="40" t="s">
        <v>223</v>
      </c>
      <c r="G74" s="41">
        <v>111.742</v>
      </c>
      <c r="H74" s="42">
        <v>0</v>
      </c>
      <c r="I74" s="43">
        <f>ROUND(G74*H74,P4)</f>
        <v>0</v>
      </c>
      <c r="J74" s="37"/>
      <c r="O74" s="44">
        <f>I74*0.21</f>
        <v>0</v>
      </c>
      <c r="P74">
        <v>3</v>
      </c>
    </row>
    <row r="75">
      <c r="A75" s="37" t="s">
        <v>224</v>
      </c>
      <c r="B75" s="45"/>
      <c r="C75" s="46"/>
      <c r="D75" s="46"/>
      <c r="E75" s="39" t="s">
        <v>3134</v>
      </c>
      <c r="F75" s="46"/>
      <c r="G75" s="46"/>
      <c r="H75" s="46"/>
      <c r="I75" s="46"/>
      <c r="J75" s="48"/>
    </row>
    <row r="76">
      <c r="A76" s="37" t="s">
        <v>227</v>
      </c>
      <c r="B76" s="45"/>
      <c r="C76" s="46"/>
      <c r="D76" s="46"/>
      <c r="E76" s="47" t="s">
        <v>221</v>
      </c>
      <c r="F76" s="46"/>
      <c r="G76" s="46"/>
      <c r="H76" s="46"/>
      <c r="I76" s="46"/>
      <c r="J76" s="48"/>
    </row>
    <row r="77">
      <c r="A77" s="37" t="s">
        <v>219</v>
      </c>
      <c r="B77" s="37">
        <v>18</v>
      </c>
      <c r="C77" s="38" t="s">
        <v>3135</v>
      </c>
      <c r="D77" s="37" t="s">
        <v>221</v>
      </c>
      <c r="E77" s="39" t="s">
        <v>3136</v>
      </c>
      <c r="F77" s="40" t="s">
        <v>805</v>
      </c>
      <c r="G77" s="41">
        <v>88.799999999999997</v>
      </c>
      <c r="H77" s="42">
        <v>0</v>
      </c>
      <c r="I77" s="43">
        <f>ROUND(G77*H77,P4)</f>
        <v>0</v>
      </c>
      <c r="J77" s="37"/>
      <c r="O77" s="44">
        <f>I77*0.21</f>
        <v>0</v>
      </c>
      <c r="P77">
        <v>3</v>
      </c>
    </row>
    <row r="78">
      <c r="A78" s="37" t="s">
        <v>224</v>
      </c>
      <c r="B78" s="45"/>
      <c r="C78" s="46"/>
      <c r="D78" s="46"/>
      <c r="E78" s="39" t="s">
        <v>3136</v>
      </c>
      <c r="F78" s="46"/>
      <c r="G78" s="46"/>
      <c r="H78" s="46"/>
      <c r="I78" s="46"/>
      <c r="J78" s="48"/>
    </row>
    <row r="79" ht="30">
      <c r="A79" s="37" t="s">
        <v>225</v>
      </c>
      <c r="B79" s="45"/>
      <c r="C79" s="46"/>
      <c r="D79" s="46"/>
      <c r="E79" s="49" t="s">
        <v>3137</v>
      </c>
      <c r="F79" s="46"/>
      <c r="G79" s="46"/>
      <c r="H79" s="46"/>
      <c r="I79" s="46"/>
      <c r="J79" s="48"/>
    </row>
    <row r="80">
      <c r="A80" s="37" t="s">
        <v>227</v>
      </c>
      <c r="B80" s="45"/>
      <c r="C80" s="46"/>
      <c r="D80" s="46"/>
      <c r="E80" s="47" t="s">
        <v>221</v>
      </c>
      <c r="F80" s="46"/>
      <c r="G80" s="46"/>
      <c r="H80" s="46"/>
      <c r="I80" s="46"/>
      <c r="J80" s="48"/>
    </row>
    <row r="81">
      <c r="A81" s="37" t="s">
        <v>219</v>
      </c>
      <c r="B81" s="37">
        <v>19</v>
      </c>
      <c r="C81" s="38" t="s">
        <v>3138</v>
      </c>
      <c r="D81" s="37" t="s">
        <v>221</v>
      </c>
      <c r="E81" s="39" t="s">
        <v>3139</v>
      </c>
      <c r="F81" s="40" t="s">
        <v>805</v>
      </c>
      <c r="G81" s="41">
        <v>135.53999999999999</v>
      </c>
      <c r="H81" s="42">
        <v>0</v>
      </c>
      <c r="I81" s="43">
        <f>ROUND(G81*H81,P4)</f>
        <v>0</v>
      </c>
      <c r="J81" s="37"/>
      <c r="O81" s="44">
        <f>I81*0.21</f>
        <v>0</v>
      </c>
      <c r="P81">
        <v>3</v>
      </c>
    </row>
    <row r="82">
      <c r="A82" s="37" t="s">
        <v>224</v>
      </c>
      <c r="B82" s="45"/>
      <c r="C82" s="46"/>
      <c r="D82" s="46"/>
      <c r="E82" s="39" t="s">
        <v>3139</v>
      </c>
      <c r="F82" s="46"/>
      <c r="G82" s="46"/>
      <c r="H82" s="46"/>
      <c r="I82" s="46"/>
      <c r="J82" s="48"/>
    </row>
    <row r="83" ht="30">
      <c r="A83" s="37" t="s">
        <v>225</v>
      </c>
      <c r="B83" s="45"/>
      <c r="C83" s="46"/>
      <c r="D83" s="46"/>
      <c r="E83" s="49" t="s">
        <v>3140</v>
      </c>
      <c r="F83" s="46"/>
      <c r="G83" s="46"/>
      <c r="H83" s="46"/>
      <c r="I83" s="46"/>
      <c r="J83" s="48"/>
    </row>
    <row r="84">
      <c r="A84" s="37" t="s">
        <v>227</v>
      </c>
      <c r="B84" s="45"/>
      <c r="C84" s="46"/>
      <c r="D84" s="46"/>
      <c r="E84" s="47" t="s">
        <v>221</v>
      </c>
      <c r="F84" s="46"/>
      <c r="G84" s="46"/>
      <c r="H84" s="46"/>
      <c r="I84" s="46"/>
      <c r="J84" s="48"/>
    </row>
    <row r="85">
      <c r="A85" s="37" t="s">
        <v>219</v>
      </c>
      <c r="B85" s="37">
        <v>20</v>
      </c>
      <c r="C85" s="38" t="s">
        <v>3141</v>
      </c>
      <c r="D85" s="37" t="s">
        <v>221</v>
      </c>
      <c r="E85" s="39" t="s">
        <v>3142</v>
      </c>
      <c r="F85" s="40" t="s">
        <v>805</v>
      </c>
      <c r="G85" s="41">
        <v>88.799999999999997</v>
      </c>
      <c r="H85" s="42">
        <v>0</v>
      </c>
      <c r="I85" s="43">
        <f>ROUND(G85*H85,P4)</f>
        <v>0</v>
      </c>
      <c r="J85" s="37"/>
      <c r="O85" s="44">
        <f>I85*0.21</f>
        <v>0</v>
      </c>
      <c r="P85">
        <v>3</v>
      </c>
    </row>
    <row r="86">
      <c r="A86" s="37" t="s">
        <v>224</v>
      </c>
      <c r="B86" s="45"/>
      <c r="C86" s="46"/>
      <c r="D86" s="46"/>
      <c r="E86" s="39" t="s">
        <v>3142</v>
      </c>
      <c r="F86" s="46"/>
      <c r="G86" s="46"/>
      <c r="H86" s="46"/>
      <c r="I86" s="46"/>
      <c r="J86" s="48"/>
    </row>
    <row r="87">
      <c r="A87" s="37" t="s">
        <v>227</v>
      </c>
      <c r="B87" s="45"/>
      <c r="C87" s="46"/>
      <c r="D87" s="46"/>
      <c r="E87" s="47" t="s">
        <v>221</v>
      </c>
      <c r="F87" s="46"/>
      <c r="G87" s="46"/>
      <c r="H87" s="46"/>
      <c r="I87" s="46"/>
      <c r="J87" s="48"/>
    </row>
    <row r="88">
      <c r="A88" s="37" t="s">
        <v>219</v>
      </c>
      <c r="B88" s="37">
        <v>21</v>
      </c>
      <c r="C88" s="38" t="s">
        <v>3143</v>
      </c>
      <c r="D88" s="37" t="s">
        <v>221</v>
      </c>
      <c r="E88" s="39" t="s">
        <v>3144</v>
      </c>
      <c r="F88" s="40" t="s">
        <v>805</v>
      </c>
      <c r="G88" s="41">
        <v>135.53999999999999</v>
      </c>
      <c r="H88" s="42">
        <v>0</v>
      </c>
      <c r="I88" s="43">
        <f>ROUND(G88*H88,P4)</f>
        <v>0</v>
      </c>
      <c r="J88" s="37"/>
      <c r="O88" s="44">
        <f>I88*0.21</f>
        <v>0</v>
      </c>
      <c r="P88">
        <v>3</v>
      </c>
    </row>
    <row r="89">
      <c r="A89" s="37" t="s">
        <v>224</v>
      </c>
      <c r="B89" s="45"/>
      <c r="C89" s="46"/>
      <c r="D89" s="46"/>
      <c r="E89" s="39" t="s">
        <v>3144</v>
      </c>
      <c r="F89" s="46"/>
      <c r="G89" s="46"/>
      <c r="H89" s="46"/>
      <c r="I89" s="46"/>
      <c r="J89" s="48"/>
    </row>
    <row r="90">
      <c r="A90" s="37" t="s">
        <v>227</v>
      </c>
      <c r="B90" s="45"/>
      <c r="C90" s="46"/>
      <c r="D90" s="46"/>
      <c r="E90" s="47" t="s">
        <v>221</v>
      </c>
      <c r="F90" s="46"/>
      <c r="G90" s="46"/>
      <c r="H90" s="46"/>
      <c r="I90" s="46"/>
      <c r="J90" s="48"/>
    </row>
    <row r="91">
      <c r="A91" s="37" t="s">
        <v>219</v>
      </c>
      <c r="B91" s="37">
        <v>22</v>
      </c>
      <c r="C91" s="38" t="s">
        <v>3145</v>
      </c>
      <c r="D91" s="37" t="s">
        <v>221</v>
      </c>
      <c r="E91" s="39" t="s">
        <v>3146</v>
      </c>
      <c r="F91" s="40" t="s">
        <v>223</v>
      </c>
      <c r="G91" s="41">
        <v>118.37</v>
      </c>
      <c r="H91" s="42">
        <v>0</v>
      </c>
      <c r="I91" s="43">
        <f>ROUND(G91*H91,P4)</f>
        <v>0</v>
      </c>
      <c r="J91" s="37"/>
      <c r="O91" s="44">
        <f>I91*0.21</f>
        <v>0</v>
      </c>
      <c r="P91">
        <v>3</v>
      </c>
    </row>
    <row r="92">
      <c r="A92" s="37" t="s">
        <v>224</v>
      </c>
      <c r="B92" s="45"/>
      <c r="C92" s="46"/>
      <c r="D92" s="46"/>
      <c r="E92" s="39" t="s">
        <v>3146</v>
      </c>
      <c r="F92" s="46"/>
      <c r="G92" s="46"/>
      <c r="H92" s="46"/>
      <c r="I92" s="46"/>
      <c r="J92" s="48"/>
    </row>
    <row r="93" ht="30">
      <c r="A93" s="37" t="s">
        <v>225</v>
      </c>
      <c r="B93" s="45"/>
      <c r="C93" s="46"/>
      <c r="D93" s="46"/>
      <c r="E93" s="49" t="s">
        <v>3147</v>
      </c>
      <c r="F93" s="46"/>
      <c r="G93" s="46"/>
      <c r="H93" s="46"/>
      <c r="I93" s="46"/>
      <c r="J93" s="48"/>
    </row>
    <row r="94">
      <c r="A94" s="37" t="s">
        <v>227</v>
      </c>
      <c r="B94" s="45"/>
      <c r="C94" s="46"/>
      <c r="D94" s="46"/>
      <c r="E94" s="47" t="s">
        <v>221</v>
      </c>
      <c r="F94" s="46"/>
      <c r="G94" s="46"/>
      <c r="H94" s="46"/>
      <c r="I94" s="46"/>
      <c r="J94" s="48"/>
    </row>
    <row r="95">
      <c r="A95" s="37" t="s">
        <v>219</v>
      </c>
      <c r="B95" s="37">
        <v>23</v>
      </c>
      <c r="C95" s="38" t="s">
        <v>3148</v>
      </c>
      <c r="D95" s="37" t="s">
        <v>221</v>
      </c>
      <c r="E95" s="39" t="s">
        <v>3149</v>
      </c>
      <c r="F95" s="40" t="s">
        <v>223</v>
      </c>
      <c r="G95" s="41">
        <v>242.06899999999999</v>
      </c>
      <c r="H95" s="42">
        <v>0</v>
      </c>
      <c r="I95" s="43">
        <f>ROUND(G95*H95,P4)</f>
        <v>0</v>
      </c>
      <c r="J95" s="37"/>
      <c r="O95" s="44">
        <f>I95*0.21</f>
        <v>0</v>
      </c>
      <c r="P95">
        <v>3</v>
      </c>
    </row>
    <row r="96">
      <c r="A96" s="37" t="s">
        <v>224</v>
      </c>
      <c r="B96" s="45"/>
      <c r="C96" s="46"/>
      <c r="D96" s="46"/>
      <c r="E96" s="39" t="s">
        <v>3149</v>
      </c>
      <c r="F96" s="46"/>
      <c r="G96" s="46"/>
      <c r="H96" s="46"/>
      <c r="I96" s="46"/>
      <c r="J96" s="48"/>
    </row>
    <row r="97" ht="30">
      <c r="A97" s="37" t="s">
        <v>225</v>
      </c>
      <c r="B97" s="45"/>
      <c r="C97" s="46"/>
      <c r="D97" s="46"/>
      <c r="E97" s="49" t="s">
        <v>3150</v>
      </c>
      <c r="F97" s="46"/>
      <c r="G97" s="46"/>
      <c r="H97" s="46"/>
      <c r="I97" s="46"/>
      <c r="J97" s="48"/>
    </row>
    <row r="98">
      <c r="A98" s="37" t="s">
        <v>227</v>
      </c>
      <c r="B98" s="45"/>
      <c r="C98" s="46"/>
      <c r="D98" s="46"/>
      <c r="E98" s="47" t="s">
        <v>221</v>
      </c>
      <c r="F98" s="46"/>
      <c r="G98" s="46"/>
      <c r="H98" s="46"/>
      <c r="I98" s="46"/>
      <c r="J98" s="48"/>
    </row>
    <row r="99">
      <c r="A99" s="37" t="s">
        <v>219</v>
      </c>
      <c r="B99" s="37">
        <v>24</v>
      </c>
      <c r="C99" s="38" t="s">
        <v>3151</v>
      </c>
      <c r="D99" s="37" t="s">
        <v>221</v>
      </c>
      <c r="E99" s="39" t="s">
        <v>3152</v>
      </c>
      <c r="F99" s="40" t="s">
        <v>223</v>
      </c>
      <c r="G99" s="41">
        <v>739.44000000000005</v>
      </c>
      <c r="H99" s="42">
        <v>0</v>
      </c>
      <c r="I99" s="43">
        <f>ROUND(G99*H99,P4)</f>
        <v>0</v>
      </c>
      <c r="J99" s="37"/>
      <c r="O99" s="44">
        <f>I99*0.21</f>
        <v>0</v>
      </c>
      <c r="P99">
        <v>3</v>
      </c>
    </row>
    <row r="100">
      <c r="A100" s="37" t="s">
        <v>224</v>
      </c>
      <c r="B100" s="45"/>
      <c r="C100" s="46"/>
      <c r="D100" s="46"/>
      <c r="E100" s="39" t="s">
        <v>3152</v>
      </c>
      <c r="F100" s="46"/>
      <c r="G100" s="46"/>
      <c r="H100" s="46"/>
      <c r="I100" s="46"/>
      <c r="J100" s="48"/>
    </row>
    <row r="101" ht="45">
      <c r="A101" s="37" t="s">
        <v>225</v>
      </c>
      <c r="B101" s="45"/>
      <c r="C101" s="46"/>
      <c r="D101" s="46"/>
      <c r="E101" s="49" t="s">
        <v>3153</v>
      </c>
      <c r="F101" s="46"/>
      <c r="G101" s="46"/>
      <c r="H101" s="46"/>
      <c r="I101" s="46"/>
      <c r="J101" s="48"/>
    </row>
    <row r="102">
      <c r="A102" s="37" t="s">
        <v>227</v>
      </c>
      <c r="B102" s="45"/>
      <c r="C102" s="46"/>
      <c r="D102" s="46"/>
      <c r="E102" s="47" t="s">
        <v>221</v>
      </c>
      <c r="F102" s="46"/>
      <c r="G102" s="46"/>
      <c r="H102" s="46"/>
      <c r="I102" s="46"/>
      <c r="J102" s="48"/>
    </row>
    <row r="103">
      <c r="A103" s="37" t="s">
        <v>219</v>
      </c>
      <c r="B103" s="37">
        <v>25</v>
      </c>
      <c r="C103" s="38" t="s">
        <v>3154</v>
      </c>
      <c r="D103" s="37" t="s">
        <v>221</v>
      </c>
      <c r="E103" s="39" t="s">
        <v>3155</v>
      </c>
      <c r="F103" s="40" t="s">
        <v>223</v>
      </c>
      <c r="G103" s="41">
        <v>739.44000000000005</v>
      </c>
      <c r="H103" s="42">
        <v>0</v>
      </c>
      <c r="I103" s="43">
        <f>ROUND(G103*H103,P4)</f>
        <v>0</v>
      </c>
      <c r="J103" s="37"/>
      <c r="O103" s="44">
        <f>I103*0.21</f>
        <v>0</v>
      </c>
      <c r="P103">
        <v>3</v>
      </c>
    </row>
    <row r="104">
      <c r="A104" s="37" t="s">
        <v>224</v>
      </c>
      <c r="B104" s="45"/>
      <c r="C104" s="46"/>
      <c r="D104" s="46"/>
      <c r="E104" s="39" t="s">
        <v>3155</v>
      </c>
      <c r="F104" s="46"/>
      <c r="G104" s="46"/>
      <c r="H104" s="46"/>
      <c r="I104" s="46"/>
      <c r="J104" s="48"/>
    </row>
    <row r="105">
      <c r="A105" s="37" t="s">
        <v>227</v>
      </c>
      <c r="B105" s="45"/>
      <c r="C105" s="46"/>
      <c r="D105" s="46"/>
      <c r="E105" s="47" t="s">
        <v>221</v>
      </c>
      <c r="F105" s="46"/>
      <c r="G105" s="46"/>
      <c r="H105" s="46"/>
      <c r="I105" s="46"/>
      <c r="J105" s="48"/>
    </row>
    <row r="106">
      <c r="A106" s="37" t="s">
        <v>219</v>
      </c>
      <c r="B106" s="37">
        <v>26</v>
      </c>
      <c r="C106" s="38" t="s">
        <v>3156</v>
      </c>
      <c r="D106" s="37" t="s">
        <v>221</v>
      </c>
      <c r="E106" s="39" t="s">
        <v>3157</v>
      </c>
      <c r="F106" s="40" t="s">
        <v>805</v>
      </c>
      <c r="G106" s="41">
        <v>407.06</v>
      </c>
      <c r="H106" s="42">
        <v>0</v>
      </c>
      <c r="I106" s="43">
        <f>ROUND(G106*H106,P4)</f>
        <v>0</v>
      </c>
      <c r="J106" s="37"/>
      <c r="O106" s="44">
        <f>I106*0.21</f>
        <v>0</v>
      </c>
      <c r="P106">
        <v>3</v>
      </c>
    </row>
    <row r="107">
      <c r="A107" s="37" t="s">
        <v>224</v>
      </c>
      <c r="B107" s="45"/>
      <c r="C107" s="46"/>
      <c r="D107" s="46"/>
      <c r="E107" s="39" t="s">
        <v>3157</v>
      </c>
      <c r="F107" s="46"/>
      <c r="G107" s="46"/>
      <c r="H107" s="46"/>
      <c r="I107" s="46"/>
      <c r="J107" s="48"/>
    </row>
    <row r="108" ht="45">
      <c r="A108" s="37" t="s">
        <v>225</v>
      </c>
      <c r="B108" s="45"/>
      <c r="C108" s="46"/>
      <c r="D108" s="46"/>
      <c r="E108" s="49" t="s">
        <v>3158</v>
      </c>
      <c r="F108" s="46"/>
      <c r="G108" s="46"/>
      <c r="H108" s="46"/>
      <c r="I108" s="46"/>
      <c r="J108" s="48"/>
    </row>
    <row r="109">
      <c r="A109" s="37" t="s">
        <v>227</v>
      </c>
      <c r="B109" s="45"/>
      <c r="C109" s="46"/>
      <c r="D109" s="46"/>
      <c r="E109" s="47" t="s">
        <v>221</v>
      </c>
      <c r="F109" s="46"/>
      <c r="G109" s="46"/>
      <c r="H109" s="46"/>
      <c r="I109" s="46"/>
      <c r="J109" s="48"/>
    </row>
    <row r="110">
      <c r="A110" s="37" t="s">
        <v>219</v>
      </c>
      <c r="B110" s="37">
        <v>27</v>
      </c>
      <c r="C110" s="38" t="s">
        <v>3159</v>
      </c>
      <c r="D110" s="37" t="s">
        <v>221</v>
      </c>
      <c r="E110" s="39" t="s">
        <v>3160</v>
      </c>
      <c r="F110" s="40" t="s">
        <v>805</v>
      </c>
      <c r="G110" s="41">
        <v>407.06</v>
      </c>
      <c r="H110" s="42">
        <v>0</v>
      </c>
      <c r="I110" s="43">
        <f>ROUND(G110*H110,P4)</f>
        <v>0</v>
      </c>
      <c r="J110" s="37"/>
      <c r="O110" s="44">
        <f>I110*0.21</f>
        <v>0</v>
      </c>
      <c r="P110">
        <v>3</v>
      </c>
    </row>
    <row r="111">
      <c r="A111" s="37" t="s">
        <v>224</v>
      </c>
      <c r="B111" s="45"/>
      <c r="C111" s="46"/>
      <c r="D111" s="46"/>
      <c r="E111" s="39" t="s">
        <v>3160</v>
      </c>
      <c r="F111" s="46"/>
      <c r="G111" s="46"/>
      <c r="H111" s="46"/>
      <c r="I111" s="46"/>
      <c r="J111" s="48"/>
    </row>
    <row r="112">
      <c r="A112" s="37" t="s">
        <v>227</v>
      </c>
      <c r="B112" s="45"/>
      <c r="C112" s="46"/>
      <c r="D112" s="46"/>
      <c r="E112" s="47" t="s">
        <v>221</v>
      </c>
      <c r="F112" s="46"/>
      <c r="G112" s="46"/>
      <c r="H112" s="46"/>
      <c r="I112" s="46"/>
      <c r="J112" s="48"/>
    </row>
    <row r="113">
      <c r="A113" s="37" t="s">
        <v>219</v>
      </c>
      <c r="B113" s="37">
        <v>28</v>
      </c>
      <c r="C113" s="38" t="s">
        <v>2837</v>
      </c>
      <c r="D113" s="37" t="s">
        <v>221</v>
      </c>
      <c r="E113" s="39" t="s">
        <v>2838</v>
      </c>
      <c r="F113" s="40" t="s">
        <v>223</v>
      </c>
      <c r="G113" s="41">
        <v>744.94500000000005</v>
      </c>
      <c r="H113" s="42">
        <v>0</v>
      </c>
      <c r="I113" s="43">
        <f>ROUND(G113*H113,P4)</f>
        <v>0</v>
      </c>
      <c r="J113" s="37"/>
      <c r="O113" s="44">
        <f>I113*0.21</f>
        <v>0</v>
      </c>
      <c r="P113">
        <v>3</v>
      </c>
    </row>
    <row r="114">
      <c r="A114" s="37" t="s">
        <v>224</v>
      </c>
      <c r="B114" s="45"/>
      <c r="C114" s="46"/>
      <c r="D114" s="46"/>
      <c r="E114" s="39" t="s">
        <v>2838</v>
      </c>
      <c r="F114" s="46"/>
      <c r="G114" s="46"/>
      <c r="H114" s="46"/>
      <c r="I114" s="46"/>
      <c r="J114" s="48"/>
    </row>
    <row r="115">
      <c r="A115" s="37" t="s">
        <v>227</v>
      </c>
      <c r="B115" s="45"/>
      <c r="C115" s="46"/>
      <c r="D115" s="46"/>
      <c r="E115" s="47" t="s">
        <v>221</v>
      </c>
      <c r="F115" s="46"/>
      <c r="G115" s="46"/>
      <c r="H115" s="46"/>
      <c r="I115" s="46"/>
      <c r="J115" s="48"/>
    </row>
    <row r="116">
      <c r="A116" s="37" t="s">
        <v>219</v>
      </c>
      <c r="B116" s="37">
        <v>29</v>
      </c>
      <c r="C116" s="38" t="s">
        <v>2849</v>
      </c>
      <c r="D116" s="37" t="s">
        <v>221</v>
      </c>
      <c r="E116" s="39" t="s">
        <v>2850</v>
      </c>
      <c r="F116" s="40" t="s">
        <v>223</v>
      </c>
      <c r="G116" s="41">
        <v>417.40899999999999</v>
      </c>
      <c r="H116" s="42">
        <v>0</v>
      </c>
      <c r="I116" s="43">
        <f>ROUND(G116*H116,P4)</f>
        <v>0</v>
      </c>
      <c r="J116" s="37"/>
      <c r="O116" s="44">
        <f>I116*0.21</f>
        <v>0</v>
      </c>
      <c r="P116">
        <v>3</v>
      </c>
    </row>
    <row r="117">
      <c r="A117" s="37" t="s">
        <v>224</v>
      </c>
      <c r="B117" s="45"/>
      <c r="C117" s="46"/>
      <c r="D117" s="46"/>
      <c r="E117" s="39" t="s">
        <v>2850</v>
      </c>
      <c r="F117" s="46"/>
      <c r="G117" s="46"/>
      <c r="H117" s="46"/>
      <c r="I117" s="46"/>
      <c r="J117" s="48"/>
    </row>
    <row r="118">
      <c r="A118" s="37" t="s">
        <v>227</v>
      </c>
      <c r="B118" s="45"/>
      <c r="C118" s="46"/>
      <c r="D118" s="46"/>
      <c r="E118" s="47" t="s">
        <v>221</v>
      </c>
      <c r="F118" s="46"/>
      <c r="G118" s="46"/>
      <c r="H118" s="46"/>
      <c r="I118" s="46"/>
      <c r="J118" s="48"/>
    </row>
    <row r="119">
      <c r="A119" s="37" t="s">
        <v>219</v>
      </c>
      <c r="B119" s="37">
        <v>30</v>
      </c>
      <c r="C119" s="38" t="s">
        <v>3161</v>
      </c>
      <c r="D119" s="37" t="s">
        <v>221</v>
      </c>
      <c r="E119" s="39" t="s">
        <v>3162</v>
      </c>
      <c r="F119" s="40" t="s">
        <v>223</v>
      </c>
      <c r="G119" s="41">
        <v>291.83999999999997</v>
      </c>
      <c r="H119" s="42">
        <v>0</v>
      </c>
      <c r="I119" s="43">
        <f>ROUND(G119*H119,P4)</f>
        <v>0</v>
      </c>
      <c r="J119" s="37"/>
      <c r="O119" s="44">
        <f>I119*0.21</f>
        <v>0</v>
      </c>
      <c r="P119">
        <v>3</v>
      </c>
    </row>
    <row r="120">
      <c r="A120" s="37" t="s">
        <v>224</v>
      </c>
      <c r="B120" s="45"/>
      <c r="C120" s="46"/>
      <c r="D120" s="46"/>
      <c r="E120" s="39" t="s">
        <v>3162</v>
      </c>
      <c r="F120" s="46"/>
      <c r="G120" s="46"/>
      <c r="H120" s="46"/>
      <c r="I120" s="46"/>
      <c r="J120" s="48"/>
    </row>
    <row r="121" ht="30">
      <c r="A121" s="37" t="s">
        <v>225</v>
      </c>
      <c r="B121" s="45"/>
      <c r="C121" s="46"/>
      <c r="D121" s="46"/>
      <c r="E121" s="49" t="s">
        <v>3163</v>
      </c>
      <c r="F121" s="46"/>
      <c r="G121" s="46"/>
      <c r="H121" s="46"/>
      <c r="I121" s="46"/>
      <c r="J121" s="48"/>
    </row>
    <row r="122">
      <c r="A122" s="37" t="s">
        <v>227</v>
      </c>
      <c r="B122" s="45"/>
      <c r="C122" s="46"/>
      <c r="D122" s="46"/>
      <c r="E122" s="47" t="s">
        <v>221</v>
      </c>
      <c r="F122" s="46"/>
      <c r="G122" s="46"/>
      <c r="H122" s="46"/>
      <c r="I122" s="46"/>
      <c r="J122" s="48"/>
    </row>
    <row r="123">
      <c r="A123" s="37" t="s">
        <v>219</v>
      </c>
      <c r="B123" s="37">
        <v>31</v>
      </c>
      <c r="C123" s="38" t="s">
        <v>3164</v>
      </c>
      <c r="D123" s="37" t="s">
        <v>221</v>
      </c>
      <c r="E123" s="39" t="s">
        <v>3165</v>
      </c>
      <c r="F123" s="40" t="s">
        <v>805</v>
      </c>
      <c r="G123" s="41">
        <v>344.44</v>
      </c>
      <c r="H123" s="42">
        <v>0</v>
      </c>
      <c r="I123" s="43">
        <f>ROUND(G123*H123,P4)</f>
        <v>0</v>
      </c>
      <c r="J123" s="37"/>
      <c r="O123" s="44">
        <f>I123*0.21</f>
        <v>0</v>
      </c>
      <c r="P123">
        <v>3</v>
      </c>
    </row>
    <row r="124">
      <c r="A124" s="37" t="s">
        <v>224</v>
      </c>
      <c r="B124" s="45"/>
      <c r="C124" s="46"/>
      <c r="D124" s="46"/>
      <c r="E124" s="39" t="s">
        <v>3165</v>
      </c>
      <c r="F124" s="46"/>
      <c r="G124" s="46"/>
      <c r="H124" s="46"/>
      <c r="I124" s="46"/>
      <c r="J124" s="48"/>
    </row>
    <row r="125" ht="30">
      <c r="A125" s="37" t="s">
        <v>225</v>
      </c>
      <c r="B125" s="45"/>
      <c r="C125" s="46"/>
      <c r="D125" s="46"/>
      <c r="E125" s="49" t="s">
        <v>3166</v>
      </c>
      <c r="F125" s="46"/>
      <c r="G125" s="46"/>
      <c r="H125" s="46"/>
      <c r="I125" s="46"/>
      <c r="J125" s="48"/>
    </row>
    <row r="126">
      <c r="A126" s="37" t="s">
        <v>227</v>
      </c>
      <c r="B126" s="45"/>
      <c r="C126" s="46"/>
      <c r="D126" s="46"/>
      <c r="E126" s="47" t="s">
        <v>221</v>
      </c>
      <c r="F126" s="46"/>
      <c r="G126" s="46"/>
      <c r="H126" s="46"/>
      <c r="I126" s="46"/>
      <c r="J126" s="48"/>
    </row>
    <row r="127">
      <c r="A127" s="37" t="s">
        <v>219</v>
      </c>
      <c r="B127" s="37">
        <v>32</v>
      </c>
      <c r="C127" s="38" t="s">
        <v>3167</v>
      </c>
      <c r="D127" s="37" t="s">
        <v>221</v>
      </c>
      <c r="E127" s="39" t="s">
        <v>3168</v>
      </c>
      <c r="F127" s="40" t="s">
        <v>245</v>
      </c>
      <c r="G127" s="41">
        <v>2</v>
      </c>
      <c r="H127" s="42">
        <v>0</v>
      </c>
      <c r="I127" s="43">
        <f>ROUND(G127*H127,P4)</f>
        <v>0</v>
      </c>
      <c r="J127" s="37"/>
      <c r="O127" s="44">
        <f>I127*0.21</f>
        <v>0</v>
      </c>
      <c r="P127">
        <v>3</v>
      </c>
    </row>
    <row r="128">
      <c r="A128" s="37" t="s">
        <v>224</v>
      </c>
      <c r="B128" s="45"/>
      <c r="C128" s="46"/>
      <c r="D128" s="46"/>
      <c r="E128" s="39" t="s">
        <v>3168</v>
      </c>
      <c r="F128" s="46"/>
      <c r="G128" s="46"/>
      <c r="H128" s="46"/>
      <c r="I128" s="46"/>
      <c r="J128" s="48"/>
    </row>
    <row r="129">
      <c r="A129" s="37" t="s">
        <v>227</v>
      </c>
      <c r="B129" s="45"/>
      <c r="C129" s="46"/>
      <c r="D129" s="46"/>
      <c r="E129" s="47" t="s">
        <v>221</v>
      </c>
      <c r="F129" s="46"/>
      <c r="G129" s="46"/>
      <c r="H129" s="46"/>
      <c r="I129" s="46"/>
      <c r="J129" s="48"/>
    </row>
    <row r="130">
      <c r="A130" s="37" t="s">
        <v>219</v>
      </c>
      <c r="B130" s="37">
        <v>33</v>
      </c>
      <c r="C130" s="38" t="s">
        <v>3169</v>
      </c>
      <c r="D130" s="37" t="s">
        <v>221</v>
      </c>
      <c r="E130" s="39" t="s">
        <v>3170</v>
      </c>
      <c r="F130" s="40" t="s">
        <v>462</v>
      </c>
      <c r="G130" s="41">
        <v>333.92700000000002</v>
      </c>
      <c r="H130" s="42">
        <v>0</v>
      </c>
      <c r="I130" s="43">
        <f>ROUND(G130*H130,P4)</f>
        <v>0</v>
      </c>
      <c r="J130" s="37"/>
      <c r="O130" s="44">
        <f>I130*0.21</f>
        <v>0</v>
      </c>
      <c r="P130">
        <v>3</v>
      </c>
    </row>
    <row r="131">
      <c r="A131" s="37" t="s">
        <v>224</v>
      </c>
      <c r="B131" s="45"/>
      <c r="C131" s="46"/>
      <c r="D131" s="46"/>
      <c r="E131" s="39" t="s">
        <v>3170</v>
      </c>
      <c r="F131" s="46"/>
      <c r="G131" s="46"/>
      <c r="H131" s="46"/>
      <c r="I131" s="46"/>
      <c r="J131" s="48"/>
    </row>
    <row r="132">
      <c r="A132" s="37" t="s">
        <v>227</v>
      </c>
      <c r="B132" s="45"/>
      <c r="C132" s="46"/>
      <c r="D132" s="46"/>
      <c r="E132" s="47" t="s">
        <v>221</v>
      </c>
      <c r="F132" s="46"/>
      <c r="G132" s="46"/>
      <c r="H132" s="46"/>
      <c r="I132" s="46"/>
      <c r="J132" s="48"/>
    </row>
    <row r="133">
      <c r="A133" s="37" t="s">
        <v>219</v>
      </c>
      <c r="B133" s="37">
        <v>34</v>
      </c>
      <c r="C133" s="38" t="s">
        <v>3171</v>
      </c>
      <c r="D133" s="37" t="s">
        <v>221</v>
      </c>
      <c r="E133" s="39" t="s">
        <v>3172</v>
      </c>
      <c r="F133" s="40" t="s">
        <v>462</v>
      </c>
      <c r="G133" s="41">
        <v>554.49599999999998</v>
      </c>
      <c r="H133" s="42">
        <v>0</v>
      </c>
      <c r="I133" s="43">
        <f>ROUND(G133*H133,P4)</f>
        <v>0</v>
      </c>
      <c r="J133" s="37"/>
      <c r="O133" s="44">
        <f>I133*0.21</f>
        <v>0</v>
      </c>
      <c r="P133">
        <v>3</v>
      </c>
    </row>
    <row r="134">
      <c r="A134" s="37" t="s">
        <v>224</v>
      </c>
      <c r="B134" s="45"/>
      <c r="C134" s="46"/>
      <c r="D134" s="46"/>
      <c r="E134" s="39" t="s">
        <v>3172</v>
      </c>
      <c r="F134" s="46"/>
      <c r="G134" s="46"/>
      <c r="H134" s="46"/>
      <c r="I134" s="46"/>
      <c r="J134" s="48"/>
    </row>
    <row r="135">
      <c r="A135" s="37" t="s">
        <v>227</v>
      </c>
      <c r="B135" s="45"/>
      <c r="C135" s="46"/>
      <c r="D135" s="46"/>
      <c r="E135" s="47" t="s">
        <v>221</v>
      </c>
      <c r="F135" s="46"/>
      <c r="G135" s="46"/>
      <c r="H135" s="46"/>
      <c r="I135" s="46"/>
      <c r="J135" s="48"/>
    </row>
    <row r="136">
      <c r="A136" s="37" t="s">
        <v>219</v>
      </c>
      <c r="B136" s="37">
        <v>35</v>
      </c>
      <c r="C136" s="38" t="s">
        <v>3173</v>
      </c>
      <c r="D136" s="37" t="s">
        <v>221</v>
      </c>
      <c r="E136" s="39" t="s">
        <v>3174</v>
      </c>
      <c r="F136" s="40" t="s">
        <v>462</v>
      </c>
      <c r="G136" s="41">
        <v>375.66800000000001</v>
      </c>
      <c r="H136" s="42">
        <v>0</v>
      </c>
      <c r="I136" s="43">
        <f>ROUND(G136*H136,P4)</f>
        <v>0</v>
      </c>
      <c r="J136" s="37"/>
      <c r="O136" s="44">
        <f>I136*0.21</f>
        <v>0</v>
      </c>
      <c r="P136">
        <v>3</v>
      </c>
    </row>
    <row r="137">
      <c r="A137" s="37" t="s">
        <v>224</v>
      </c>
      <c r="B137" s="45"/>
      <c r="C137" s="46"/>
      <c r="D137" s="46"/>
      <c r="E137" s="39" t="s">
        <v>3174</v>
      </c>
      <c r="F137" s="46"/>
      <c r="G137" s="46"/>
      <c r="H137" s="46"/>
      <c r="I137" s="46"/>
      <c r="J137" s="48"/>
    </row>
    <row r="138">
      <c r="A138" s="37" t="s">
        <v>227</v>
      </c>
      <c r="B138" s="45"/>
      <c r="C138" s="46"/>
      <c r="D138" s="46"/>
      <c r="E138" s="47" t="s">
        <v>221</v>
      </c>
      <c r="F138" s="46"/>
      <c r="G138" s="46"/>
      <c r="H138" s="46"/>
      <c r="I138" s="46"/>
      <c r="J138" s="48"/>
    </row>
    <row r="139" ht="45">
      <c r="A139" s="37" t="s">
        <v>219</v>
      </c>
      <c r="B139" s="37">
        <v>36</v>
      </c>
      <c r="C139" s="38" t="s">
        <v>459</v>
      </c>
      <c r="D139" s="37" t="s">
        <v>460</v>
      </c>
      <c r="E139" s="39" t="s">
        <v>1348</v>
      </c>
      <c r="F139" s="40" t="s">
        <v>462</v>
      </c>
      <c r="G139" s="41">
        <v>1415.396</v>
      </c>
      <c r="H139" s="42">
        <v>0</v>
      </c>
      <c r="I139" s="43">
        <f>ROUND(G139*H139,P4)</f>
        <v>0</v>
      </c>
      <c r="J139" s="37"/>
      <c r="O139" s="44">
        <f>I139*0.21</f>
        <v>0</v>
      </c>
      <c r="P139">
        <v>3</v>
      </c>
    </row>
    <row r="140" ht="45">
      <c r="A140" s="37" t="s">
        <v>224</v>
      </c>
      <c r="B140" s="45"/>
      <c r="C140" s="46"/>
      <c r="D140" s="46"/>
      <c r="E140" s="39" t="s">
        <v>1534</v>
      </c>
      <c r="F140" s="46"/>
      <c r="G140" s="46"/>
      <c r="H140" s="46"/>
      <c r="I140" s="46"/>
      <c r="J140" s="48"/>
    </row>
    <row r="141">
      <c r="A141" s="37" t="s">
        <v>227</v>
      </c>
      <c r="B141" s="45"/>
      <c r="C141" s="46"/>
      <c r="D141" s="46"/>
      <c r="E141" s="47" t="s">
        <v>221</v>
      </c>
      <c r="F141" s="46"/>
      <c r="G141" s="46"/>
      <c r="H141" s="46"/>
      <c r="I141" s="46"/>
      <c r="J141" s="48"/>
    </row>
    <row r="142">
      <c r="A142" s="37" t="s">
        <v>219</v>
      </c>
      <c r="B142" s="37">
        <v>37</v>
      </c>
      <c r="C142" s="38" t="s">
        <v>3175</v>
      </c>
      <c r="D142" s="37" t="s">
        <v>221</v>
      </c>
      <c r="E142" s="39" t="s">
        <v>3176</v>
      </c>
      <c r="F142" s="40" t="s">
        <v>3177</v>
      </c>
      <c r="G142" s="41">
        <v>2</v>
      </c>
      <c r="H142" s="42">
        <v>0</v>
      </c>
      <c r="I142" s="43">
        <f>ROUND(G142*H142,P4)</f>
        <v>0</v>
      </c>
      <c r="J142" s="37"/>
      <c r="O142" s="44">
        <f>I142*0.21</f>
        <v>0</v>
      </c>
      <c r="P142">
        <v>3</v>
      </c>
    </row>
    <row r="143">
      <c r="A143" s="37" t="s">
        <v>224</v>
      </c>
      <c r="B143" s="45"/>
      <c r="C143" s="46"/>
      <c r="D143" s="46"/>
      <c r="E143" s="39" t="s">
        <v>3176</v>
      </c>
      <c r="F143" s="46"/>
      <c r="G143" s="46"/>
      <c r="H143" s="46"/>
      <c r="I143" s="46"/>
      <c r="J143" s="48"/>
    </row>
    <row r="144">
      <c r="A144" s="37" t="s">
        <v>227</v>
      </c>
      <c r="B144" s="45"/>
      <c r="C144" s="46"/>
      <c r="D144" s="46"/>
      <c r="E144" s="47" t="s">
        <v>221</v>
      </c>
      <c r="F144" s="46"/>
      <c r="G144" s="46"/>
      <c r="H144" s="46"/>
      <c r="I144" s="46"/>
      <c r="J144" s="48"/>
    </row>
    <row r="145">
      <c r="A145" s="31" t="s">
        <v>216</v>
      </c>
      <c r="B145" s="32"/>
      <c r="C145" s="33" t="s">
        <v>1234</v>
      </c>
      <c r="D145" s="34"/>
      <c r="E145" s="31" t="s">
        <v>2856</v>
      </c>
      <c r="F145" s="34"/>
      <c r="G145" s="34"/>
      <c r="H145" s="34"/>
      <c r="I145" s="35">
        <f>SUMIFS(I146:I168,A146:A168,"P")</f>
        <v>0</v>
      </c>
      <c r="J145" s="36"/>
    </row>
    <row r="146">
      <c r="A146" s="37" t="s">
        <v>219</v>
      </c>
      <c r="B146" s="37">
        <v>38</v>
      </c>
      <c r="C146" s="38" t="s">
        <v>3178</v>
      </c>
      <c r="D146" s="37" t="s">
        <v>221</v>
      </c>
      <c r="E146" s="39" t="s">
        <v>3179</v>
      </c>
      <c r="F146" s="40" t="s">
        <v>223</v>
      </c>
      <c r="G146" s="41">
        <v>15.409000000000001</v>
      </c>
      <c r="H146" s="42">
        <v>0</v>
      </c>
      <c r="I146" s="43">
        <f>ROUND(G146*H146,P4)</f>
        <v>0</v>
      </c>
      <c r="J146" s="37"/>
      <c r="O146" s="44">
        <f>I146*0.21</f>
        <v>0</v>
      </c>
      <c r="P146">
        <v>3</v>
      </c>
    </row>
    <row r="147">
      <c r="A147" s="37" t="s">
        <v>224</v>
      </c>
      <c r="B147" s="45"/>
      <c r="C147" s="46"/>
      <c r="D147" s="46"/>
      <c r="E147" s="39" t="s">
        <v>3179</v>
      </c>
      <c r="F147" s="46"/>
      <c r="G147" s="46"/>
      <c r="H147" s="46"/>
      <c r="I147" s="46"/>
      <c r="J147" s="48"/>
    </row>
    <row r="148" ht="60">
      <c r="A148" s="37" t="s">
        <v>225</v>
      </c>
      <c r="B148" s="45"/>
      <c r="C148" s="46"/>
      <c r="D148" s="46"/>
      <c r="E148" s="49" t="s">
        <v>3180</v>
      </c>
      <c r="F148" s="46"/>
      <c r="G148" s="46"/>
      <c r="H148" s="46"/>
      <c r="I148" s="46"/>
      <c r="J148" s="48"/>
    </row>
    <row r="149">
      <c r="A149" s="37" t="s">
        <v>227</v>
      </c>
      <c r="B149" s="45"/>
      <c r="C149" s="46"/>
      <c r="D149" s="46"/>
      <c r="E149" s="47" t="s">
        <v>221</v>
      </c>
      <c r="F149" s="46"/>
      <c r="G149" s="46"/>
      <c r="H149" s="46"/>
      <c r="I149" s="46"/>
      <c r="J149" s="48"/>
    </row>
    <row r="150">
      <c r="A150" s="37" t="s">
        <v>219</v>
      </c>
      <c r="B150" s="37">
        <v>39</v>
      </c>
      <c r="C150" s="38" t="s">
        <v>3181</v>
      </c>
      <c r="D150" s="37" t="s">
        <v>221</v>
      </c>
      <c r="E150" s="39" t="s">
        <v>3182</v>
      </c>
      <c r="F150" s="40" t="s">
        <v>223</v>
      </c>
      <c r="G150" s="41">
        <v>0.83999999999999997</v>
      </c>
      <c r="H150" s="42">
        <v>0</v>
      </c>
      <c r="I150" s="43">
        <f>ROUND(G150*H150,P4)</f>
        <v>0</v>
      </c>
      <c r="J150" s="37"/>
      <c r="O150" s="44">
        <f>I150*0.21</f>
        <v>0</v>
      </c>
      <c r="P150">
        <v>3</v>
      </c>
    </row>
    <row r="151">
      <c r="A151" s="37" t="s">
        <v>224</v>
      </c>
      <c r="B151" s="45"/>
      <c r="C151" s="46"/>
      <c r="D151" s="46"/>
      <c r="E151" s="39" t="s">
        <v>3182</v>
      </c>
      <c r="F151" s="46"/>
      <c r="G151" s="46"/>
      <c r="H151" s="46"/>
      <c r="I151" s="46"/>
      <c r="J151" s="48"/>
    </row>
    <row r="152" ht="30">
      <c r="A152" s="37" t="s">
        <v>225</v>
      </c>
      <c r="B152" s="45"/>
      <c r="C152" s="46"/>
      <c r="D152" s="46"/>
      <c r="E152" s="49" t="s">
        <v>3183</v>
      </c>
      <c r="F152" s="46"/>
      <c r="G152" s="46"/>
      <c r="H152" s="46"/>
      <c r="I152" s="46"/>
      <c r="J152" s="48"/>
    </row>
    <row r="153">
      <c r="A153" s="37" t="s">
        <v>227</v>
      </c>
      <c r="B153" s="45"/>
      <c r="C153" s="46"/>
      <c r="D153" s="46"/>
      <c r="E153" s="47" t="s">
        <v>221</v>
      </c>
      <c r="F153" s="46"/>
      <c r="G153" s="46"/>
      <c r="H153" s="46"/>
      <c r="I153" s="46"/>
      <c r="J153" s="48"/>
    </row>
    <row r="154">
      <c r="A154" s="37" t="s">
        <v>219</v>
      </c>
      <c r="B154" s="37">
        <v>40</v>
      </c>
      <c r="C154" s="38" t="s">
        <v>3184</v>
      </c>
      <c r="D154" s="37" t="s">
        <v>221</v>
      </c>
      <c r="E154" s="39" t="s">
        <v>3185</v>
      </c>
      <c r="F154" s="40" t="s">
        <v>223</v>
      </c>
      <c r="G154" s="41">
        <v>6.2009999999999996</v>
      </c>
      <c r="H154" s="42">
        <v>0</v>
      </c>
      <c r="I154" s="43">
        <f>ROUND(G154*H154,P4)</f>
        <v>0</v>
      </c>
      <c r="J154" s="37"/>
      <c r="O154" s="44">
        <f>I154*0.21</f>
        <v>0</v>
      </c>
      <c r="P154">
        <v>3</v>
      </c>
    </row>
    <row r="155">
      <c r="A155" s="37" t="s">
        <v>224</v>
      </c>
      <c r="B155" s="45"/>
      <c r="C155" s="46"/>
      <c r="D155" s="46"/>
      <c r="E155" s="39" t="s">
        <v>3185</v>
      </c>
      <c r="F155" s="46"/>
      <c r="G155" s="46"/>
      <c r="H155" s="46"/>
      <c r="I155" s="46"/>
      <c r="J155" s="48"/>
    </row>
    <row r="156" ht="60">
      <c r="A156" s="37" t="s">
        <v>225</v>
      </c>
      <c r="B156" s="45"/>
      <c r="C156" s="46"/>
      <c r="D156" s="46"/>
      <c r="E156" s="49" t="s">
        <v>3186</v>
      </c>
      <c r="F156" s="46"/>
      <c r="G156" s="46"/>
      <c r="H156" s="46"/>
      <c r="I156" s="46"/>
      <c r="J156" s="48"/>
    </row>
    <row r="157">
      <c r="A157" s="37" t="s">
        <v>227</v>
      </c>
      <c r="B157" s="45"/>
      <c r="C157" s="46"/>
      <c r="D157" s="46"/>
      <c r="E157" s="47" t="s">
        <v>221</v>
      </c>
      <c r="F157" s="46"/>
      <c r="G157" s="46"/>
      <c r="H157" s="46"/>
      <c r="I157" s="46"/>
      <c r="J157" s="48"/>
    </row>
    <row r="158">
      <c r="A158" s="37" t="s">
        <v>219</v>
      </c>
      <c r="B158" s="37">
        <v>41</v>
      </c>
      <c r="C158" s="38" t="s">
        <v>3187</v>
      </c>
      <c r="D158" s="37" t="s">
        <v>221</v>
      </c>
      <c r="E158" s="39" t="s">
        <v>3188</v>
      </c>
      <c r="F158" s="40" t="s">
        <v>805</v>
      </c>
      <c r="G158" s="41">
        <v>7.2320000000000002</v>
      </c>
      <c r="H158" s="42">
        <v>0</v>
      </c>
      <c r="I158" s="43">
        <f>ROUND(G158*H158,P4)</f>
        <v>0</v>
      </c>
      <c r="J158" s="37"/>
      <c r="O158" s="44">
        <f>I158*0.21</f>
        <v>0</v>
      </c>
      <c r="P158">
        <v>3</v>
      </c>
    </row>
    <row r="159">
      <c r="A159" s="37" t="s">
        <v>224</v>
      </c>
      <c r="B159" s="45"/>
      <c r="C159" s="46"/>
      <c r="D159" s="46"/>
      <c r="E159" s="39" t="s">
        <v>3188</v>
      </c>
      <c r="F159" s="46"/>
      <c r="G159" s="46"/>
      <c r="H159" s="46"/>
      <c r="I159" s="46"/>
      <c r="J159" s="48"/>
    </row>
    <row r="160" ht="60">
      <c r="A160" s="37" t="s">
        <v>225</v>
      </c>
      <c r="B160" s="45"/>
      <c r="C160" s="46"/>
      <c r="D160" s="46"/>
      <c r="E160" s="49" t="s">
        <v>3189</v>
      </c>
      <c r="F160" s="46"/>
      <c r="G160" s="46"/>
      <c r="H160" s="46"/>
      <c r="I160" s="46"/>
      <c r="J160" s="48"/>
    </row>
    <row r="161">
      <c r="A161" s="37" t="s">
        <v>227</v>
      </c>
      <c r="B161" s="45"/>
      <c r="C161" s="46"/>
      <c r="D161" s="46"/>
      <c r="E161" s="47" t="s">
        <v>221</v>
      </c>
      <c r="F161" s="46"/>
      <c r="G161" s="46"/>
      <c r="H161" s="46"/>
      <c r="I161" s="46"/>
      <c r="J161" s="48"/>
    </row>
    <row r="162">
      <c r="A162" s="37" t="s">
        <v>219</v>
      </c>
      <c r="B162" s="37">
        <v>42</v>
      </c>
      <c r="C162" s="38" t="s">
        <v>3190</v>
      </c>
      <c r="D162" s="37" t="s">
        <v>221</v>
      </c>
      <c r="E162" s="39" t="s">
        <v>3191</v>
      </c>
      <c r="F162" s="40" t="s">
        <v>805</v>
      </c>
      <c r="G162" s="41">
        <v>7.2320000000000002</v>
      </c>
      <c r="H162" s="42">
        <v>0</v>
      </c>
      <c r="I162" s="43">
        <f>ROUND(G162*H162,P4)</f>
        <v>0</v>
      </c>
      <c r="J162" s="37"/>
      <c r="O162" s="44">
        <f>I162*0.21</f>
        <v>0</v>
      </c>
      <c r="P162">
        <v>3</v>
      </c>
    </row>
    <row r="163">
      <c r="A163" s="37" t="s">
        <v>224</v>
      </c>
      <c r="B163" s="45"/>
      <c r="C163" s="46"/>
      <c r="D163" s="46"/>
      <c r="E163" s="39" t="s">
        <v>3191</v>
      </c>
      <c r="F163" s="46"/>
      <c r="G163" s="46"/>
      <c r="H163" s="46"/>
      <c r="I163" s="46"/>
      <c r="J163" s="48"/>
    </row>
    <row r="164">
      <c r="A164" s="37" t="s">
        <v>227</v>
      </c>
      <c r="B164" s="45"/>
      <c r="C164" s="46"/>
      <c r="D164" s="46"/>
      <c r="E164" s="47" t="s">
        <v>221</v>
      </c>
      <c r="F164" s="46"/>
      <c r="G164" s="46"/>
      <c r="H164" s="46"/>
      <c r="I164" s="46"/>
      <c r="J164" s="48"/>
    </row>
    <row r="165">
      <c r="A165" s="37" t="s">
        <v>219</v>
      </c>
      <c r="B165" s="37">
        <v>43</v>
      </c>
      <c r="C165" s="38" t="s">
        <v>3192</v>
      </c>
      <c r="D165" s="37" t="s">
        <v>221</v>
      </c>
      <c r="E165" s="39" t="s">
        <v>3193</v>
      </c>
      <c r="F165" s="40" t="s">
        <v>462</v>
      </c>
      <c r="G165" s="41">
        <v>0.20699999999999999</v>
      </c>
      <c r="H165" s="42">
        <v>0</v>
      </c>
      <c r="I165" s="43">
        <f>ROUND(G165*H165,P4)</f>
        <v>0</v>
      </c>
      <c r="J165" s="37"/>
      <c r="O165" s="44">
        <f>I165*0.21</f>
        <v>0</v>
      </c>
      <c r="P165">
        <v>3</v>
      </c>
    </row>
    <row r="166">
      <c r="A166" s="37" t="s">
        <v>224</v>
      </c>
      <c r="B166" s="45"/>
      <c r="C166" s="46"/>
      <c r="D166" s="46"/>
      <c r="E166" s="39" t="s">
        <v>3193</v>
      </c>
      <c r="F166" s="46"/>
      <c r="G166" s="46"/>
      <c r="H166" s="46"/>
      <c r="I166" s="46"/>
      <c r="J166" s="48"/>
    </row>
    <row r="167" ht="60">
      <c r="A167" s="37" t="s">
        <v>225</v>
      </c>
      <c r="B167" s="45"/>
      <c r="C167" s="46"/>
      <c r="D167" s="46"/>
      <c r="E167" s="49" t="s">
        <v>3194</v>
      </c>
      <c r="F167" s="46"/>
      <c r="G167" s="46"/>
      <c r="H167" s="46"/>
      <c r="I167" s="46"/>
      <c r="J167" s="48"/>
    </row>
    <row r="168">
      <c r="A168" s="37" t="s">
        <v>227</v>
      </c>
      <c r="B168" s="45"/>
      <c r="C168" s="46"/>
      <c r="D168" s="46"/>
      <c r="E168" s="47" t="s">
        <v>221</v>
      </c>
      <c r="F168" s="46"/>
      <c r="G168" s="46"/>
      <c r="H168" s="46"/>
      <c r="I168" s="46"/>
      <c r="J168" s="48"/>
    </row>
    <row r="169">
      <c r="A169" s="31" t="s">
        <v>216</v>
      </c>
      <c r="B169" s="32"/>
      <c r="C169" s="33" t="s">
        <v>1405</v>
      </c>
      <c r="D169" s="34"/>
      <c r="E169" s="31" t="s">
        <v>1406</v>
      </c>
      <c r="F169" s="34"/>
      <c r="G169" s="34"/>
      <c r="H169" s="34"/>
      <c r="I169" s="35">
        <f>SUMIFS(I170:I208,A170:A208,"P")</f>
        <v>0</v>
      </c>
      <c r="J169" s="36"/>
    </row>
    <row r="170">
      <c r="A170" s="37" t="s">
        <v>219</v>
      </c>
      <c r="B170" s="37">
        <v>44</v>
      </c>
      <c r="C170" s="38" t="s">
        <v>3195</v>
      </c>
      <c r="D170" s="37" t="s">
        <v>221</v>
      </c>
      <c r="E170" s="39" t="s">
        <v>3196</v>
      </c>
      <c r="F170" s="40" t="s">
        <v>223</v>
      </c>
      <c r="G170" s="41">
        <v>1.534</v>
      </c>
      <c r="H170" s="42">
        <v>0</v>
      </c>
      <c r="I170" s="43">
        <f>ROUND(G170*H170,P4)</f>
        <v>0</v>
      </c>
      <c r="J170" s="37"/>
      <c r="O170" s="44">
        <f>I170*0.21</f>
        <v>0</v>
      </c>
      <c r="P170">
        <v>3</v>
      </c>
    </row>
    <row r="171">
      <c r="A171" s="37" t="s">
        <v>224</v>
      </c>
      <c r="B171" s="45"/>
      <c r="C171" s="46"/>
      <c r="D171" s="46"/>
      <c r="E171" s="39" t="s">
        <v>3196</v>
      </c>
      <c r="F171" s="46"/>
      <c r="G171" s="46"/>
      <c r="H171" s="46"/>
      <c r="I171" s="46"/>
      <c r="J171" s="48"/>
    </row>
    <row r="172" ht="45">
      <c r="A172" s="37" t="s">
        <v>225</v>
      </c>
      <c r="B172" s="45"/>
      <c r="C172" s="46"/>
      <c r="D172" s="46"/>
      <c r="E172" s="49" t="s">
        <v>3197</v>
      </c>
      <c r="F172" s="46"/>
      <c r="G172" s="46"/>
      <c r="H172" s="46"/>
      <c r="I172" s="46"/>
      <c r="J172" s="48"/>
    </row>
    <row r="173">
      <c r="A173" s="37" t="s">
        <v>227</v>
      </c>
      <c r="B173" s="45"/>
      <c r="C173" s="46"/>
      <c r="D173" s="46"/>
      <c r="E173" s="47" t="s">
        <v>221</v>
      </c>
      <c r="F173" s="46"/>
      <c r="G173" s="46"/>
      <c r="H173" s="46"/>
      <c r="I173" s="46"/>
      <c r="J173" s="48"/>
    </row>
    <row r="174">
      <c r="A174" s="37" t="s">
        <v>219</v>
      </c>
      <c r="B174" s="37">
        <v>45</v>
      </c>
      <c r="C174" s="38" t="s">
        <v>3198</v>
      </c>
      <c r="D174" s="37" t="s">
        <v>221</v>
      </c>
      <c r="E174" s="39" t="s">
        <v>3199</v>
      </c>
      <c r="F174" s="40" t="s">
        <v>805</v>
      </c>
      <c r="G174" s="41">
        <v>28.088000000000001</v>
      </c>
      <c r="H174" s="42">
        <v>0</v>
      </c>
      <c r="I174" s="43">
        <f>ROUND(G174*H174,P4)</f>
        <v>0</v>
      </c>
      <c r="J174" s="37"/>
      <c r="O174" s="44">
        <f>I174*0.21</f>
        <v>0</v>
      </c>
      <c r="P174">
        <v>3</v>
      </c>
    </row>
    <row r="175">
      <c r="A175" s="37" t="s">
        <v>224</v>
      </c>
      <c r="B175" s="45"/>
      <c r="C175" s="46"/>
      <c r="D175" s="46"/>
      <c r="E175" s="39" t="s">
        <v>3199</v>
      </c>
      <c r="F175" s="46"/>
      <c r="G175" s="46"/>
      <c r="H175" s="46"/>
      <c r="I175" s="46"/>
      <c r="J175" s="48"/>
    </row>
    <row r="176" ht="45">
      <c r="A176" s="37" t="s">
        <v>225</v>
      </c>
      <c r="B176" s="45"/>
      <c r="C176" s="46"/>
      <c r="D176" s="46"/>
      <c r="E176" s="49" t="s">
        <v>3200</v>
      </c>
      <c r="F176" s="46"/>
      <c r="G176" s="46"/>
      <c r="H176" s="46"/>
      <c r="I176" s="46"/>
      <c r="J176" s="48"/>
    </row>
    <row r="177">
      <c r="A177" s="37" t="s">
        <v>227</v>
      </c>
      <c r="B177" s="45"/>
      <c r="C177" s="46"/>
      <c r="D177" s="46"/>
      <c r="E177" s="47" t="s">
        <v>221</v>
      </c>
      <c r="F177" s="46"/>
      <c r="G177" s="46"/>
      <c r="H177" s="46"/>
      <c r="I177" s="46"/>
      <c r="J177" s="48"/>
    </row>
    <row r="178">
      <c r="A178" s="37" t="s">
        <v>219</v>
      </c>
      <c r="B178" s="37">
        <v>46</v>
      </c>
      <c r="C178" s="38" t="s">
        <v>3201</v>
      </c>
      <c r="D178" s="37" t="s">
        <v>221</v>
      </c>
      <c r="E178" s="39" t="s">
        <v>3202</v>
      </c>
      <c r="F178" s="40" t="s">
        <v>805</v>
      </c>
      <c r="G178" s="41">
        <v>28.088000000000001</v>
      </c>
      <c r="H178" s="42">
        <v>0</v>
      </c>
      <c r="I178" s="43">
        <f>ROUND(G178*H178,P4)</f>
        <v>0</v>
      </c>
      <c r="J178" s="37"/>
      <c r="O178" s="44">
        <f>I178*0.21</f>
        <v>0</v>
      </c>
      <c r="P178">
        <v>3</v>
      </c>
    </row>
    <row r="179">
      <c r="A179" s="37" t="s">
        <v>224</v>
      </c>
      <c r="B179" s="45"/>
      <c r="C179" s="46"/>
      <c r="D179" s="46"/>
      <c r="E179" s="39" t="s">
        <v>3202</v>
      </c>
      <c r="F179" s="46"/>
      <c r="G179" s="46"/>
      <c r="H179" s="46"/>
      <c r="I179" s="46"/>
      <c r="J179" s="48"/>
    </row>
    <row r="180">
      <c r="A180" s="37" t="s">
        <v>227</v>
      </c>
      <c r="B180" s="45"/>
      <c r="C180" s="46"/>
      <c r="D180" s="46"/>
      <c r="E180" s="47" t="s">
        <v>221</v>
      </c>
      <c r="F180" s="46"/>
      <c r="G180" s="46"/>
      <c r="H180" s="46"/>
      <c r="I180" s="46"/>
      <c r="J180" s="48"/>
    </row>
    <row r="181">
      <c r="A181" s="37" t="s">
        <v>219</v>
      </c>
      <c r="B181" s="37">
        <v>47</v>
      </c>
      <c r="C181" s="38" t="s">
        <v>3203</v>
      </c>
      <c r="D181" s="37" t="s">
        <v>221</v>
      </c>
      <c r="E181" s="39" t="s">
        <v>3204</v>
      </c>
      <c r="F181" s="40" t="s">
        <v>462</v>
      </c>
      <c r="G181" s="41">
        <v>0.23200000000000001</v>
      </c>
      <c r="H181" s="42">
        <v>0</v>
      </c>
      <c r="I181" s="43">
        <f>ROUND(G181*H181,P4)</f>
        <v>0</v>
      </c>
      <c r="J181" s="37"/>
      <c r="O181" s="44">
        <f>I181*0.21</f>
        <v>0</v>
      </c>
      <c r="P181">
        <v>3</v>
      </c>
    </row>
    <row r="182">
      <c r="A182" s="37" t="s">
        <v>224</v>
      </c>
      <c r="B182" s="45"/>
      <c r="C182" s="46"/>
      <c r="D182" s="46"/>
      <c r="E182" s="39" t="s">
        <v>3204</v>
      </c>
      <c r="F182" s="46"/>
      <c r="G182" s="46"/>
      <c r="H182" s="46"/>
      <c r="I182" s="46"/>
      <c r="J182" s="48"/>
    </row>
    <row r="183">
      <c r="A183" s="37" t="s">
        <v>227</v>
      </c>
      <c r="B183" s="45"/>
      <c r="C183" s="46"/>
      <c r="D183" s="46"/>
      <c r="E183" s="47" t="s">
        <v>221</v>
      </c>
      <c r="F183" s="46"/>
      <c r="G183" s="46"/>
      <c r="H183" s="46"/>
      <c r="I183" s="46"/>
      <c r="J183" s="48"/>
    </row>
    <row r="184">
      <c r="A184" s="37" t="s">
        <v>219</v>
      </c>
      <c r="B184" s="37">
        <v>48</v>
      </c>
      <c r="C184" s="38" t="s">
        <v>3205</v>
      </c>
      <c r="D184" s="37" t="s">
        <v>221</v>
      </c>
      <c r="E184" s="39" t="s">
        <v>3206</v>
      </c>
      <c r="F184" s="40" t="s">
        <v>245</v>
      </c>
      <c r="G184" s="41">
        <v>2</v>
      </c>
      <c r="H184" s="42">
        <v>0</v>
      </c>
      <c r="I184" s="43">
        <f>ROUND(G184*H184,P4)</f>
        <v>0</v>
      </c>
      <c r="J184" s="37"/>
      <c r="O184" s="44">
        <f>I184*0.21</f>
        <v>0</v>
      </c>
      <c r="P184">
        <v>3</v>
      </c>
    </row>
    <row r="185">
      <c r="A185" s="37" t="s">
        <v>224</v>
      </c>
      <c r="B185" s="45"/>
      <c r="C185" s="46"/>
      <c r="D185" s="46"/>
      <c r="E185" s="39" t="s">
        <v>3206</v>
      </c>
      <c r="F185" s="46"/>
      <c r="G185" s="46"/>
      <c r="H185" s="46"/>
      <c r="I185" s="46"/>
      <c r="J185" s="48"/>
    </row>
    <row r="186" ht="30">
      <c r="A186" s="37" t="s">
        <v>225</v>
      </c>
      <c r="B186" s="45"/>
      <c r="C186" s="46"/>
      <c r="D186" s="46"/>
      <c r="E186" s="49" t="s">
        <v>3207</v>
      </c>
      <c r="F186" s="46"/>
      <c r="G186" s="46"/>
      <c r="H186" s="46"/>
      <c r="I186" s="46"/>
      <c r="J186" s="48"/>
    </row>
    <row r="187">
      <c r="A187" s="37" t="s">
        <v>227</v>
      </c>
      <c r="B187" s="45"/>
      <c r="C187" s="46"/>
      <c r="D187" s="46"/>
      <c r="E187" s="47" t="s">
        <v>221</v>
      </c>
      <c r="F187" s="46"/>
      <c r="G187" s="46"/>
      <c r="H187" s="46"/>
      <c r="I187" s="46"/>
      <c r="J187" s="48"/>
    </row>
    <row r="188">
      <c r="A188" s="37" t="s">
        <v>219</v>
      </c>
      <c r="B188" s="37">
        <v>49</v>
      </c>
      <c r="C188" s="38" t="s">
        <v>3208</v>
      </c>
      <c r="D188" s="37" t="s">
        <v>221</v>
      </c>
      <c r="E188" s="39" t="s">
        <v>3209</v>
      </c>
      <c r="F188" s="40" t="s">
        <v>245</v>
      </c>
      <c r="G188" s="41">
        <v>2</v>
      </c>
      <c r="H188" s="42">
        <v>0</v>
      </c>
      <c r="I188" s="43">
        <f>ROUND(G188*H188,P4)</f>
        <v>0</v>
      </c>
      <c r="J188" s="37"/>
      <c r="O188" s="44">
        <f>I188*0.21</f>
        <v>0</v>
      </c>
      <c r="P188">
        <v>3</v>
      </c>
    </row>
    <row r="189">
      <c r="A189" s="37" t="s">
        <v>224</v>
      </c>
      <c r="B189" s="45"/>
      <c r="C189" s="46"/>
      <c r="D189" s="46"/>
      <c r="E189" s="39" t="s">
        <v>3209</v>
      </c>
      <c r="F189" s="46"/>
      <c r="G189" s="46"/>
      <c r="H189" s="46"/>
      <c r="I189" s="46"/>
      <c r="J189" s="48"/>
    </row>
    <row r="190" ht="30">
      <c r="A190" s="37" t="s">
        <v>225</v>
      </c>
      <c r="B190" s="45"/>
      <c r="C190" s="46"/>
      <c r="D190" s="46"/>
      <c r="E190" s="49" t="s">
        <v>3207</v>
      </c>
      <c r="F190" s="46"/>
      <c r="G190" s="46"/>
      <c r="H190" s="46"/>
      <c r="I190" s="46"/>
      <c r="J190" s="48"/>
    </row>
    <row r="191">
      <c r="A191" s="37" t="s">
        <v>227</v>
      </c>
      <c r="B191" s="45"/>
      <c r="C191" s="46"/>
      <c r="D191" s="46"/>
      <c r="E191" s="47" t="s">
        <v>221</v>
      </c>
      <c r="F191" s="46"/>
      <c r="G191" s="46"/>
      <c r="H191" s="46"/>
      <c r="I191" s="46"/>
      <c r="J191" s="48"/>
    </row>
    <row r="192">
      <c r="A192" s="37" t="s">
        <v>219</v>
      </c>
      <c r="B192" s="37">
        <v>50</v>
      </c>
      <c r="C192" s="38" t="s">
        <v>3210</v>
      </c>
      <c r="D192" s="37" t="s">
        <v>221</v>
      </c>
      <c r="E192" s="39" t="s">
        <v>3211</v>
      </c>
      <c r="F192" s="40" t="s">
        <v>223</v>
      </c>
      <c r="G192" s="41">
        <v>2.9990000000000001</v>
      </c>
      <c r="H192" s="42">
        <v>0</v>
      </c>
      <c r="I192" s="43">
        <f>ROUND(G192*H192,P4)</f>
        <v>0</v>
      </c>
      <c r="J192" s="37"/>
      <c r="O192" s="44">
        <f>I192*0.21</f>
        <v>0</v>
      </c>
      <c r="P192">
        <v>3</v>
      </c>
    </row>
    <row r="193">
      <c r="A193" s="37" t="s">
        <v>224</v>
      </c>
      <c r="B193" s="45"/>
      <c r="C193" s="46"/>
      <c r="D193" s="46"/>
      <c r="E193" s="39" t="s">
        <v>3211</v>
      </c>
      <c r="F193" s="46"/>
      <c r="G193" s="46"/>
      <c r="H193" s="46"/>
      <c r="I193" s="46"/>
      <c r="J193" s="48"/>
    </row>
    <row r="194" ht="45">
      <c r="A194" s="37" t="s">
        <v>225</v>
      </c>
      <c r="B194" s="45"/>
      <c r="C194" s="46"/>
      <c r="D194" s="46"/>
      <c r="E194" s="49" t="s">
        <v>3212</v>
      </c>
      <c r="F194" s="46"/>
      <c r="G194" s="46"/>
      <c r="H194" s="46"/>
      <c r="I194" s="46"/>
      <c r="J194" s="48"/>
    </row>
    <row r="195">
      <c r="A195" s="37" t="s">
        <v>227</v>
      </c>
      <c r="B195" s="45"/>
      <c r="C195" s="46"/>
      <c r="D195" s="46"/>
      <c r="E195" s="47" t="s">
        <v>221</v>
      </c>
      <c r="F195" s="46"/>
      <c r="G195" s="46"/>
      <c r="H195" s="46"/>
      <c r="I195" s="46"/>
      <c r="J195" s="48"/>
    </row>
    <row r="196">
      <c r="A196" s="37" t="s">
        <v>219</v>
      </c>
      <c r="B196" s="37">
        <v>51</v>
      </c>
      <c r="C196" s="38" t="s">
        <v>3213</v>
      </c>
      <c r="D196" s="37" t="s">
        <v>221</v>
      </c>
      <c r="E196" s="39" t="s">
        <v>3214</v>
      </c>
      <c r="F196" s="40" t="s">
        <v>245</v>
      </c>
      <c r="G196" s="41">
        <v>4</v>
      </c>
      <c r="H196" s="42">
        <v>0</v>
      </c>
      <c r="I196" s="43">
        <f>ROUND(G196*H196,P4)</f>
        <v>0</v>
      </c>
      <c r="J196" s="37"/>
      <c r="O196" s="44">
        <f>I196*0.21</f>
        <v>0</v>
      </c>
      <c r="P196">
        <v>3</v>
      </c>
    </row>
    <row r="197">
      <c r="A197" s="37" t="s">
        <v>224</v>
      </c>
      <c r="B197" s="45"/>
      <c r="C197" s="46"/>
      <c r="D197" s="46"/>
      <c r="E197" s="39" t="s">
        <v>3214</v>
      </c>
      <c r="F197" s="46"/>
      <c r="G197" s="46"/>
      <c r="H197" s="46"/>
      <c r="I197" s="46"/>
      <c r="J197" s="48"/>
    </row>
    <row r="198" ht="30">
      <c r="A198" s="37" t="s">
        <v>225</v>
      </c>
      <c r="B198" s="45"/>
      <c r="C198" s="46"/>
      <c r="D198" s="46"/>
      <c r="E198" s="49" t="s">
        <v>3215</v>
      </c>
      <c r="F198" s="46"/>
      <c r="G198" s="46"/>
      <c r="H198" s="46"/>
      <c r="I198" s="46"/>
      <c r="J198" s="48"/>
    </row>
    <row r="199">
      <c r="A199" s="37" t="s">
        <v>227</v>
      </c>
      <c r="B199" s="45"/>
      <c r="C199" s="46"/>
      <c r="D199" s="46"/>
      <c r="E199" s="47" t="s">
        <v>221</v>
      </c>
      <c r="F199" s="46"/>
      <c r="G199" s="46"/>
      <c r="H199" s="46"/>
      <c r="I199" s="46"/>
      <c r="J199" s="48"/>
    </row>
    <row r="200">
      <c r="A200" s="37" t="s">
        <v>219</v>
      </c>
      <c r="B200" s="37">
        <v>52</v>
      </c>
      <c r="C200" s="38" t="s">
        <v>3216</v>
      </c>
      <c r="D200" s="37" t="s">
        <v>221</v>
      </c>
      <c r="E200" s="39" t="s">
        <v>3217</v>
      </c>
      <c r="F200" s="40" t="s">
        <v>3218</v>
      </c>
      <c r="G200" s="41">
        <v>1</v>
      </c>
      <c r="H200" s="42">
        <v>0</v>
      </c>
      <c r="I200" s="43">
        <f>ROUND(G200*H200,P4)</f>
        <v>0</v>
      </c>
      <c r="J200" s="37"/>
      <c r="O200" s="44">
        <f>I200*0.21</f>
        <v>0</v>
      </c>
      <c r="P200">
        <v>3</v>
      </c>
    </row>
    <row r="201">
      <c r="A201" s="37" t="s">
        <v>224</v>
      </c>
      <c r="B201" s="45"/>
      <c r="C201" s="46"/>
      <c r="D201" s="46"/>
      <c r="E201" s="39" t="s">
        <v>3217</v>
      </c>
      <c r="F201" s="46"/>
      <c r="G201" s="46"/>
      <c r="H201" s="46"/>
      <c r="I201" s="46"/>
      <c r="J201" s="48"/>
    </row>
    <row r="202">
      <c r="A202" s="37" t="s">
        <v>227</v>
      </c>
      <c r="B202" s="45"/>
      <c r="C202" s="46"/>
      <c r="D202" s="46"/>
      <c r="E202" s="47" t="s">
        <v>221</v>
      </c>
      <c r="F202" s="46"/>
      <c r="G202" s="46"/>
      <c r="H202" s="46"/>
      <c r="I202" s="46"/>
      <c r="J202" s="48"/>
    </row>
    <row r="203">
      <c r="A203" s="37" t="s">
        <v>219</v>
      </c>
      <c r="B203" s="37">
        <v>53</v>
      </c>
      <c r="C203" s="38" t="s">
        <v>3219</v>
      </c>
      <c r="D203" s="37" t="s">
        <v>221</v>
      </c>
      <c r="E203" s="39" t="s">
        <v>3220</v>
      </c>
      <c r="F203" s="40" t="s">
        <v>245</v>
      </c>
      <c r="G203" s="41">
        <v>1</v>
      </c>
      <c r="H203" s="42">
        <v>0</v>
      </c>
      <c r="I203" s="43">
        <f>ROUND(G203*H203,P4)</f>
        <v>0</v>
      </c>
      <c r="J203" s="37"/>
      <c r="O203" s="44">
        <f>I203*0.21</f>
        <v>0</v>
      </c>
      <c r="P203">
        <v>3</v>
      </c>
    </row>
    <row r="204">
      <c r="A204" s="37" t="s">
        <v>224</v>
      </c>
      <c r="B204" s="45"/>
      <c r="C204" s="46"/>
      <c r="D204" s="46"/>
      <c r="E204" s="39" t="s">
        <v>3220</v>
      </c>
      <c r="F204" s="46"/>
      <c r="G204" s="46"/>
      <c r="H204" s="46"/>
      <c r="I204" s="46"/>
      <c r="J204" s="48"/>
    </row>
    <row r="205">
      <c r="A205" s="37" t="s">
        <v>227</v>
      </c>
      <c r="B205" s="45"/>
      <c r="C205" s="46"/>
      <c r="D205" s="46"/>
      <c r="E205" s="47" t="s">
        <v>221</v>
      </c>
      <c r="F205" s="46"/>
      <c r="G205" s="46"/>
      <c r="H205" s="46"/>
      <c r="I205" s="46"/>
      <c r="J205" s="48"/>
    </row>
    <row r="206">
      <c r="A206" s="37" t="s">
        <v>219</v>
      </c>
      <c r="B206" s="37">
        <v>54</v>
      </c>
      <c r="C206" s="38" t="s">
        <v>3221</v>
      </c>
      <c r="D206" s="37" t="s">
        <v>221</v>
      </c>
      <c r="E206" s="39" t="s">
        <v>3222</v>
      </c>
      <c r="F206" s="40" t="s">
        <v>245</v>
      </c>
      <c r="G206" s="41">
        <v>1</v>
      </c>
      <c r="H206" s="42">
        <v>0</v>
      </c>
      <c r="I206" s="43">
        <f>ROUND(G206*H206,P4)</f>
        <v>0</v>
      </c>
      <c r="J206" s="37"/>
      <c r="O206" s="44">
        <f>I206*0.21</f>
        <v>0</v>
      </c>
      <c r="P206">
        <v>3</v>
      </c>
    </row>
    <row r="207">
      <c r="A207" s="37" t="s">
        <v>224</v>
      </c>
      <c r="B207" s="45"/>
      <c r="C207" s="46"/>
      <c r="D207" s="46"/>
      <c r="E207" s="39" t="s">
        <v>3222</v>
      </c>
      <c r="F207" s="46"/>
      <c r="G207" s="46"/>
      <c r="H207" s="46"/>
      <c r="I207" s="46"/>
      <c r="J207" s="48"/>
    </row>
    <row r="208">
      <c r="A208" s="37" t="s">
        <v>227</v>
      </c>
      <c r="B208" s="45"/>
      <c r="C208" s="46"/>
      <c r="D208" s="46"/>
      <c r="E208" s="47" t="s">
        <v>221</v>
      </c>
      <c r="F208" s="46"/>
      <c r="G208" s="46"/>
      <c r="H208" s="46"/>
      <c r="I208" s="46"/>
      <c r="J208" s="48"/>
    </row>
    <row r="209">
      <c r="A209" s="31" t="s">
        <v>216</v>
      </c>
      <c r="B209" s="32"/>
      <c r="C209" s="33" t="s">
        <v>1244</v>
      </c>
      <c r="D209" s="34"/>
      <c r="E209" s="31" t="s">
        <v>1245</v>
      </c>
      <c r="F209" s="34"/>
      <c r="G209" s="34"/>
      <c r="H209" s="34"/>
      <c r="I209" s="35">
        <f>SUMIFS(I210:I213,A210:A213,"P")</f>
        <v>0</v>
      </c>
      <c r="J209" s="36"/>
    </row>
    <row r="210">
      <c r="A210" s="37" t="s">
        <v>219</v>
      </c>
      <c r="B210" s="37">
        <v>55</v>
      </c>
      <c r="C210" s="38" t="s">
        <v>3223</v>
      </c>
      <c r="D210" s="37" t="s">
        <v>221</v>
      </c>
      <c r="E210" s="39" t="s">
        <v>3224</v>
      </c>
      <c r="F210" s="40" t="s">
        <v>223</v>
      </c>
      <c r="G210" s="41">
        <v>29.184000000000001</v>
      </c>
      <c r="H210" s="42">
        <v>0</v>
      </c>
      <c r="I210" s="43">
        <f>ROUND(G210*H210,P4)</f>
        <v>0</v>
      </c>
      <c r="J210" s="37"/>
      <c r="O210" s="44">
        <f>I210*0.21</f>
        <v>0</v>
      </c>
      <c r="P210">
        <v>3</v>
      </c>
    </row>
    <row r="211">
      <c r="A211" s="37" t="s">
        <v>224</v>
      </c>
      <c r="B211" s="45"/>
      <c r="C211" s="46"/>
      <c r="D211" s="46"/>
      <c r="E211" s="39" t="s">
        <v>3224</v>
      </c>
      <c r="F211" s="46"/>
      <c r="G211" s="46"/>
      <c r="H211" s="46"/>
      <c r="I211" s="46"/>
      <c r="J211" s="48"/>
    </row>
    <row r="212" ht="30">
      <c r="A212" s="37" t="s">
        <v>225</v>
      </c>
      <c r="B212" s="45"/>
      <c r="C212" s="46"/>
      <c r="D212" s="46"/>
      <c r="E212" s="49" t="s">
        <v>3225</v>
      </c>
      <c r="F212" s="46"/>
      <c r="G212" s="46"/>
      <c r="H212" s="46"/>
      <c r="I212" s="46"/>
      <c r="J212" s="48"/>
    </row>
    <row r="213">
      <c r="A213" s="37" t="s">
        <v>227</v>
      </c>
      <c r="B213" s="45"/>
      <c r="C213" s="46"/>
      <c r="D213" s="46"/>
      <c r="E213" s="47" t="s">
        <v>221</v>
      </c>
      <c r="F213" s="46"/>
      <c r="G213" s="46"/>
      <c r="H213" s="46"/>
      <c r="I213" s="46"/>
      <c r="J213" s="48"/>
    </row>
    <row r="214">
      <c r="A214" s="31" t="s">
        <v>216</v>
      </c>
      <c r="B214" s="32"/>
      <c r="C214" s="33" t="s">
        <v>1268</v>
      </c>
      <c r="D214" s="34"/>
      <c r="E214" s="31" t="s">
        <v>2897</v>
      </c>
      <c r="F214" s="34"/>
      <c r="G214" s="34"/>
      <c r="H214" s="34"/>
      <c r="I214" s="35">
        <f>SUMIFS(I215:I218,A215:A218,"P")</f>
        <v>0</v>
      </c>
      <c r="J214" s="36"/>
    </row>
    <row r="215">
      <c r="A215" s="37" t="s">
        <v>219</v>
      </c>
      <c r="B215" s="37">
        <v>56</v>
      </c>
      <c r="C215" s="38" t="s">
        <v>3226</v>
      </c>
      <c r="D215" s="37" t="s">
        <v>221</v>
      </c>
      <c r="E215" s="39" t="s">
        <v>3227</v>
      </c>
      <c r="F215" s="40" t="s">
        <v>805</v>
      </c>
      <c r="G215" s="41">
        <v>6.7699999999999996</v>
      </c>
      <c r="H215" s="42">
        <v>0</v>
      </c>
      <c r="I215" s="43">
        <f>ROUND(G215*H215,P4)</f>
        <v>0</v>
      </c>
      <c r="J215" s="37"/>
      <c r="O215" s="44">
        <f>I215*0.21</f>
        <v>0</v>
      </c>
      <c r="P215">
        <v>3</v>
      </c>
    </row>
    <row r="216">
      <c r="A216" s="37" t="s">
        <v>224</v>
      </c>
      <c r="B216" s="45"/>
      <c r="C216" s="46"/>
      <c r="D216" s="46"/>
      <c r="E216" s="39" t="s">
        <v>3227</v>
      </c>
      <c r="F216" s="46"/>
      <c r="G216" s="46"/>
      <c r="H216" s="46"/>
      <c r="I216" s="46"/>
      <c r="J216" s="48"/>
    </row>
    <row r="217" ht="30">
      <c r="A217" s="37" t="s">
        <v>225</v>
      </c>
      <c r="B217" s="45"/>
      <c r="C217" s="46"/>
      <c r="D217" s="46"/>
      <c r="E217" s="49" t="s">
        <v>3228</v>
      </c>
      <c r="F217" s="46"/>
      <c r="G217" s="46"/>
      <c r="H217" s="46"/>
      <c r="I217" s="46"/>
      <c r="J217" s="48"/>
    </row>
    <row r="218">
      <c r="A218" s="37" t="s">
        <v>227</v>
      </c>
      <c r="B218" s="45"/>
      <c r="C218" s="46"/>
      <c r="D218" s="46"/>
      <c r="E218" s="47" t="s">
        <v>221</v>
      </c>
      <c r="F218" s="46"/>
      <c r="G218" s="46"/>
      <c r="H218" s="46"/>
      <c r="I218" s="46"/>
      <c r="J218" s="48"/>
    </row>
    <row r="219">
      <c r="A219" s="31" t="s">
        <v>216</v>
      </c>
      <c r="B219" s="32"/>
      <c r="C219" s="33" t="s">
        <v>3229</v>
      </c>
      <c r="D219" s="34"/>
      <c r="E219" s="31" t="s">
        <v>3230</v>
      </c>
      <c r="F219" s="34"/>
      <c r="G219" s="34"/>
      <c r="H219" s="34"/>
      <c r="I219" s="35">
        <f>SUMIFS(I220:I223,A220:A223,"P")</f>
        <v>0</v>
      </c>
      <c r="J219" s="36"/>
    </row>
    <row r="220">
      <c r="A220" s="37" t="s">
        <v>219</v>
      </c>
      <c r="B220" s="37">
        <v>57</v>
      </c>
      <c r="C220" s="38" t="s">
        <v>3231</v>
      </c>
      <c r="D220" s="37" t="s">
        <v>221</v>
      </c>
      <c r="E220" s="39" t="s">
        <v>3232</v>
      </c>
      <c r="F220" s="40" t="s">
        <v>805</v>
      </c>
      <c r="G220" s="41">
        <v>50.399999999999999</v>
      </c>
      <c r="H220" s="42">
        <v>0</v>
      </c>
      <c r="I220" s="43">
        <f>ROUND(G220*H220,P4)</f>
        <v>0</v>
      </c>
      <c r="J220" s="37"/>
      <c r="O220" s="44">
        <f>I220*0.21</f>
        <v>0</v>
      </c>
      <c r="P220">
        <v>3</v>
      </c>
    </row>
    <row r="221">
      <c r="A221" s="37" t="s">
        <v>224</v>
      </c>
      <c r="B221" s="45"/>
      <c r="C221" s="46"/>
      <c r="D221" s="46"/>
      <c r="E221" s="39" t="s">
        <v>3232</v>
      </c>
      <c r="F221" s="46"/>
      <c r="G221" s="46"/>
      <c r="H221" s="46"/>
      <c r="I221" s="46"/>
      <c r="J221" s="48"/>
    </row>
    <row r="222" ht="45">
      <c r="A222" s="37" t="s">
        <v>225</v>
      </c>
      <c r="B222" s="45"/>
      <c r="C222" s="46"/>
      <c r="D222" s="46"/>
      <c r="E222" s="49" t="s">
        <v>3233</v>
      </c>
      <c r="F222" s="46"/>
      <c r="G222" s="46"/>
      <c r="H222" s="46"/>
      <c r="I222" s="46"/>
      <c r="J222" s="48"/>
    </row>
    <row r="223">
      <c r="A223" s="37" t="s">
        <v>227</v>
      </c>
      <c r="B223" s="45"/>
      <c r="C223" s="46"/>
      <c r="D223" s="46"/>
      <c r="E223" s="47" t="s">
        <v>221</v>
      </c>
      <c r="F223" s="46"/>
      <c r="G223" s="46"/>
      <c r="H223" s="46"/>
      <c r="I223" s="46"/>
      <c r="J223" s="48"/>
    </row>
    <row r="224">
      <c r="A224" s="31" t="s">
        <v>216</v>
      </c>
      <c r="B224" s="32"/>
      <c r="C224" s="33" t="s">
        <v>3234</v>
      </c>
      <c r="D224" s="34"/>
      <c r="E224" s="31" t="s">
        <v>3235</v>
      </c>
      <c r="F224" s="34"/>
      <c r="G224" s="34"/>
      <c r="H224" s="34"/>
      <c r="I224" s="35">
        <f>SUMIFS(I225:I231,A225:A231,"P")</f>
        <v>0</v>
      </c>
      <c r="J224" s="36"/>
    </row>
    <row r="225">
      <c r="A225" s="37" t="s">
        <v>219</v>
      </c>
      <c r="B225" s="37">
        <v>58</v>
      </c>
      <c r="C225" s="38" t="s">
        <v>3236</v>
      </c>
      <c r="D225" s="37" t="s">
        <v>221</v>
      </c>
      <c r="E225" s="39" t="s">
        <v>3237</v>
      </c>
      <c r="F225" s="40" t="s">
        <v>223</v>
      </c>
      <c r="G225" s="41">
        <v>1.1140000000000001</v>
      </c>
      <c r="H225" s="42">
        <v>0</v>
      </c>
      <c r="I225" s="43">
        <f>ROUND(G225*H225,P4)</f>
        <v>0</v>
      </c>
      <c r="J225" s="37"/>
      <c r="O225" s="44">
        <f>I225*0.21</f>
        <v>0</v>
      </c>
      <c r="P225">
        <v>3</v>
      </c>
    </row>
    <row r="226">
      <c r="A226" s="37" t="s">
        <v>224</v>
      </c>
      <c r="B226" s="45"/>
      <c r="C226" s="46"/>
      <c r="D226" s="46"/>
      <c r="E226" s="39" t="s">
        <v>3237</v>
      </c>
      <c r="F226" s="46"/>
      <c r="G226" s="46"/>
      <c r="H226" s="46"/>
      <c r="I226" s="46"/>
      <c r="J226" s="48"/>
    </row>
    <row r="227">
      <c r="A227" s="37" t="s">
        <v>227</v>
      </c>
      <c r="B227" s="45"/>
      <c r="C227" s="46"/>
      <c r="D227" s="46"/>
      <c r="E227" s="47" t="s">
        <v>221</v>
      </c>
      <c r="F227" s="46"/>
      <c r="G227" s="46"/>
      <c r="H227" s="46"/>
      <c r="I227" s="46"/>
      <c r="J227" s="48"/>
    </row>
    <row r="228">
      <c r="A228" s="37" t="s">
        <v>219</v>
      </c>
      <c r="B228" s="37">
        <v>59</v>
      </c>
      <c r="C228" s="38" t="s">
        <v>3238</v>
      </c>
      <c r="D228" s="37" t="s">
        <v>221</v>
      </c>
      <c r="E228" s="39" t="s">
        <v>3239</v>
      </c>
      <c r="F228" s="40" t="s">
        <v>805</v>
      </c>
      <c r="G228" s="41">
        <v>14.359999999999999</v>
      </c>
      <c r="H228" s="42">
        <v>0</v>
      </c>
      <c r="I228" s="43">
        <f>ROUND(G228*H228,P4)</f>
        <v>0</v>
      </c>
      <c r="J228" s="37"/>
      <c r="O228" s="44">
        <f>I228*0.21</f>
        <v>0</v>
      </c>
      <c r="P228">
        <v>3</v>
      </c>
    </row>
    <row r="229">
      <c r="A229" s="37" t="s">
        <v>224</v>
      </c>
      <c r="B229" s="45"/>
      <c r="C229" s="46"/>
      <c r="D229" s="46"/>
      <c r="E229" s="39" t="s">
        <v>3239</v>
      </c>
      <c r="F229" s="46"/>
      <c r="G229" s="46"/>
      <c r="H229" s="46"/>
      <c r="I229" s="46"/>
      <c r="J229" s="48"/>
    </row>
    <row r="230" ht="45">
      <c r="A230" s="37" t="s">
        <v>225</v>
      </c>
      <c r="B230" s="45"/>
      <c r="C230" s="46"/>
      <c r="D230" s="46"/>
      <c r="E230" s="49" t="s">
        <v>3240</v>
      </c>
      <c r="F230" s="46"/>
      <c r="G230" s="46"/>
      <c r="H230" s="46"/>
      <c r="I230" s="46"/>
      <c r="J230" s="48"/>
    </row>
    <row r="231">
      <c r="A231" s="37" t="s">
        <v>227</v>
      </c>
      <c r="B231" s="45"/>
      <c r="C231" s="46"/>
      <c r="D231" s="46"/>
      <c r="E231" s="47" t="s">
        <v>221</v>
      </c>
      <c r="F231" s="46"/>
      <c r="G231" s="46"/>
      <c r="H231" s="46"/>
      <c r="I231" s="46"/>
      <c r="J231" s="48"/>
    </row>
    <row r="232">
      <c r="A232" s="31" t="s">
        <v>216</v>
      </c>
      <c r="B232" s="32"/>
      <c r="C232" s="33" t="s">
        <v>1766</v>
      </c>
      <c r="D232" s="34"/>
      <c r="E232" s="31" t="s">
        <v>1767</v>
      </c>
      <c r="F232" s="34"/>
      <c r="G232" s="34"/>
      <c r="H232" s="34"/>
      <c r="I232" s="35">
        <f>SUMIFS(I233:I255,A233:A255,"P")</f>
        <v>0</v>
      </c>
      <c r="J232" s="36"/>
    </row>
    <row r="233">
      <c r="A233" s="37" t="s">
        <v>219</v>
      </c>
      <c r="B233" s="37">
        <v>60</v>
      </c>
      <c r="C233" s="38" t="s">
        <v>3241</v>
      </c>
      <c r="D233" s="37" t="s">
        <v>221</v>
      </c>
      <c r="E233" s="39" t="s">
        <v>3242</v>
      </c>
      <c r="F233" s="40" t="s">
        <v>805</v>
      </c>
      <c r="G233" s="41">
        <v>103.09399999999999</v>
      </c>
      <c r="H233" s="42">
        <v>0</v>
      </c>
      <c r="I233" s="43">
        <f>ROUND(G233*H233,P4)</f>
        <v>0</v>
      </c>
      <c r="J233" s="37"/>
      <c r="O233" s="44">
        <f>I233*0.21</f>
        <v>0</v>
      </c>
      <c r="P233">
        <v>3</v>
      </c>
    </row>
    <row r="234">
      <c r="A234" s="37" t="s">
        <v>224</v>
      </c>
      <c r="B234" s="45"/>
      <c r="C234" s="46"/>
      <c r="D234" s="46"/>
      <c r="E234" s="39" t="s">
        <v>3242</v>
      </c>
      <c r="F234" s="46"/>
      <c r="G234" s="46"/>
      <c r="H234" s="46"/>
      <c r="I234" s="46"/>
      <c r="J234" s="48"/>
    </row>
    <row r="235">
      <c r="A235" s="37" t="s">
        <v>227</v>
      </c>
      <c r="B235" s="45"/>
      <c r="C235" s="46"/>
      <c r="D235" s="46"/>
      <c r="E235" s="47" t="s">
        <v>221</v>
      </c>
      <c r="F235" s="46"/>
      <c r="G235" s="46"/>
      <c r="H235" s="46"/>
      <c r="I235" s="46"/>
      <c r="J235" s="48"/>
    </row>
    <row r="236" ht="30">
      <c r="A236" s="37" t="s">
        <v>219</v>
      </c>
      <c r="B236" s="37">
        <v>61</v>
      </c>
      <c r="C236" s="38" t="s">
        <v>3243</v>
      </c>
      <c r="D236" s="37" t="s">
        <v>221</v>
      </c>
      <c r="E236" s="39" t="s">
        <v>3244</v>
      </c>
      <c r="F236" s="40" t="s">
        <v>805</v>
      </c>
      <c r="G236" s="41">
        <v>49.299999999999997</v>
      </c>
      <c r="H236" s="42">
        <v>0</v>
      </c>
      <c r="I236" s="43">
        <f>ROUND(G236*H236,P4)</f>
        <v>0</v>
      </c>
      <c r="J236" s="37"/>
      <c r="O236" s="44">
        <f>I236*0.21</f>
        <v>0</v>
      </c>
      <c r="P236">
        <v>3</v>
      </c>
    </row>
    <row r="237" ht="30">
      <c r="A237" s="37" t="s">
        <v>224</v>
      </c>
      <c r="B237" s="45"/>
      <c r="C237" s="46"/>
      <c r="D237" s="46"/>
      <c r="E237" s="39" t="s">
        <v>3244</v>
      </c>
      <c r="F237" s="46"/>
      <c r="G237" s="46"/>
      <c r="H237" s="46"/>
      <c r="I237" s="46"/>
      <c r="J237" s="48"/>
    </row>
    <row r="238" ht="45">
      <c r="A238" s="37" t="s">
        <v>225</v>
      </c>
      <c r="B238" s="45"/>
      <c r="C238" s="46"/>
      <c r="D238" s="46"/>
      <c r="E238" s="49" t="s">
        <v>3245</v>
      </c>
      <c r="F238" s="46"/>
      <c r="G238" s="46"/>
      <c r="H238" s="46"/>
      <c r="I238" s="46"/>
      <c r="J238" s="48"/>
    </row>
    <row r="239">
      <c r="A239" s="37" t="s">
        <v>227</v>
      </c>
      <c r="B239" s="45"/>
      <c r="C239" s="46"/>
      <c r="D239" s="46"/>
      <c r="E239" s="47" t="s">
        <v>221</v>
      </c>
      <c r="F239" s="46"/>
      <c r="G239" s="46"/>
      <c r="H239" s="46"/>
      <c r="I239" s="46"/>
      <c r="J239" s="48"/>
    </row>
    <row r="240" ht="30">
      <c r="A240" s="37" t="s">
        <v>219</v>
      </c>
      <c r="B240" s="37">
        <v>62</v>
      </c>
      <c r="C240" s="38" t="s">
        <v>3246</v>
      </c>
      <c r="D240" s="37" t="s">
        <v>221</v>
      </c>
      <c r="E240" s="39" t="s">
        <v>3247</v>
      </c>
      <c r="F240" s="40" t="s">
        <v>805</v>
      </c>
      <c r="G240" s="41">
        <v>85.912000000000006</v>
      </c>
      <c r="H240" s="42">
        <v>0</v>
      </c>
      <c r="I240" s="43">
        <f>ROUND(G240*H240,P4)</f>
        <v>0</v>
      </c>
      <c r="J240" s="37"/>
      <c r="O240" s="44">
        <f>I240*0.21</f>
        <v>0</v>
      </c>
      <c r="P240">
        <v>3</v>
      </c>
    </row>
    <row r="241" ht="30">
      <c r="A241" s="37" t="s">
        <v>224</v>
      </c>
      <c r="B241" s="45"/>
      <c r="C241" s="46"/>
      <c r="D241" s="46"/>
      <c r="E241" s="39" t="s">
        <v>3247</v>
      </c>
      <c r="F241" s="46"/>
      <c r="G241" s="46"/>
      <c r="H241" s="46"/>
      <c r="I241" s="46"/>
      <c r="J241" s="48"/>
    </row>
    <row r="242" ht="45">
      <c r="A242" s="37" t="s">
        <v>225</v>
      </c>
      <c r="B242" s="45"/>
      <c r="C242" s="46"/>
      <c r="D242" s="46"/>
      <c r="E242" s="49" t="s">
        <v>3248</v>
      </c>
      <c r="F242" s="46"/>
      <c r="G242" s="46"/>
      <c r="H242" s="46"/>
      <c r="I242" s="46"/>
      <c r="J242" s="48"/>
    </row>
    <row r="243">
      <c r="A243" s="37" t="s">
        <v>227</v>
      </c>
      <c r="B243" s="45"/>
      <c r="C243" s="46"/>
      <c r="D243" s="46"/>
      <c r="E243" s="47" t="s">
        <v>221</v>
      </c>
      <c r="F243" s="46"/>
      <c r="G243" s="46"/>
      <c r="H243" s="46"/>
      <c r="I243" s="46"/>
      <c r="J243" s="48"/>
    </row>
    <row r="244" ht="30">
      <c r="A244" s="37" t="s">
        <v>219</v>
      </c>
      <c r="B244" s="37">
        <v>63</v>
      </c>
      <c r="C244" s="38" t="s">
        <v>3249</v>
      </c>
      <c r="D244" s="37" t="s">
        <v>221</v>
      </c>
      <c r="E244" s="39" t="s">
        <v>3250</v>
      </c>
      <c r="F244" s="40" t="s">
        <v>805</v>
      </c>
      <c r="G244" s="41">
        <v>54.229999999999997</v>
      </c>
      <c r="H244" s="42">
        <v>0</v>
      </c>
      <c r="I244" s="43">
        <f>ROUND(G244*H244,P4)</f>
        <v>0</v>
      </c>
      <c r="J244" s="37"/>
      <c r="O244" s="44">
        <f>I244*0.21</f>
        <v>0</v>
      </c>
      <c r="P244">
        <v>3</v>
      </c>
    </row>
    <row r="245" ht="30">
      <c r="A245" s="37" t="s">
        <v>224</v>
      </c>
      <c r="B245" s="45"/>
      <c r="C245" s="46"/>
      <c r="D245" s="46"/>
      <c r="E245" s="39" t="s">
        <v>3250</v>
      </c>
      <c r="F245" s="46"/>
      <c r="G245" s="46"/>
      <c r="H245" s="46"/>
      <c r="I245" s="46"/>
      <c r="J245" s="48"/>
    </row>
    <row r="246">
      <c r="A246" s="37" t="s">
        <v>227</v>
      </c>
      <c r="B246" s="45"/>
      <c r="C246" s="46"/>
      <c r="D246" s="46"/>
      <c r="E246" s="47" t="s">
        <v>221</v>
      </c>
      <c r="F246" s="46"/>
      <c r="G246" s="46"/>
      <c r="H246" s="46"/>
      <c r="I246" s="46"/>
      <c r="J246" s="48"/>
    </row>
    <row r="247" ht="30">
      <c r="A247" s="37" t="s">
        <v>219</v>
      </c>
      <c r="B247" s="37">
        <v>64</v>
      </c>
      <c r="C247" s="38" t="s">
        <v>3251</v>
      </c>
      <c r="D247" s="37" t="s">
        <v>221</v>
      </c>
      <c r="E247" s="39" t="s">
        <v>3252</v>
      </c>
      <c r="F247" s="40" t="s">
        <v>805</v>
      </c>
      <c r="G247" s="41">
        <v>94.503</v>
      </c>
      <c r="H247" s="42">
        <v>0</v>
      </c>
      <c r="I247" s="43">
        <f>ROUND(G247*H247,P4)</f>
        <v>0</v>
      </c>
      <c r="J247" s="37"/>
      <c r="O247" s="44">
        <f>I247*0.21</f>
        <v>0</v>
      </c>
      <c r="P247">
        <v>3</v>
      </c>
    </row>
    <row r="248" ht="30">
      <c r="A248" s="37" t="s">
        <v>224</v>
      </c>
      <c r="B248" s="45"/>
      <c r="C248" s="46"/>
      <c r="D248" s="46"/>
      <c r="E248" s="39" t="s">
        <v>3252</v>
      </c>
      <c r="F248" s="46"/>
      <c r="G248" s="46"/>
      <c r="H248" s="46"/>
      <c r="I248" s="46"/>
      <c r="J248" s="48"/>
    </row>
    <row r="249">
      <c r="A249" s="37" t="s">
        <v>227</v>
      </c>
      <c r="B249" s="45"/>
      <c r="C249" s="46"/>
      <c r="D249" s="46"/>
      <c r="E249" s="47" t="s">
        <v>221</v>
      </c>
      <c r="F249" s="46"/>
      <c r="G249" s="46"/>
      <c r="H249" s="46"/>
      <c r="I249" s="46"/>
      <c r="J249" s="48"/>
    </row>
    <row r="250">
      <c r="A250" s="37" t="s">
        <v>219</v>
      </c>
      <c r="B250" s="37">
        <v>65</v>
      </c>
      <c r="C250" s="38" t="s">
        <v>3253</v>
      </c>
      <c r="D250" s="37" t="s">
        <v>221</v>
      </c>
      <c r="E250" s="39" t="s">
        <v>3254</v>
      </c>
      <c r="F250" s="40" t="s">
        <v>805</v>
      </c>
      <c r="G250" s="41">
        <v>85.912000000000006</v>
      </c>
      <c r="H250" s="42">
        <v>0</v>
      </c>
      <c r="I250" s="43">
        <f>ROUND(G250*H250,P4)</f>
        <v>0</v>
      </c>
      <c r="J250" s="37"/>
      <c r="O250" s="44">
        <f>I250*0.21</f>
        <v>0</v>
      </c>
      <c r="P250">
        <v>3</v>
      </c>
    </row>
    <row r="251">
      <c r="A251" s="37" t="s">
        <v>224</v>
      </c>
      <c r="B251" s="45"/>
      <c r="C251" s="46"/>
      <c r="D251" s="46"/>
      <c r="E251" s="39" t="s">
        <v>3254</v>
      </c>
      <c r="F251" s="46"/>
      <c r="G251" s="46"/>
      <c r="H251" s="46"/>
      <c r="I251" s="46"/>
      <c r="J251" s="48"/>
    </row>
    <row r="252">
      <c r="A252" s="37" t="s">
        <v>227</v>
      </c>
      <c r="B252" s="45"/>
      <c r="C252" s="46"/>
      <c r="D252" s="46"/>
      <c r="E252" s="47" t="s">
        <v>221</v>
      </c>
      <c r="F252" s="46"/>
      <c r="G252" s="46"/>
      <c r="H252" s="46"/>
      <c r="I252" s="46"/>
      <c r="J252" s="48"/>
    </row>
    <row r="253">
      <c r="A253" s="37" t="s">
        <v>219</v>
      </c>
      <c r="B253" s="37">
        <v>66</v>
      </c>
      <c r="C253" s="38" t="s">
        <v>3255</v>
      </c>
      <c r="D253" s="37" t="s">
        <v>221</v>
      </c>
      <c r="E253" s="39" t="s">
        <v>3256</v>
      </c>
      <c r="F253" s="40" t="s">
        <v>462</v>
      </c>
      <c r="G253" s="41">
        <v>1.8440000000000001</v>
      </c>
      <c r="H253" s="42">
        <v>0</v>
      </c>
      <c r="I253" s="43">
        <f>ROUND(G253*H253,P4)</f>
        <v>0</v>
      </c>
      <c r="J253" s="37"/>
      <c r="O253" s="44">
        <f>I253*0.21</f>
        <v>0</v>
      </c>
      <c r="P253">
        <v>3</v>
      </c>
    </row>
    <row r="254">
      <c r="A254" s="37" t="s">
        <v>224</v>
      </c>
      <c r="B254" s="45"/>
      <c r="C254" s="46"/>
      <c r="D254" s="46"/>
      <c r="E254" s="39" t="s">
        <v>3256</v>
      </c>
      <c r="F254" s="46"/>
      <c r="G254" s="46"/>
      <c r="H254" s="46"/>
      <c r="I254" s="46"/>
      <c r="J254" s="48"/>
    </row>
    <row r="255">
      <c r="A255" s="37" t="s">
        <v>227</v>
      </c>
      <c r="B255" s="45"/>
      <c r="C255" s="46"/>
      <c r="D255" s="46"/>
      <c r="E255" s="47" t="s">
        <v>221</v>
      </c>
      <c r="F255" s="46"/>
      <c r="G255" s="46"/>
      <c r="H255" s="46"/>
      <c r="I255" s="46"/>
      <c r="J255" s="48"/>
    </row>
    <row r="256">
      <c r="A256" s="31" t="s">
        <v>216</v>
      </c>
      <c r="B256" s="32"/>
      <c r="C256" s="33" t="s">
        <v>2906</v>
      </c>
      <c r="D256" s="34"/>
      <c r="E256" s="31" t="s">
        <v>2907</v>
      </c>
      <c r="F256" s="34"/>
      <c r="G256" s="34"/>
      <c r="H256" s="34"/>
      <c r="I256" s="35">
        <f>SUMIFS(I257:I293,A257:A293,"P")</f>
        <v>0</v>
      </c>
      <c r="J256" s="36"/>
    </row>
    <row r="257">
      <c r="A257" s="37" t="s">
        <v>219</v>
      </c>
      <c r="B257" s="37">
        <v>67</v>
      </c>
      <c r="C257" s="38" t="s">
        <v>3257</v>
      </c>
      <c r="D257" s="37" t="s">
        <v>221</v>
      </c>
      <c r="E257" s="39" t="s">
        <v>3258</v>
      </c>
      <c r="F257" s="40" t="s">
        <v>462</v>
      </c>
      <c r="G257" s="41">
        <v>4.1040000000000001</v>
      </c>
      <c r="H257" s="42">
        <v>0</v>
      </c>
      <c r="I257" s="43">
        <f>ROUND(G257*H257,P4)</f>
        <v>0</v>
      </c>
      <c r="J257" s="37"/>
      <c r="O257" s="44">
        <f>I257*0.21</f>
        <v>0</v>
      </c>
      <c r="P257">
        <v>3</v>
      </c>
    </row>
    <row r="258">
      <c r="A258" s="37" t="s">
        <v>224</v>
      </c>
      <c r="B258" s="45"/>
      <c r="C258" s="46"/>
      <c r="D258" s="46"/>
      <c r="E258" s="39" t="s">
        <v>3258</v>
      </c>
      <c r="F258" s="46"/>
      <c r="G258" s="46"/>
      <c r="H258" s="46"/>
      <c r="I258" s="46"/>
      <c r="J258" s="48"/>
    </row>
    <row r="259" ht="45">
      <c r="A259" s="37" t="s">
        <v>225</v>
      </c>
      <c r="B259" s="45"/>
      <c r="C259" s="46"/>
      <c r="D259" s="46"/>
      <c r="E259" s="49" t="s">
        <v>3259</v>
      </c>
      <c r="F259" s="46"/>
      <c r="G259" s="46"/>
      <c r="H259" s="46"/>
      <c r="I259" s="46"/>
      <c r="J259" s="48"/>
    </row>
    <row r="260">
      <c r="A260" s="37" t="s">
        <v>227</v>
      </c>
      <c r="B260" s="45"/>
      <c r="C260" s="46"/>
      <c r="D260" s="46"/>
      <c r="E260" s="47" t="s">
        <v>221</v>
      </c>
      <c r="F260" s="46"/>
      <c r="G260" s="46"/>
      <c r="H260" s="46"/>
      <c r="I260" s="46"/>
      <c r="J260" s="48"/>
    </row>
    <row r="261">
      <c r="A261" s="37" t="s">
        <v>219</v>
      </c>
      <c r="B261" s="37">
        <v>68</v>
      </c>
      <c r="C261" s="38" t="s">
        <v>3260</v>
      </c>
      <c r="D261" s="37" t="s">
        <v>221</v>
      </c>
      <c r="E261" s="39" t="s">
        <v>3261</v>
      </c>
      <c r="F261" s="40" t="s">
        <v>462</v>
      </c>
      <c r="G261" s="41">
        <v>0.51400000000000001</v>
      </c>
      <c r="H261" s="42">
        <v>0</v>
      </c>
      <c r="I261" s="43">
        <f>ROUND(G261*H261,P4)</f>
        <v>0</v>
      </c>
      <c r="J261" s="37"/>
      <c r="O261" s="44">
        <f>I261*0.21</f>
        <v>0</v>
      </c>
      <c r="P261">
        <v>3</v>
      </c>
    </row>
    <row r="262">
      <c r="A262" s="37" t="s">
        <v>224</v>
      </c>
      <c r="B262" s="45"/>
      <c r="C262" s="46"/>
      <c r="D262" s="46"/>
      <c r="E262" s="39" t="s">
        <v>3261</v>
      </c>
      <c r="F262" s="46"/>
      <c r="G262" s="46"/>
      <c r="H262" s="46"/>
      <c r="I262" s="46"/>
      <c r="J262" s="48"/>
    </row>
    <row r="263">
      <c r="A263" s="37" t="s">
        <v>227</v>
      </c>
      <c r="B263" s="45"/>
      <c r="C263" s="46"/>
      <c r="D263" s="46"/>
      <c r="E263" s="47" t="s">
        <v>221</v>
      </c>
      <c r="F263" s="46"/>
      <c r="G263" s="46"/>
      <c r="H263" s="46"/>
      <c r="I263" s="46"/>
      <c r="J263" s="48"/>
    </row>
    <row r="264">
      <c r="A264" s="37" t="s">
        <v>219</v>
      </c>
      <c r="B264" s="37">
        <v>69</v>
      </c>
      <c r="C264" s="38" t="s">
        <v>3262</v>
      </c>
      <c r="D264" s="37" t="s">
        <v>221</v>
      </c>
      <c r="E264" s="39" t="s">
        <v>3263</v>
      </c>
      <c r="F264" s="40" t="s">
        <v>462</v>
      </c>
      <c r="G264" s="41">
        <v>6.7480000000000002</v>
      </c>
      <c r="H264" s="42">
        <v>0</v>
      </c>
      <c r="I264" s="43">
        <f>ROUND(G264*H264,P4)</f>
        <v>0</v>
      </c>
      <c r="J264" s="37"/>
      <c r="O264" s="44">
        <f>I264*0.21</f>
        <v>0</v>
      </c>
      <c r="P264">
        <v>3</v>
      </c>
    </row>
    <row r="265">
      <c r="A265" s="37" t="s">
        <v>224</v>
      </c>
      <c r="B265" s="45"/>
      <c r="C265" s="46"/>
      <c r="D265" s="46"/>
      <c r="E265" s="39" t="s">
        <v>3263</v>
      </c>
      <c r="F265" s="46"/>
      <c r="G265" s="46"/>
      <c r="H265" s="46"/>
      <c r="I265" s="46"/>
      <c r="J265" s="48"/>
    </row>
    <row r="266" ht="45">
      <c r="A266" s="37" t="s">
        <v>225</v>
      </c>
      <c r="B266" s="45"/>
      <c r="C266" s="46"/>
      <c r="D266" s="46"/>
      <c r="E266" s="49" t="s">
        <v>3264</v>
      </c>
      <c r="F266" s="46"/>
      <c r="G266" s="46"/>
      <c r="H266" s="46"/>
      <c r="I266" s="46"/>
      <c r="J266" s="48"/>
    </row>
    <row r="267">
      <c r="A267" s="37" t="s">
        <v>227</v>
      </c>
      <c r="B267" s="45"/>
      <c r="C267" s="46"/>
      <c r="D267" s="46"/>
      <c r="E267" s="47" t="s">
        <v>221</v>
      </c>
      <c r="F267" s="46"/>
      <c r="G267" s="46"/>
      <c r="H267" s="46"/>
      <c r="I267" s="46"/>
      <c r="J267" s="48"/>
    </row>
    <row r="268">
      <c r="A268" s="37" t="s">
        <v>219</v>
      </c>
      <c r="B268" s="37">
        <v>70</v>
      </c>
      <c r="C268" s="38" t="s">
        <v>3265</v>
      </c>
      <c r="D268" s="37" t="s">
        <v>221</v>
      </c>
      <c r="E268" s="39" t="s">
        <v>3266</v>
      </c>
      <c r="F268" s="40" t="s">
        <v>462</v>
      </c>
      <c r="G268" s="41">
        <v>8.3330000000000002</v>
      </c>
      <c r="H268" s="42">
        <v>0</v>
      </c>
      <c r="I268" s="43">
        <f>ROUND(G268*H268,P4)</f>
        <v>0</v>
      </c>
      <c r="J268" s="37"/>
      <c r="O268" s="44">
        <f>I268*0.21</f>
        <v>0</v>
      </c>
      <c r="P268">
        <v>3</v>
      </c>
    </row>
    <row r="269">
      <c r="A269" s="37" t="s">
        <v>224</v>
      </c>
      <c r="B269" s="45"/>
      <c r="C269" s="46"/>
      <c r="D269" s="46"/>
      <c r="E269" s="39" t="s">
        <v>3266</v>
      </c>
      <c r="F269" s="46"/>
      <c r="G269" s="46"/>
      <c r="H269" s="46"/>
      <c r="I269" s="46"/>
      <c r="J269" s="48"/>
    </row>
    <row r="270" ht="45">
      <c r="A270" s="37" t="s">
        <v>225</v>
      </c>
      <c r="B270" s="45"/>
      <c r="C270" s="46"/>
      <c r="D270" s="46"/>
      <c r="E270" s="49" t="s">
        <v>3267</v>
      </c>
      <c r="F270" s="46"/>
      <c r="G270" s="46"/>
      <c r="H270" s="46"/>
      <c r="I270" s="46"/>
      <c r="J270" s="48"/>
    </row>
    <row r="271">
      <c r="A271" s="37" t="s">
        <v>227</v>
      </c>
      <c r="B271" s="45"/>
      <c r="C271" s="46"/>
      <c r="D271" s="46"/>
      <c r="E271" s="47" t="s">
        <v>221</v>
      </c>
      <c r="F271" s="46"/>
      <c r="G271" s="46"/>
      <c r="H271" s="46"/>
      <c r="I271" s="46"/>
      <c r="J271" s="48"/>
    </row>
    <row r="272">
      <c r="A272" s="37" t="s">
        <v>219</v>
      </c>
      <c r="B272" s="37">
        <v>71</v>
      </c>
      <c r="C272" s="38" t="s">
        <v>3268</v>
      </c>
      <c r="D272" s="37" t="s">
        <v>221</v>
      </c>
      <c r="E272" s="39" t="s">
        <v>3269</v>
      </c>
      <c r="F272" s="40" t="s">
        <v>245</v>
      </c>
      <c r="G272" s="41">
        <v>2</v>
      </c>
      <c r="H272" s="42">
        <v>0</v>
      </c>
      <c r="I272" s="43">
        <f>ROUND(G272*H272,P4)</f>
        <v>0</v>
      </c>
      <c r="J272" s="37"/>
      <c r="O272" s="44">
        <f>I272*0.21</f>
        <v>0</v>
      </c>
      <c r="P272">
        <v>3</v>
      </c>
    </row>
    <row r="273">
      <c r="A273" s="37" t="s">
        <v>224</v>
      </c>
      <c r="B273" s="45"/>
      <c r="C273" s="46"/>
      <c r="D273" s="46"/>
      <c r="E273" s="39" t="s">
        <v>3269</v>
      </c>
      <c r="F273" s="46"/>
      <c r="G273" s="46"/>
      <c r="H273" s="46"/>
      <c r="I273" s="46"/>
      <c r="J273" s="48"/>
    </row>
    <row r="274" ht="30">
      <c r="A274" s="37" t="s">
        <v>225</v>
      </c>
      <c r="B274" s="45"/>
      <c r="C274" s="46"/>
      <c r="D274" s="46"/>
      <c r="E274" s="49" t="s">
        <v>3207</v>
      </c>
      <c r="F274" s="46"/>
      <c r="G274" s="46"/>
      <c r="H274" s="46"/>
      <c r="I274" s="46"/>
      <c r="J274" s="48"/>
    </row>
    <row r="275">
      <c r="A275" s="37" t="s">
        <v>227</v>
      </c>
      <c r="B275" s="45"/>
      <c r="C275" s="46"/>
      <c r="D275" s="46"/>
      <c r="E275" s="47" t="s">
        <v>221</v>
      </c>
      <c r="F275" s="46"/>
      <c r="G275" s="46"/>
      <c r="H275" s="46"/>
      <c r="I275" s="46"/>
      <c r="J275" s="48"/>
    </row>
    <row r="276">
      <c r="A276" s="37" t="s">
        <v>219</v>
      </c>
      <c r="B276" s="37">
        <v>72</v>
      </c>
      <c r="C276" s="38" t="s">
        <v>3270</v>
      </c>
      <c r="D276" s="37" t="s">
        <v>221</v>
      </c>
      <c r="E276" s="39" t="s">
        <v>3271</v>
      </c>
      <c r="F276" s="40" t="s">
        <v>245</v>
      </c>
      <c r="G276" s="41">
        <v>2</v>
      </c>
      <c r="H276" s="42">
        <v>0</v>
      </c>
      <c r="I276" s="43">
        <f>ROUND(G276*H276,P4)</f>
        <v>0</v>
      </c>
      <c r="J276" s="37"/>
      <c r="O276" s="44">
        <f>I276*0.21</f>
        <v>0</v>
      </c>
      <c r="P276">
        <v>3</v>
      </c>
    </row>
    <row r="277">
      <c r="A277" s="37" t="s">
        <v>224</v>
      </c>
      <c r="B277" s="45"/>
      <c r="C277" s="46"/>
      <c r="D277" s="46"/>
      <c r="E277" s="39" t="s">
        <v>3271</v>
      </c>
      <c r="F277" s="46"/>
      <c r="G277" s="46"/>
      <c r="H277" s="46"/>
      <c r="I277" s="46"/>
      <c r="J277" s="48"/>
    </row>
    <row r="278" ht="30">
      <c r="A278" s="37" t="s">
        <v>225</v>
      </c>
      <c r="B278" s="45"/>
      <c r="C278" s="46"/>
      <c r="D278" s="46"/>
      <c r="E278" s="49" t="s">
        <v>3207</v>
      </c>
      <c r="F278" s="46"/>
      <c r="G278" s="46"/>
      <c r="H278" s="46"/>
      <c r="I278" s="46"/>
      <c r="J278" s="48"/>
    </row>
    <row r="279">
      <c r="A279" s="37" t="s">
        <v>227</v>
      </c>
      <c r="B279" s="45"/>
      <c r="C279" s="46"/>
      <c r="D279" s="46"/>
      <c r="E279" s="47" t="s">
        <v>221</v>
      </c>
      <c r="F279" s="46"/>
      <c r="G279" s="46"/>
      <c r="H279" s="46"/>
      <c r="I279" s="46"/>
      <c r="J279" s="48"/>
    </row>
    <row r="280">
      <c r="A280" s="37" t="s">
        <v>219</v>
      </c>
      <c r="B280" s="37">
        <v>73</v>
      </c>
      <c r="C280" s="38" t="s">
        <v>3272</v>
      </c>
      <c r="D280" s="37" t="s">
        <v>221</v>
      </c>
      <c r="E280" s="39" t="s">
        <v>3273</v>
      </c>
      <c r="F280" s="40" t="s">
        <v>245</v>
      </c>
      <c r="G280" s="41">
        <v>5</v>
      </c>
      <c r="H280" s="42">
        <v>0</v>
      </c>
      <c r="I280" s="43">
        <f>ROUND(G280*H280,P4)</f>
        <v>0</v>
      </c>
      <c r="J280" s="37"/>
      <c r="O280" s="44">
        <f>I280*0.21</f>
        <v>0</v>
      </c>
      <c r="P280">
        <v>3</v>
      </c>
    </row>
    <row r="281">
      <c r="A281" s="37" t="s">
        <v>224</v>
      </c>
      <c r="B281" s="45"/>
      <c r="C281" s="46"/>
      <c r="D281" s="46"/>
      <c r="E281" s="39" t="s">
        <v>3273</v>
      </c>
      <c r="F281" s="46"/>
      <c r="G281" s="46"/>
      <c r="H281" s="46"/>
      <c r="I281" s="46"/>
      <c r="J281" s="48"/>
    </row>
    <row r="282" ht="30">
      <c r="A282" s="37" t="s">
        <v>225</v>
      </c>
      <c r="B282" s="45"/>
      <c r="C282" s="46"/>
      <c r="D282" s="46"/>
      <c r="E282" s="49" t="s">
        <v>3274</v>
      </c>
      <c r="F282" s="46"/>
      <c r="G282" s="46"/>
      <c r="H282" s="46"/>
      <c r="I282" s="46"/>
      <c r="J282" s="48"/>
    </row>
    <row r="283">
      <c r="A283" s="37" t="s">
        <v>227</v>
      </c>
      <c r="B283" s="45"/>
      <c r="C283" s="46"/>
      <c r="D283" s="46"/>
      <c r="E283" s="47" t="s">
        <v>221</v>
      </c>
      <c r="F283" s="46"/>
      <c r="G283" s="46"/>
      <c r="H283" s="46"/>
      <c r="I283" s="46"/>
      <c r="J283" s="48"/>
    </row>
    <row r="284">
      <c r="A284" s="37" t="s">
        <v>219</v>
      </c>
      <c r="B284" s="37">
        <v>74</v>
      </c>
      <c r="C284" s="38" t="s">
        <v>3275</v>
      </c>
      <c r="D284" s="37" t="s">
        <v>221</v>
      </c>
      <c r="E284" s="39" t="s">
        <v>3276</v>
      </c>
      <c r="F284" s="40" t="s">
        <v>234</v>
      </c>
      <c r="G284" s="41">
        <v>12.6</v>
      </c>
      <c r="H284" s="42">
        <v>0</v>
      </c>
      <c r="I284" s="43">
        <f>ROUND(G284*H284,P4)</f>
        <v>0</v>
      </c>
      <c r="J284" s="37"/>
      <c r="O284" s="44">
        <f>I284*0.21</f>
        <v>0</v>
      </c>
      <c r="P284">
        <v>3</v>
      </c>
    </row>
    <row r="285">
      <c r="A285" s="37" t="s">
        <v>224</v>
      </c>
      <c r="B285" s="45"/>
      <c r="C285" s="46"/>
      <c r="D285" s="46"/>
      <c r="E285" s="39" t="s">
        <v>3276</v>
      </c>
      <c r="F285" s="46"/>
      <c r="G285" s="46"/>
      <c r="H285" s="46"/>
      <c r="I285" s="46"/>
      <c r="J285" s="48"/>
    </row>
    <row r="286" ht="30">
      <c r="A286" s="37" t="s">
        <v>225</v>
      </c>
      <c r="B286" s="45"/>
      <c r="C286" s="46"/>
      <c r="D286" s="46"/>
      <c r="E286" s="49" t="s">
        <v>3277</v>
      </c>
      <c r="F286" s="46"/>
      <c r="G286" s="46"/>
      <c r="H286" s="46"/>
      <c r="I286" s="46"/>
      <c r="J286" s="48"/>
    </row>
    <row r="287">
      <c r="A287" s="37" t="s">
        <v>227</v>
      </c>
      <c r="B287" s="45"/>
      <c r="C287" s="46"/>
      <c r="D287" s="46"/>
      <c r="E287" s="47" t="s">
        <v>221</v>
      </c>
      <c r="F287" s="46"/>
      <c r="G287" s="46"/>
      <c r="H287" s="46"/>
      <c r="I287" s="46"/>
      <c r="J287" s="48"/>
    </row>
    <row r="288">
      <c r="A288" s="37" t="s">
        <v>219</v>
      </c>
      <c r="B288" s="37">
        <v>75</v>
      </c>
      <c r="C288" s="38" t="s">
        <v>2971</v>
      </c>
      <c r="D288" s="37" t="s">
        <v>221</v>
      </c>
      <c r="E288" s="39" t="s">
        <v>2972</v>
      </c>
      <c r="F288" s="40" t="s">
        <v>1413</v>
      </c>
      <c r="G288" s="41">
        <v>11365.379999999999</v>
      </c>
      <c r="H288" s="42">
        <v>0</v>
      </c>
      <c r="I288" s="43">
        <f>ROUND(G288*H288,P4)</f>
        <v>0</v>
      </c>
      <c r="J288" s="37"/>
      <c r="O288" s="44">
        <f>I288*0.21</f>
        <v>0</v>
      </c>
      <c r="P288">
        <v>3</v>
      </c>
    </row>
    <row r="289">
      <c r="A289" s="37" t="s">
        <v>224</v>
      </c>
      <c r="B289" s="45"/>
      <c r="C289" s="46"/>
      <c r="D289" s="46"/>
      <c r="E289" s="39" t="s">
        <v>2972</v>
      </c>
      <c r="F289" s="46"/>
      <c r="G289" s="46"/>
      <c r="H289" s="46"/>
      <c r="I289" s="46"/>
      <c r="J289" s="48"/>
    </row>
    <row r="290">
      <c r="A290" s="37" t="s">
        <v>227</v>
      </c>
      <c r="B290" s="45"/>
      <c r="C290" s="46"/>
      <c r="D290" s="46"/>
      <c r="E290" s="47" t="s">
        <v>221</v>
      </c>
      <c r="F290" s="46"/>
      <c r="G290" s="46"/>
      <c r="H290" s="46"/>
      <c r="I290" s="46"/>
      <c r="J290" s="48"/>
    </row>
    <row r="291">
      <c r="A291" s="37" t="s">
        <v>219</v>
      </c>
      <c r="B291" s="37">
        <v>76</v>
      </c>
      <c r="C291" s="38" t="s">
        <v>3278</v>
      </c>
      <c r="D291" s="37" t="s">
        <v>221</v>
      </c>
      <c r="E291" s="39" t="s">
        <v>2976</v>
      </c>
      <c r="F291" s="40" t="s">
        <v>462</v>
      </c>
      <c r="G291" s="41">
        <v>20.338999999999999</v>
      </c>
      <c r="H291" s="42">
        <v>0</v>
      </c>
      <c r="I291" s="43">
        <f>ROUND(G291*H291,P4)</f>
        <v>0</v>
      </c>
      <c r="J291" s="37"/>
      <c r="O291" s="44">
        <f>I291*0.21</f>
        <v>0</v>
      </c>
      <c r="P291">
        <v>3</v>
      </c>
    </row>
    <row r="292">
      <c r="A292" s="37" t="s">
        <v>224</v>
      </c>
      <c r="B292" s="45"/>
      <c r="C292" s="46"/>
      <c r="D292" s="46"/>
      <c r="E292" s="39" t="s">
        <v>2976</v>
      </c>
      <c r="F292" s="46"/>
      <c r="G292" s="46"/>
      <c r="H292" s="46"/>
      <c r="I292" s="46"/>
      <c r="J292" s="48"/>
    </row>
    <row r="293">
      <c r="A293" s="37" t="s">
        <v>227</v>
      </c>
      <c r="B293" s="45"/>
      <c r="C293" s="46"/>
      <c r="D293" s="46"/>
      <c r="E293" s="47" t="s">
        <v>221</v>
      </c>
      <c r="F293" s="46"/>
      <c r="G293" s="46"/>
      <c r="H293" s="46"/>
      <c r="I293" s="46"/>
      <c r="J293" s="48"/>
    </row>
    <row r="294">
      <c r="A294" s="31" t="s">
        <v>216</v>
      </c>
      <c r="B294" s="32"/>
      <c r="C294" s="33" t="s">
        <v>445</v>
      </c>
      <c r="D294" s="34"/>
      <c r="E294" s="31" t="s">
        <v>1296</v>
      </c>
      <c r="F294" s="34"/>
      <c r="G294" s="34"/>
      <c r="H294" s="34"/>
      <c r="I294" s="35">
        <f>SUMIFS(I295:I350,A295:A350,"P")</f>
        <v>0</v>
      </c>
      <c r="J294" s="36"/>
    </row>
    <row r="295">
      <c r="A295" s="37" t="s">
        <v>219</v>
      </c>
      <c r="B295" s="37">
        <v>77</v>
      </c>
      <c r="C295" s="38" t="s">
        <v>3279</v>
      </c>
      <c r="D295" s="37" t="s">
        <v>221</v>
      </c>
      <c r="E295" s="39" t="s">
        <v>3280</v>
      </c>
      <c r="F295" s="40" t="s">
        <v>462</v>
      </c>
      <c r="G295" s="41">
        <v>0.66300000000000003</v>
      </c>
      <c r="H295" s="42">
        <v>0</v>
      </c>
      <c r="I295" s="43">
        <f>ROUND(G295*H295,P4)</f>
        <v>0</v>
      </c>
      <c r="J295" s="37"/>
      <c r="O295" s="44">
        <f>I295*0.21</f>
        <v>0</v>
      </c>
      <c r="P295">
        <v>3</v>
      </c>
    </row>
    <row r="296">
      <c r="A296" s="37" t="s">
        <v>224</v>
      </c>
      <c r="B296" s="45"/>
      <c r="C296" s="46"/>
      <c r="D296" s="46"/>
      <c r="E296" s="39" t="s">
        <v>3280</v>
      </c>
      <c r="F296" s="46"/>
      <c r="G296" s="46"/>
      <c r="H296" s="46"/>
      <c r="I296" s="46"/>
      <c r="J296" s="48"/>
    </row>
    <row r="297">
      <c r="A297" s="37" t="s">
        <v>227</v>
      </c>
      <c r="B297" s="45"/>
      <c r="C297" s="46"/>
      <c r="D297" s="46"/>
      <c r="E297" s="47" t="s">
        <v>221</v>
      </c>
      <c r="F297" s="46"/>
      <c r="G297" s="46"/>
      <c r="H297" s="46"/>
      <c r="I297" s="46"/>
      <c r="J297" s="48"/>
    </row>
    <row r="298">
      <c r="A298" s="37" t="s">
        <v>219</v>
      </c>
      <c r="B298" s="37">
        <v>78</v>
      </c>
      <c r="C298" s="38" t="s">
        <v>3281</v>
      </c>
      <c r="D298" s="37" t="s">
        <v>221</v>
      </c>
      <c r="E298" s="39" t="s">
        <v>3282</v>
      </c>
      <c r="F298" s="40" t="s">
        <v>805</v>
      </c>
      <c r="G298" s="41">
        <v>2.6499999999999999</v>
      </c>
      <c r="H298" s="42">
        <v>0</v>
      </c>
      <c r="I298" s="43">
        <f>ROUND(G298*H298,P4)</f>
        <v>0</v>
      </c>
      <c r="J298" s="37"/>
      <c r="O298" s="44">
        <f>I298*0.21</f>
        <v>0</v>
      </c>
      <c r="P298">
        <v>3</v>
      </c>
    </row>
    <row r="299">
      <c r="A299" s="37" t="s">
        <v>224</v>
      </c>
      <c r="B299" s="45"/>
      <c r="C299" s="46"/>
      <c r="D299" s="46"/>
      <c r="E299" s="39" t="s">
        <v>3282</v>
      </c>
      <c r="F299" s="46"/>
      <c r="G299" s="46"/>
      <c r="H299" s="46"/>
      <c r="I299" s="46"/>
      <c r="J299" s="48"/>
    </row>
    <row r="300" ht="30">
      <c r="A300" s="37" t="s">
        <v>225</v>
      </c>
      <c r="B300" s="45"/>
      <c r="C300" s="46"/>
      <c r="D300" s="46"/>
      <c r="E300" s="49" t="s">
        <v>3283</v>
      </c>
      <c r="F300" s="46"/>
      <c r="G300" s="46"/>
      <c r="H300" s="46"/>
      <c r="I300" s="46"/>
      <c r="J300" s="48"/>
    </row>
    <row r="301">
      <c r="A301" s="37" t="s">
        <v>227</v>
      </c>
      <c r="B301" s="45"/>
      <c r="C301" s="46"/>
      <c r="D301" s="46"/>
      <c r="E301" s="47" t="s">
        <v>221</v>
      </c>
      <c r="F301" s="46"/>
      <c r="G301" s="46"/>
      <c r="H301" s="46"/>
      <c r="I301" s="46"/>
      <c r="J301" s="48"/>
    </row>
    <row r="302">
      <c r="A302" s="37" t="s">
        <v>219</v>
      </c>
      <c r="B302" s="37">
        <v>79</v>
      </c>
      <c r="C302" s="38" t="s">
        <v>3284</v>
      </c>
      <c r="D302" s="37" t="s">
        <v>221</v>
      </c>
      <c r="E302" s="39" t="s">
        <v>3285</v>
      </c>
      <c r="F302" s="40" t="s">
        <v>245</v>
      </c>
      <c r="G302" s="41">
        <v>3</v>
      </c>
      <c r="H302" s="42">
        <v>0</v>
      </c>
      <c r="I302" s="43">
        <f>ROUND(G302*H302,P4)</f>
        <v>0</v>
      </c>
      <c r="J302" s="37"/>
      <c r="O302" s="44">
        <f>I302*0.21</f>
        <v>0</v>
      </c>
      <c r="P302">
        <v>3</v>
      </c>
    </row>
    <row r="303">
      <c r="A303" s="37" t="s">
        <v>224</v>
      </c>
      <c r="B303" s="45"/>
      <c r="C303" s="46"/>
      <c r="D303" s="46"/>
      <c r="E303" s="39" t="s">
        <v>3285</v>
      </c>
      <c r="F303" s="46"/>
      <c r="G303" s="46"/>
      <c r="H303" s="46"/>
      <c r="I303" s="46"/>
      <c r="J303" s="48"/>
    </row>
    <row r="304" ht="30">
      <c r="A304" s="37" t="s">
        <v>225</v>
      </c>
      <c r="B304" s="45"/>
      <c r="C304" s="46"/>
      <c r="D304" s="46"/>
      <c r="E304" s="49" t="s">
        <v>3286</v>
      </c>
      <c r="F304" s="46"/>
      <c r="G304" s="46"/>
      <c r="H304" s="46"/>
      <c r="I304" s="46"/>
      <c r="J304" s="48"/>
    </row>
    <row r="305">
      <c r="A305" s="37" t="s">
        <v>227</v>
      </c>
      <c r="B305" s="45"/>
      <c r="C305" s="46"/>
      <c r="D305" s="46"/>
      <c r="E305" s="47" t="s">
        <v>221</v>
      </c>
      <c r="F305" s="46"/>
      <c r="G305" s="46"/>
      <c r="H305" s="46"/>
      <c r="I305" s="46"/>
      <c r="J305" s="48"/>
    </row>
    <row r="306">
      <c r="A306" s="37" t="s">
        <v>219</v>
      </c>
      <c r="B306" s="37">
        <v>80</v>
      </c>
      <c r="C306" s="38" t="s">
        <v>3287</v>
      </c>
      <c r="D306" s="37" t="s">
        <v>221</v>
      </c>
      <c r="E306" s="39" t="s">
        <v>3288</v>
      </c>
      <c r="F306" s="40" t="s">
        <v>245</v>
      </c>
      <c r="G306" s="41">
        <v>1</v>
      </c>
      <c r="H306" s="42">
        <v>0</v>
      </c>
      <c r="I306" s="43">
        <f>ROUND(G306*H306,P4)</f>
        <v>0</v>
      </c>
      <c r="J306" s="37"/>
      <c r="O306" s="44">
        <f>I306*0.21</f>
        <v>0</v>
      </c>
      <c r="P306">
        <v>3</v>
      </c>
    </row>
    <row r="307">
      <c r="A307" s="37" t="s">
        <v>224</v>
      </c>
      <c r="B307" s="45"/>
      <c r="C307" s="46"/>
      <c r="D307" s="46"/>
      <c r="E307" s="39" t="s">
        <v>3288</v>
      </c>
      <c r="F307" s="46"/>
      <c r="G307" s="46"/>
      <c r="H307" s="46"/>
      <c r="I307" s="46"/>
      <c r="J307" s="48"/>
    </row>
    <row r="308" ht="30">
      <c r="A308" s="37" t="s">
        <v>225</v>
      </c>
      <c r="B308" s="45"/>
      <c r="C308" s="46"/>
      <c r="D308" s="46"/>
      <c r="E308" s="49" t="s">
        <v>3289</v>
      </c>
      <c r="F308" s="46"/>
      <c r="G308" s="46"/>
      <c r="H308" s="46"/>
      <c r="I308" s="46"/>
      <c r="J308" s="48"/>
    </row>
    <row r="309">
      <c r="A309" s="37" t="s">
        <v>227</v>
      </c>
      <c r="B309" s="45"/>
      <c r="C309" s="46"/>
      <c r="D309" s="46"/>
      <c r="E309" s="47" t="s">
        <v>221</v>
      </c>
      <c r="F309" s="46"/>
      <c r="G309" s="46"/>
      <c r="H309" s="46"/>
      <c r="I309" s="46"/>
      <c r="J309" s="48"/>
    </row>
    <row r="310">
      <c r="A310" s="37" t="s">
        <v>219</v>
      </c>
      <c r="B310" s="37">
        <v>81</v>
      </c>
      <c r="C310" s="38" t="s">
        <v>3290</v>
      </c>
      <c r="D310" s="37" t="s">
        <v>221</v>
      </c>
      <c r="E310" s="39" t="s">
        <v>3291</v>
      </c>
      <c r="F310" s="40" t="s">
        <v>245</v>
      </c>
      <c r="G310" s="41">
        <v>1</v>
      </c>
      <c r="H310" s="42">
        <v>0</v>
      </c>
      <c r="I310" s="43">
        <f>ROUND(G310*H310,P4)</f>
        <v>0</v>
      </c>
      <c r="J310" s="37"/>
      <c r="O310" s="44">
        <f>I310*0.21</f>
        <v>0</v>
      </c>
      <c r="P310">
        <v>3</v>
      </c>
    </row>
    <row r="311">
      <c r="A311" s="37" t="s">
        <v>224</v>
      </c>
      <c r="B311" s="45"/>
      <c r="C311" s="46"/>
      <c r="D311" s="46"/>
      <c r="E311" s="39" t="s">
        <v>3291</v>
      </c>
      <c r="F311" s="46"/>
      <c r="G311" s="46"/>
      <c r="H311" s="46"/>
      <c r="I311" s="46"/>
      <c r="J311" s="48"/>
    </row>
    <row r="312" ht="30">
      <c r="A312" s="37" t="s">
        <v>225</v>
      </c>
      <c r="B312" s="45"/>
      <c r="C312" s="46"/>
      <c r="D312" s="46"/>
      <c r="E312" s="49" t="s">
        <v>3289</v>
      </c>
      <c r="F312" s="46"/>
      <c r="G312" s="46"/>
      <c r="H312" s="46"/>
      <c r="I312" s="46"/>
      <c r="J312" s="48"/>
    </row>
    <row r="313">
      <c r="A313" s="37" t="s">
        <v>227</v>
      </c>
      <c r="B313" s="45"/>
      <c r="C313" s="46"/>
      <c r="D313" s="46"/>
      <c r="E313" s="47" t="s">
        <v>221</v>
      </c>
      <c r="F313" s="46"/>
      <c r="G313" s="46"/>
      <c r="H313" s="46"/>
      <c r="I313" s="46"/>
      <c r="J313" s="48"/>
    </row>
    <row r="314">
      <c r="A314" s="37" t="s">
        <v>219</v>
      </c>
      <c r="B314" s="37">
        <v>82</v>
      </c>
      <c r="C314" s="38" t="s">
        <v>3292</v>
      </c>
      <c r="D314" s="37" t="s">
        <v>221</v>
      </c>
      <c r="E314" s="39" t="s">
        <v>3293</v>
      </c>
      <c r="F314" s="40" t="s">
        <v>245</v>
      </c>
      <c r="G314" s="41">
        <v>1</v>
      </c>
      <c r="H314" s="42">
        <v>0</v>
      </c>
      <c r="I314" s="43">
        <f>ROUND(G314*H314,P4)</f>
        <v>0</v>
      </c>
      <c r="J314" s="37"/>
      <c r="O314" s="44">
        <f>I314*0.21</f>
        <v>0</v>
      </c>
      <c r="P314">
        <v>3</v>
      </c>
    </row>
    <row r="315">
      <c r="A315" s="37" t="s">
        <v>224</v>
      </c>
      <c r="B315" s="45"/>
      <c r="C315" s="46"/>
      <c r="D315" s="46"/>
      <c r="E315" s="39" t="s">
        <v>3293</v>
      </c>
      <c r="F315" s="46"/>
      <c r="G315" s="46"/>
      <c r="H315" s="46"/>
      <c r="I315" s="46"/>
      <c r="J315" s="48"/>
    </row>
    <row r="316" ht="30">
      <c r="A316" s="37" t="s">
        <v>225</v>
      </c>
      <c r="B316" s="45"/>
      <c r="C316" s="46"/>
      <c r="D316" s="46"/>
      <c r="E316" s="49" t="s">
        <v>3289</v>
      </c>
      <c r="F316" s="46"/>
      <c r="G316" s="46"/>
      <c r="H316" s="46"/>
      <c r="I316" s="46"/>
      <c r="J316" s="48"/>
    </row>
    <row r="317">
      <c r="A317" s="37" t="s">
        <v>227</v>
      </c>
      <c r="B317" s="45"/>
      <c r="C317" s="46"/>
      <c r="D317" s="46"/>
      <c r="E317" s="47" t="s">
        <v>221</v>
      </c>
      <c r="F317" s="46"/>
      <c r="G317" s="46"/>
      <c r="H317" s="46"/>
      <c r="I317" s="46"/>
      <c r="J317" s="48"/>
    </row>
    <row r="318">
      <c r="A318" s="37" t="s">
        <v>219</v>
      </c>
      <c r="B318" s="37">
        <v>83</v>
      </c>
      <c r="C318" s="38" t="s">
        <v>3294</v>
      </c>
      <c r="D318" s="37" t="s">
        <v>221</v>
      </c>
      <c r="E318" s="39" t="s">
        <v>3295</v>
      </c>
      <c r="F318" s="40" t="s">
        <v>245</v>
      </c>
      <c r="G318" s="41">
        <v>1</v>
      </c>
      <c r="H318" s="42">
        <v>0</v>
      </c>
      <c r="I318" s="43">
        <f>ROUND(G318*H318,P4)</f>
        <v>0</v>
      </c>
      <c r="J318" s="37"/>
      <c r="O318" s="44">
        <f>I318*0.21</f>
        <v>0</v>
      </c>
      <c r="P318">
        <v>3</v>
      </c>
    </row>
    <row r="319">
      <c r="A319" s="37" t="s">
        <v>224</v>
      </c>
      <c r="B319" s="45"/>
      <c r="C319" s="46"/>
      <c r="D319" s="46"/>
      <c r="E319" s="39" t="s">
        <v>3295</v>
      </c>
      <c r="F319" s="46"/>
      <c r="G319" s="46"/>
      <c r="H319" s="46"/>
      <c r="I319" s="46"/>
      <c r="J319" s="48"/>
    </row>
    <row r="320" ht="30">
      <c r="A320" s="37" t="s">
        <v>225</v>
      </c>
      <c r="B320" s="45"/>
      <c r="C320" s="46"/>
      <c r="D320" s="46"/>
      <c r="E320" s="49" t="s">
        <v>3289</v>
      </c>
      <c r="F320" s="46"/>
      <c r="G320" s="46"/>
      <c r="H320" s="46"/>
      <c r="I320" s="46"/>
      <c r="J320" s="48"/>
    </row>
    <row r="321">
      <c r="A321" s="37" t="s">
        <v>227</v>
      </c>
      <c r="B321" s="45"/>
      <c r="C321" s="46"/>
      <c r="D321" s="46"/>
      <c r="E321" s="47" t="s">
        <v>221</v>
      </c>
      <c r="F321" s="46"/>
      <c r="G321" s="46"/>
      <c r="H321" s="46"/>
      <c r="I321" s="46"/>
      <c r="J321" s="48"/>
    </row>
    <row r="322">
      <c r="A322" s="37" t="s">
        <v>219</v>
      </c>
      <c r="B322" s="37">
        <v>84</v>
      </c>
      <c r="C322" s="38" t="s">
        <v>3296</v>
      </c>
      <c r="D322" s="37" t="s">
        <v>221</v>
      </c>
      <c r="E322" s="39" t="s">
        <v>3297</v>
      </c>
      <c r="F322" s="40" t="s">
        <v>245</v>
      </c>
      <c r="G322" s="41">
        <v>3</v>
      </c>
      <c r="H322" s="42">
        <v>0</v>
      </c>
      <c r="I322" s="43">
        <f>ROUND(G322*H322,P4)</f>
        <v>0</v>
      </c>
      <c r="J322" s="37"/>
      <c r="O322" s="44">
        <f>I322*0.21</f>
        <v>0</v>
      </c>
      <c r="P322">
        <v>3</v>
      </c>
    </row>
    <row r="323">
      <c r="A323" s="37" t="s">
        <v>224</v>
      </c>
      <c r="B323" s="45"/>
      <c r="C323" s="46"/>
      <c r="D323" s="46"/>
      <c r="E323" s="39" t="s">
        <v>3297</v>
      </c>
      <c r="F323" s="46"/>
      <c r="G323" s="46"/>
      <c r="H323" s="46"/>
      <c r="I323" s="46"/>
      <c r="J323" s="48"/>
    </row>
    <row r="324" ht="30">
      <c r="A324" s="37" t="s">
        <v>225</v>
      </c>
      <c r="B324" s="45"/>
      <c r="C324" s="46"/>
      <c r="D324" s="46"/>
      <c r="E324" s="49" t="s">
        <v>3286</v>
      </c>
      <c r="F324" s="46"/>
      <c r="G324" s="46"/>
      <c r="H324" s="46"/>
      <c r="I324" s="46"/>
      <c r="J324" s="48"/>
    </row>
    <row r="325">
      <c r="A325" s="37" t="s">
        <v>227</v>
      </c>
      <c r="B325" s="45"/>
      <c r="C325" s="46"/>
      <c r="D325" s="46"/>
      <c r="E325" s="47" t="s">
        <v>221</v>
      </c>
      <c r="F325" s="46"/>
      <c r="G325" s="46"/>
      <c r="H325" s="46"/>
      <c r="I325" s="46"/>
      <c r="J325" s="48"/>
    </row>
    <row r="326">
      <c r="A326" s="37" t="s">
        <v>219</v>
      </c>
      <c r="B326" s="37">
        <v>85</v>
      </c>
      <c r="C326" s="38" t="s">
        <v>3298</v>
      </c>
      <c r="D326" s="37" t="s">
        <v>221</v>
      </c>
      <c r="E326" s="39" t="s">
        <v>3299</v>
      </c>
      <c r="F326" s="40" t="s">
        <v>245</v>
      </c>
      <c r="G326" s="41">
        <v>2</v>
      </c>
      <c r="H326" s="42">
        <v>0</v>
      </c>
      <c r="I326" s="43">
        <f>ROUND(G326*H326,P4)</f>
        <v>0</v>
      </c>
      <c r="J326" s="37"/>
      <c r="O326" s="44">
        <f>I326*0.21</f>
        <v>0</v>
      </c>
      <c r="P326">
        <v>3</v>
      </c>
    </row>
    <row r="327">
      <c r="A327" s="37" t="s">
        <v>224</v>
      </c>
      <c r="B327" s="45"/>
      <c r="C327" s="46"/>
      <c r="D327" s="46"/>
      <c r="E327" s="39" t="s">
        <v>3299</v>
      </c>
      <c r="F327" s="46"/>
      <c r="G327" s="46"/>
      <c r="H327" s="46"/>
      <c r="I327" s="46"/>
      <c r="J327" s="48"/>
    </row>
    <row r="328" ht="30">
      <c r="A328" s="37" t="s">
        <v>225</v>
      </c>
      <c r="B328" s="45"/>
      <c r="C328" s="46"/>
      <c r="D328" s="46"/>
      <c r="E328" s="49" t="s">
        <v>3207</v>
      </c>
      <c r="F328" s="46"/>
      <c r="G328" s="46"/>
      <c r="H328" s="46"/>
      <c r="I328" s="46"/>
      <c r="J328" s="48"/>
    </row>
    <row r="329">
      <c r="A329" s="37" t="s">
        <v>227</v>
      </c>
      <c r="B329" s="45"/>
      <c r="C329" s="46"/>
      <c r="D329" s="46"/>
      <c r="E329" s="47" t="s">
        <v>221</v>
      </c>
      <c r="F329" s="46"/>
      <c r="G329" s="46"/>
      <c r="H329" s="46"/>
      <c r="I329" s="46"/>
      <c r="J329" s="48"/>
    </row>
    <row r="330">
      <c r="A330" s="37" t="s">
        <v>219</v>
      </c>
      <c r="B330" s="37">
        <v>86</v>
      </c>
      <c r="C330" s="38" t="s">
        <v>3300</v>
      </c>
      <c r="D330" s="37" t="s">
        <v>221</v>
      </c>
      <c r="E330" s="39" t="s">
        <v>3301</v>
      </c>
      <c r="F330" s="40" t="s">
        <v>245</v>
      </c>
      <c r="G330" s="41">
        <v>6</v>
      </c>
      <c r="H330" s="42">
        <v>0</v>
      </c>
      <c r="I330" s="43">
        <f>ROUND(G330*H330,P4)</f>
        <v>0</v>
      </c>
      <c r="J330" s="37"/>
      <c r="O330" s="44">
        <f>I330*0.21</f>
        <v>0</v>
      </c>
      <c r="P330">
        <v>3</v>
      </c>
    </row>
    <row r="331">
      <c r="A331" s="37" t="s">
        <v>224</v>
      </c>
      <c r="B331" s="45"/>
      <c r="C331" s="46"/>
      <c r="D331" s="46"/>
      <c r="E331" s="39" t="s">
        <v>3301</v>
      </c>
      <c r="F331" s="46"/>
      <c r="G331" s="46"/>
      <c r="H331" s="46"/>
      <c r="I331" s="46"/>
      <c r="J331" s="48"/>
    </row>
    <row r="332">
      <c r="A332" s="37" t="s">
        <v>227</v>
      </c>
      <c r="B332" s="45"/>
      <c r="C332" s="46"/>
      <c r="D332" s="46"/>
      <c r="E332" s="47" t="s">
        <v>221</v>
      </c>
      <c r="F332" s="46"/>
      <c r="G332" s="46"/>
      <c r="H332" s="46"/>
      <c r="I332" s="46"/>
      <c r="J332" s="48"/>
    </row>
    <row r="333">
      <c r="A333" s="37" t="s">
        <v>219</v>
      </c>
      <c r="B333" s="37">
        <v>87</v>
      </c>
      <c r="C333" s="38" t="s">
        <v>3302</v>
      </c>
      <c r="D333" s="37" t="s">
        <v>221</v>
      </c>
      <c r="E333" s="39" t="s">
        <v>3303</v>
      </c>
      <c r="F333" s="40" t="s">
        <v>245</v>
      </c>
      <c r="G333" s="41">
        <v>4</v>
      </c>
      <c r="H333" s="42">
        <v>0</v>
      </c>
      <c r="I333" s="43">
        <f>ROUND(G333*H333,P4)</f>
        <v>0</v>
      </c>
      <c r="J333" s="37"/>
      <c r="O333" s="44">
        <f>I333*0.21</f>
        <v>0</v>
      </c>
      <c r="P333">
        <v>3</v>
      </c>
    </row>
    <row r="334">
      <c r="A334" s="37" t="s">
        <v>224</v>
      </c>
      <c r="B334" s="45"/>
      <c r="C334" s="46"/>
      <c r="D334" s="46"/>
      <c r="E334" s="39" t="s">
        <v>3303</v>
      </c>
      <c r="F334" s="46"/>
      <c r="G334" s="46"/>
      <c r="H334" s="46"/>
      <c r="I334" s="46"/>
      <c r="J334" s="48"/>
    </row>
    <row r="335">
      <c r="A335" s="37" t="s">
        <v>227</v>
      </c>
      <c r="B335" s="45"/>
      <c r="C335" s="46"/>
      <c r="D335" s="46"/>
      <c r="E335" s="47" t="s">
        <v>221</v>
      </c>
      <c r="F335" s="46"/>
      <c r="G335" s="46"/>
      <c r="H335" s="46"/>
      <c r="I335" s="46"/>
      <c r="J335" s="48"/>
    </row>
    <row r="336">
      <c r="A336" s="37" t="s">
        <v>219</v>
      </c>
      <c r="B336" s="37">
        <v>88</v>
      </c>
      <c r="C336" s="38" t="s">
        <v>3304</v>
      </c>
      <c r="D336" s="37" t="s">
        <v>221</v>
      </c>
      <c r="E336" s="39" t="s">
        <v>3305</v>
      </c>
      <c r="F336" s="40" t="s">
        <v>245</v>
      </c>
      <c r="G336" s="41">
        <v>2</v>
      </c>
      <c r="H336" s="42">
        <v>0</v>
      </c>
      <c r="I336" s="43">
        <f>ROUND(G336*H336,P4)</f>
        <v>0</v>
      </c>
      <c r="J336" s="37"/>
      <c r="O336" s="44">
        <f>I336*0.21</f>
        <v>0</v>
      </c>
      <c r="P336">
        <v>3</v>
      </c>
    </row>
    <row r="337">
      <c r="A337" s="37" t="s">
        <v>224</v>
      </c>
      <c r="B337" s="45"/>
      <c r="C337" s="46"/>
      <c r="D337" s="46"/>
      <c r="E337" s="39" t="s">
        <v>3305</v>
      </c>
      <c r="F337" s="46"/>
      <c r="G337" s="46"/>
      <c r="H337" s="46"/>
      <c r="I337" s="46"/>
      <c r="J337" s="48"/>
    </row>
    <row r="338">
      <c r="A338" s="37" t="s">
        <v>227</v>
      </c>
      <c r="B338" s="45"/>
      <c r="C338" s="46"/>
      <c r="D338" s="46"/>
      <c r="E338" s="47" t="s">
        <v>221</v>
      </c>
      <c r="F338" s="46"/>
      <c r="G338" s="46"/>
      <c r="H338" s="46"/>
      <c r="I338" s="46"/>
      <c r="J338" s="48"/>
    </row>
    <row r="339">
      <c r="A339" s="37" t="s">
        <v>219</v>
      </c>
      <c r="B339" s="37">
        <v>89</v>
      </c>
      <c r="C339" s="38" t="s">
        <v>3306</v>
      </c>
      <c r="D339" s="37" t="s">
        <v>221</v>
      </c>
      <c r="E339" s="39" t="s">
        <v>3307</v>
      </c>
      <c r="F339" s="40" t="s">
        <v>223</v>
      </c>
      <c r="G339" s="41">
        <v>6.9160000000000004</v>
      </c>
      <c r="H339" s="42">
        <v>0</v>
      </c>
      <c r="I339" s="43">
        <f>ROUND(G339*H339,P4)</f>
        <v>0</v>
      </c>
      <c r="J339" s="37"/>
      <c r="O339" s="44">
        <f>I339*0.21</f>
        <v>0</v>
      </c>
      <c r="P339">
        <v>3</v>
      </c>
    </row>
    <row r="340">
      <c r="A340" s="37" t="s">
        <v>224</v>
      </c>
      <c r="B340" s="45"/>
      <c r="C340" s="46"/>
      <c r="D340" s="46"/>
      <c r="E340" s="39" t="s">
        <v>3307</v>
      </c>
      <c r="F340" s="46"/>
      <c r="G340" s="46"/>
      <c r="H340" s="46"/>
      <c r="I340" s="46"/>
      <c r="J340" s="48"/>
    </row>
    <row r="341" ht="45">
      <c r="A341" s="37" t="s">
        <v>225</v>
      </c>
      <c r="B341" s="45"/>
      <c r="C341" s="46"/>
      <c r="D341" s="46"/>
      <c r="E341" s="49" t="s">
        <v>3308</v>
      </c>
      <c r="F341" s="46"/>
      <c r="G341" s="46"/>
      <c r="H341" s="46"/>
      <c r="I341" s="46"/>
      <c r="J341" s="48"/>
    </row>
    <row r="342">
      <c r="A342" s="37" t="s">
        <v>227</v>
      </c>
      <c r="B342" s="45"/>
      <c r="C342" s="46"/>
      <c r="D342" s="46"/>
      <c r="E342" s="47" t="s">
        <v>221</v>
      </c>
      <c r="F342" s="46"/>
      <c r="G342" s="46"/>
      <c r="H342" s="46"/>
      <c r="I342" s="46"/>
      <c r="J342" s="48"/>
    </row>
    <row r="343">
      <c r="A343" s="37" t="s">
        <v>219</v>
      </c>
      <c r="B343" s="37">
        <v>90</v>
      </c>
      <c r="C343" s="38" t="s">
        <v>3309</v>
      </c>
      <c r="D343" s="37" t="s">
        <v>221</v>
      </c>
      <c r="E343" s="39" t="s">
        <v>3310</v>
      </c>
      <c r="F343" s="40" t="s">
        <v>805</v>
      </c>
      <c r="G343" s="41">
        <v>30.206</v>
      </c>
      <c r="H343" s="42">
        <v>0</v>
      </c>
      <c r="I343" s="43">
        <f>ROUND(G343*H343,P4)</f>
        <v>0</v>
      </c>
      <c r="J343" s="37"/>
      <c r="O343" s="44">
        <f>I343*0.21</f>
        <v>0</v>
      </c>
      <c r="P343">
        <v>3</v>
      </c>
    </row>
    <row r="344">
      <c r="A344" s="37" t="s">
        <v>224</v>
      </c>
      <c r="B344" s="45"/>
      <c r="C344" s="46"/>
      <c r="D344" s="46"/>
      <c r="E344" s="39" t="s">
        <v>3310</v>
      </c>
      <c r="F344" s="46"/>
      <c r="G344" s="46"/>
      <c r="H344" s="46"/>
      <c r="I344" s="46"/>
      <c r="J344" s="48"/>
    </row>
    <row r="345" ht="45">
      <c r="A345" s="37" t="s">
        <v>225</v>
      </c>
      <c r="B345" s="45"/>
      <c r="C345" s="46"/>
      <c r="D345" s="46"/>
      <c r="E345" s="49" t="s">
        <v>3311</v>
      </c>
      <c r="F345" s="46"/>
      <c r="G345" s="46"/>
      <c r="H345" s="46"/>
      <c r="I345" s="46"/>
      <c r="J345" s="48"/>
    </row>
    <row r="346">
      <c r="A346" s="37" t="s">
        <v>227</v>
      </c>
      <c r="B346" s="45"/>
      <c r="C346" s="46"/>
      <c r="D346" s="46"/>
      <c r="E346" s="47" t="s">
        <v>221</v>
      </c>
      <c r="F346" s="46"/>
      <c r="G346" s="46"/>
      <c r="H346" s="46"/>
      <c r="I346" s="46"/>
      <c r="J346" s="48"/>
    </row>
    <row r="347" ht="30">
      <c r="A347" s="37" t="s">
        <v>219</v>
      </c>
      <c r="B347" s="37">
        <v>91</v>
      </c>
      <c r="C347" s="38" t="s">
        <v>3312</v>
      </c>
      <c r="D347" s="37" t="s">
        <v>221</v>
      </c>
      <c r="E347" s="39" t="s">
        <v>3313</v>
      </c>
      <c r="F347" s="40" t="s">
        <v>245</v>
      </c>
      <c r="G347" s="41">
        <v>2</v>
      </c>
      <c r="H347" s="42">
        <v>0</v>
      </c>
      <c r="I347" s="43">
        <f>ROUND(G347*H347,P4)</f>
        <v>0</v>
      </c>
      <c r="J347" s="37"/>
      <c r="O347" s="44">
        <f>I347*0.21</f>
        <v>0</v>
      </c>
      <c r="P347">
        <v>3</v>
      </c>
    </row>
    <row r="348" ht="30">
      <c r="A348" s="37" t="s">
        <v>224</v>
      </c>
      <c r="B348" s="45"/>
      <c r="C348" s="46"/>
      <c r="D348" s="46"/>
      <c r="E348" s="39" t="s">
        <v>3313</v>
      </c>
      <c r="F348" s="46"/>
      <c r="G348" s="46"/>
      <c r="H348" s="46"/>
      <c r="I348" s="46"/>
      <c r="J348" s="48"/>
    </row>
    <row r="349" ht="30">
      <c r="A349" s="37" t="s">
        <v>225</v>
      </c>
      <c r="B349" s="45"/>
      <c r="C349" s="46"/>
      <c r="D349" s="46"/>
      <c r="E349" s="49" t="s">
        <v>3207</v>
      </c>
      <c r="F349" s="46"/>
      <c r="G349" s="46"/>
      <c r="H349" s="46"/>
      <c r="I349" s="46"/>
      <c r="J349" s="48"/>
    </row>
    <row r="350">
      <c r="A350" s="37" t="s">
        <v>227</v>
      </c>
      <c r="B350" s="45"/>
      <c r="C350" s="46"/>
      <c r="D350" s="46"/>
      <c r="E350" s="47" t="s">
        <v>221</v>
      </c>
      <c r="F350" s="46"/>
      <c r="G350" s="46"/>
      <c r="H350" s="46"/>
      <c r="I350" s="46"/>
      <c r="J350" s="48"/>
    </row>
    <row r="351">
      <c r="A351" s="31" t="s">
        <v>216</v>
      </c>
      <c r="B351" s="32"/>
      <c r="C351" s="33" t="s">
        <v>3314</v>
      </c>
      <c r="D351" s="34"/>
      <c r="E351" s="31" t="s">
        <v>3315</v>
      </c>
      <c r="F351" s="34"/>
      <c r="G351" s="34"/>
      <c r="H351" s="34"/>
      <c r="I351" s="35">
        <f>SUMIFS(I352:I359,A352:A359,"P")</f>
        <v>0</v>
      </c>
      <c r="J351" s="36"/>
    </row>
    <row r="352">
      <c r="A352" s="37" t="s">
        <v>219</v>
      </c>
      <c r="B352" s="37">
        <v>92</v>
      </c>
      <c r="C352" s="38" t="s">
        <v>3316</v>
      </c>
      <c r="D352" s="37" t="s">
        <v>221</v>
      </c>
      <c r="E352" s="39" t="s">
        <v>3317</v>
      </c>
      <c r="F352" s="40" t="s">
        <v>234</v>
      </c>
      <c r="G352" s="41">
        <v>43.5</v>
      </c>
      <c r="H352" s="42">
        <v>0</v>
      </c>
      <c r="I352" s="43">
        <f>ROUND(G352*H352,P4)</f>
        <v>0</v>
      </c>
      <c r="J352" s="37"/>
      <c r="O352" s="44">
        <f>I352*0.21</f>
        <v>0</v>
      </c>
      <c r="P352">
        <v>3</v>
      </c>
    </row>
    <row r="353">
      <c r="A353" s="37" t="s">
        <v>224</v>
      </c>
      <c r="B353" s="45"/>
      <c r="C353" s="46"/>
      <c r="D353" s="46"/>
      <c r="E353" s="39" t="s">
        <v>3317</v>
      </c>
      <c r="F353" s="46"/>
      <c r="G353" s="46"/>
      <c r="H353" s="46"/>
      <c r="I353" s="46"/>
      <c r="J353" s="48"/>
    </row>
    <row r="354" ht="30">
      <c r="A354" s="37" t="s">
        <v>225</v>
      </c>
      <c r="B354" s="45"/>
      <c r="C354" s="46"/>
      <c r="D354" s="46"/>
      <c r="E354" s="49" t="s">
        <v>3318</v>
      </c>
      <c r="F354" s="46"/>
      <c r="G354" s="46"/>
      <c r="H354" s="46"/>
      <c r="I354" s="46"/>
      <c r="J354" s="48"/>
    </row>
    <row r="355">
      <c r="A355" s="37" t="s">
        <v>227</v>
      </c>
      <c r="B355" s="45"/>
      <c r="C355" s="46"/>
      <c r="D355" s="46"/>
      <c r="E355" s="47" t="s">
        <v>221</v>
      </c>
      <c r="F355" s="46"/>
      <c r="G355" s="46"/>
      <c r="H355" s="46"/>
      <c r="I355" s="46"/>
      <c r="J355" s="48"/>
    </row>
    <row r="356">
      <c r="A356" s="37" t="s">
        <v>219</v>
      </c>
      <c r="B356" s="37">
        <v>93</v>
      </c>
      <c r="C356" s="38" t="s">
        <v>3319</v>
      </c>
      <c r="D356" s="37" t="s">
        <v>221</v>
      </c>
      <c r="E356" s="39" t="s">
        <v>3320</v>
      </c>
      <c r="F356" s="40" t="s">
        <v>234</v>
      </c>
      <c r="G356" s="41">
        <v>55.899999999999999</v>
      </c>
      <c r="H356" s="42">
        <v>0</v>
      </c>
      <c r="I356" s="43">
        <f>ROUND(G356*H356,P4)</f>
        <v>0</v>
      </c>
      <c r="J356" s="37"/>
      <c r="O356" s="44">
        <f>I356*0.21</f>
        <v>0</v>
      </c>
      <c r="P356">
        <v>3</v>
      </c>
    </row>
    <row r="357">
      <c r="A357" s="37" t="s">
        <v>224</v>
      </c>
      <c r="B357" s="45"/>
      <c r="C357" s="46"/>
      <c r="D357" s="46"/>
      <c r="E357" s="39" t="s">
        <v>3320</v>
      </c>
      <c r="F357" s="46"/>
      <c r="G357" s="46"/>
      <c r="H357" s="46"/>
      <c r="I357" s="46"/>
      <c r="J357" s="48"/>
    </row>
    <row r="358" ht="30">
      <c r="A358" s="37" t="s">
        <v>225</v>
      </c>
      <c r="B358" s="45"/>
      <c r="C358" s="46"/>
      <c r="D358" s="46"/>
      <c r="E358" s="49" t="s">
        <v>3321</v>
      </c>
      <c r="F358" s="46"/>
      <c r="G358" s="46"/>
      <c r="H358" s="46"/>
      <c r="I358" s="46"/>
      <c r="J358" s="48"/>
    </row>
    <row r="359">
      <c r="A359" s="37" t="s">
        <v>227</v>
      </c>
      <c r="B359" s="45"/>
      <c r="C359" s="46"/>
      <c r="D359" s="46"/>
      <c r="E359" s="47" t="s">
        <v>221</v>
      </c>
      <c r="F359" s="46"/>
      <c r="G359" s="46"/>
      <c r="H359" s="46"/>
      <c r="I359" s="46"/>
      <c r="J359" s="48"/>
    </row>
    <row r="360">
      <c r="A360" s="31" t="s">
        <v>216</v>
      </c>
      <c r="B360" s="32"/>
      <c r="C360" s="33" t="s">
        <v>3322</v>
      </c>
      <c r="D360" s="34"/>
      <c r="E360" s="31" t="s">
        <v>3323</v>
      </c>
      <c r="F360" s="34"/>
      <c r="G360" s="34"/>
      <c r="H360" s="34"/>
      <c r="I360" s="35">
        <f>SUMIFS(I361:I372,A361:A372,"P")</f>
        <v>0</v>
      </c>
      <c r="J360" s="36"/>
    </row>
    <row r="361">
      <c r="A361" s="37" t="s">
        <v>219</v>
      </c>
      <c r="B361" s="37">
        <v>94</v>
      </c>
      <c r="C361" s="38" t="s">
        <v>3324</v>
      </c>
      <c r="D361" s="37" t="s">
        <v>221</v>
      </c>
      <c r="E361" s="39" t="s">
        <v>3325</v>
      </c>
      <c r="F361" s="40" t="s">
        <v>234</v>
      </c>
      <c r="G361" s="41">
        <v>39.060000000000002</v>
      </c>
      <c r="H361" s="42">
        <v>0</v>
      </c>
      <c r="I361" s="43">
        <f>ROUND(G361*H361,P4)</f>
        <v>0</v>
      </c>
      <c r="J361" s="37"/>
      <c r="O361" s="44">
        <f>I361*0.21</f>
        <v>0</v>
      </c>
      <c r="P361">
        <v>3</v>
      </c>
    </row>
    <row r="362">
      <c r="A362" s="37" t="s">
        <v>224</v>
      </c>
      <c r="B362" s="45"/>
      <c r="C362" s="46"/>
      <c r="D362" s="46"/>
      <c r="E362" s="39" t="s">
        <v>3325</v>
      </c>
      <c r="F362" s="46"/>
      <c r="G362" s="46"/>
      <c r="H362" s="46"/>
      <c r="I362" s="46"/>
      <c r="J362" s="48"/>
    </row>
    <row r="363" ht="45">
      <c r="A363" s="37" t="s">
        <v>225</v>
      </c>
      <c r="B363" s="45"/>
      <c r="C363" s="46"/>
      <c r="D363" s="46"/>
      <c r="E363" s="49" t="s">
        <v>3326</v>
      </c>
      <c r="F363" s="46"/>
      <c r="G363" s="46"/>
      <c r="H363" s="46"/>
      <c r="I363" s="46"/>
      <c r="J363" s="48"/>
    </row>
    <row r="364">
      <c r="A364" s="37" t="s">
        <v>227</v>
      </c>
      <c r="B364" s="45"/>
      <c r="C364" s="46"/>
      <c r="D364" s="46"/>
      <c r="E364" s="47" t="s">
        <v>221</v>
      </c>
      <c r="F364" s="46"/>
      <c r="G364" s="46"/>
      <c r="H364" s="46"/>
      <c r="I364" s="46"/>
      <c r="J364" s="48"/>
    </row>
    <row r="365">
      <c r="A365" s="37" t="s">
        <v>219</v>
      </c>
      <c r="B365" s="37">
        <v>95</v>
      </c>
      <c r="C365" s="38" t="s">
        <v>3327</v>
      </c>
      <c r="D365" s="37" t="s">
        <v>221</v>
      </c>
      <c r="E365" s="39" t="s">
        <v>3328</v>
      </c>
      <c r="F365" s="40" t="s">
        <v>223</v>
      </c>
      <c r="G365" s="41">
        <v>0.037999999999999999</v>
      </c>
      <c r="H365" s="42">
        <v>0</v>
      </c>
      <c r="I365" s="43">
        <f>ROUND(G365*H365,P4)</f>
        <v>0</v>
      </c>
      <c r="J365" s="37"/>
      <c r="O365" s="44">
        <f>I365*0.21</f>
        <v>0</v>
      </c>
      <c r="P365">
        <v>3</v>
      </c>
    </row>
    <row r="366">
      <c r="A366" s="37" t="s">
        <v>224</v>
      </c>
      <c r="B366" s="45"/>
      <c r="C366" s="46"/>
      <c r="D366" s="46"/>
      <c r="E366" s="39" t="s">
        <v>3328</v>
      </c>
      <c r="F366" s="46"/>
      <c r="G366" s="46"/>
      <c r="H366" s="46"/>
      <c r="I366" s="46"/>
      <c r="J366" s="48"/>
    </row>
    <row r="367" ht="30">
      <c r="A367" s="37" t="s">
        <v>225</v>
      </c>
      <c r="B367" s="45"/>
      <c r="C367" s="46"/>
      <c r="D367" s="46"/>
      <c r="E367" s="49" t="s">
        <v>3329</v>
      </c>
      <c r="F367" s="46"/>
      <c r="G367" s="46"/>
      <c r="H367" s="46"/>
      <c r="I367" s="46"/>
      <c r="J367" s="48"/>
    </row>
    <row r="368">
      <c r="A368" s="37" t="s">
        <v>227</v>
      </c>
      <c r="B368" s="45"/>
      <c r="C368" s="46"/>
      <c r="D368" s="46"/>
      <c r="E368" s="47" t="s">
        <v>221</v>
      </c>
      <c r="F368" s="46"/>
      <c r="G368" s="46"/>
      <c r="H368" s="46"/>
      <c r="I368" s="46"/>
      <c r="J368" s="48"/>
    </row>
    <row r="369">
      <c r="A369" s="37" t="s">
        <v>219</v>
      </c>
      <c r="B369" s="37">
        <v>96</v>
      </c>
      <c r="C369" s="38" t="s">
        <v>3330</v>
      </c>
      <c r="D369" s="37" t="s">
        <v>221</v>
      </c>
      <c r="E369" s="39" t="s">
        <v>3331</v>
      </c>
      <c r="F369" s="40" t="s">
        <v>223</v>
      </c>
      <c r="G369" s="41">
        <v>0.68200000000000005</v>
      </c>
      <c r="H369" s="42">
        <v>0</v>
      </c>
      <c r="I369" s="43">
        <f>ROUND(G369*H369,P4)</f>
        <v>0</v>
      </c>
      <c r="J369" s="37"/>
      <c r="O369" s="44">
        <f>I369*0.21</f>
        <v>0</v>
      </c>
      <c r="P369">
        <v>3</v>
      </c>
    </row>
    <row r="370">
      <c r="A370" s="37" t="s">
        <v>224</v>
      </c>
      <c r="B370" s="45"/>
      <c r="C370" s="46"/>
      <c r="D370" s="46"/>
      <c r="E370" s="39" t="s">
        <v>3331</v>
      </c>
      <c r="F370" s="46"/>
      <c r="G370" s="46"/>
      <c r="H370" s="46"/>
      <c r="I370" s="46"/>
      <c r="J370" s="48"/>
    </row>
    <row r="371" ht="30">
      <c r="A371" s="37" t="s">
        <v>225</v>
      </c>
      <c r="B371" s="45"/>
      <c r="C371" s="46"/>
      <c r="D371" s="46"/>
      <c r="E371" s="49" t="s">
        <v>3332</v>
      </c>
      <c r="F371" s="46"/>
      <c r="G371" s="46"/>
      <c r="H371" s="46"/>
      <c r="I371" s="46"/>
      <c r="J371" s="48"/>
    </row>
    <row r="372">
      <c r="A372" s="37" t="s">
        <v>227</v>
      </c>
      <c r="B372" s="45"/>
      <c r="C372" s="46"/>
      <c r="D372" s="46"/>
      <c r="E372" s="47" t="s">
        <v>221</v>
      </c>
      <c r="F372" s="46"/>
      <c r="G372" s="46"/>
      <c r="H372" s="46"/>
      <c r="I372" s="46"/>
      <c r="J372" s="48"/>
    </row>
    <row r="373">
      <c r="A373" s="31" t="s">
        <v>216</v>
      </c>
      <c r="B373" s="32"/>
      <c r="C373" s="33" t="s">
        <v>2343</v>
      </c>
      <c r="D373" s="34"/>
      <c r="E373" s="31" t="s">
        <v>3333</v>
      </c>
      <c r="F373" s="34"/>
      <c r="G373" s="34"/>
      <c r="H373" s="34"/>
      <c r="I373" s="35">
        <f>SUMIFS(I374:I377,A374:A377,"P")</f>
        <v>0</v>
      </c>
      <c r="J373" s="36"/>
    </row>
    <row r="374">
      <c r="A374" s="37" t="s">
        <v>219</v>
      </c>
      <c r="B374" s="37">
        <v>97</v>
      </c>
      <c r="C374" s="38" t="s">
        <v>3334</v>
      </c>
      <c r="D374" s="37" t="s">
        <v>221</v>
      </c>
      <c r="E374" s="39" t="s">
        <v>3335</v>
      </c>
      <c r="F374" s="40" t="s">
        <v>245</v>
      </c>
      <c r="G374" s="41">
        <v>16</v>
      </c>
      <c r="H374" s="42">
        <v>0</v>
      </c>
      <c r="I374" s="43">
        <f>ROUND(G374*H374,P4)</f>
        <v>0</v>
      </c>
      <c r="J374" s="37"/>
      <c r="O374" s="44">
        <f>I374*0.21</f>
        <v>0</v>
      </c>
      <c r="P374">
        <v>3</v>
      </c>
    </row>
    <row r="375">
      <c r="A375" s="37" t="s">
        <v>224</v>
      </c>
      <c r="B375" s="45"/>
      <c r="C375" s="46"/>
      <c r="D375" s="46"/>
      <c r="E375" s="39" t="s">
        <v>3335</v>
      </c>
      <c r="F375" s="46"/>
      <c r="G375" s="46"/>
      <c r="H375" s="46"/>
      <c r="I375" s="46"/>
      <c r="J375" s="48"/>
    </row>
    <row r="376" ht="30">
      <c r="A376" s="37" t="s">
        <v>225</v>
      </c>
      <c r="B376" s="45"/>
      <c r="C376" s="46"/>
      <c r="D376" s="46"/>
      <c r="E376" s="49" t="s">
        <v>2865</v>
      </c>
      <c r="F376" s="46"/>
      <c r="G376" s="46"/>
      <c r="H376" s="46"/>
      <c r="I376" s="46"/>
      <c r="J376" s="48"/>
    </row>
    <row r="377">
      <c r="A377" s="37" t="s">
        <v>227</v>
      </c>
      <c r="B377" s="45"/>
      <c r="C377" s="46"/>
      <c r="D377" s="46"/>
      <c r="E377" s="47" t="s">
        <v>221</v>
      </c>
      <c r="F377" s="46"/>
      <c r="G377" s="46"/>
      <c r="H377" s="46"/>
      <c r="I377" s="46"/>
      <c r="J377" s="48"/>
    </row>
    <row r="378">
      <c r="A378" s="31" t="s">
        <v>216</v>
      </c>
      <c r="B378" s="32"/>
      <c r="C378" s="33" t="s">
        <v>1017</v>
      </c>
      <c r="D378" s="34"/>
      <c r="E378" s="31" t="s">
        <v>1018</v>
      </c>
      <c r="F378" s="34"/>
      <c r="G378" s="34"/>
      <c r="H378" s="34"/>
      <c r="I378" s="35">
        <f>SUMIFS(I379:I409,A379:A409,"P")</f>
        <v>0</v>
      </c>
      <c r="J378" s="36"/>
    </row>
    <row r="379">
      <c r="A379" s="37" t="s">
        <v>219</v>
      </c>
      <c r="B379" s="37">
        <v>98</v>
      </c>
      <c r="C379" s="38" t="s">
        <v>3336</v>
      </c>
      <c r="D379" s="37" t="s">
        <v>221</v>
      </c>
      <c r="E379" s="39" t="s">
        <v>3337</v>
      </c>
      <c r="F379" s="40" t="s">
        <v>245</v>
      </c>
      <c r="G379" s="41">
        <v>10</v>
      </c>
      <c r="H379" s="42">
        <v>0</v>
      </c>
      <c r="I379" s="43">
        <f>ROUND(G379*H379,P4)</f>
        <v>0</v>
      </c>
      <c r="J379" s="37"/>
      <c r="O379" s="44">
        <f>I379*0.21</f>
        <v>0</v>
      </c>
      <c r="P379">
        <v>3</v>
      </c>
    </row>
    <row r="380">
      <c r="A380" s="37" t="s">
        <v>224</v>
      </c>
      <c r="B380" s="45"/>
      <c r="C380" s="46"/>
      <c r="D380" s="46"/>
      <c r="E380" s="39" t="s">
        <v>3337</v>
      </c>
      <c r="F380" s="46"/>
      <c r="G380" s="46"/>
      <c r="H380" s="46"/>
      <c r="I380" s="46"/>
      <c r="J380" s="48"/>
    </row>
    <row r="381" ht="30">
      <c r="A381" s="37" t="s">
        <v>225</v>
      </c>
      <c r="B381" s="45"/>
      <c r="C381" s="46"/>
      <c r="D381" s="46"/>
      <c r="E381" s="49" t="s">
        <v>3338</v>
      </c>
      <c r="F381" s="46"/>
      <c r="G381" s="46"/>
      <c r="H381" s="46"/>
      <c r="I381" s="46"/>
      <c r="J381" s="48"/>
    </row>
    <row r="382">
      <c r="A382" s="37" t="s">
        <v>227</v>
      </c>
      <c r="B382" s="45"/>
      <c r="C382" s="46"/>
      <c r="D382" s="46"/>
      <c r="E382" s="47" t="s">
        <v>221</v>
      </c>
      <c r="F382" s="46"/>
      <c r="G382" s="46"/>
      <c r="H382" s="46"/>
      <c r="I382" s="46"/>
      <c r="J382" s="48"/>
    </row>
    <row r="383">
      <c r="A383" s="37" t="s">
        <v>219</v>
      </c>
      <c r="B383" s="37">
        <v>99</v>
      </c>
      <c r="C383" s="38" t="s">
        <v>3339</v>
      </c>
      <c r="D383" s="37" t="s">
        <v>221</v>
      </c>
      <c r="E383" s="39" t="s">
        <v>3340</v>
      </c>
      <c r="F383" s="40" t="s">
        <v>245</v>
      </c>
      <c r="G383" s="41">
        <v>7</v>
      </c>
      <c r="H383" s="42">
        <v>0</v>
      </c>
      <c r="I383" s="43">
        <f>ROUND(G383*H383,P4)</f>
        <v>0</v>
      </c>
      <c r="J383" s="37"/>
      <c r="O383" s="44">
        <f>I383*0.21</f>
        <v>0</v>
      </c>
      <c r="P383">
        <v>3</v>
      </c>
    </row>
    <row r="384">
      <c r="A384" s="37" t="s">
        <v>224</v>
      </c>
      <c r="B384" s="45"/>
      <c r="C384" s="46"/>
      <c r="D384" s="46"/>
      <c r="E384" s="39" t="s">
        <v>3340</v>
      </c>
      <c r="F384" s="46"/>
      <c r="G384" s="46"/>
      <c r="H384" s="46"/>
      <c r="I384" s="46"/>
      <c r="J384" s="48"/>
    </row>
    <row r="385" ht="30">
      <c r="A385" s="37" t="s">
        <v>225</v>
      </c>
      <c r="B385" s="45"/>
      <c r="C385" s="46"/>
      <c r="D385" s="46"/>
      <c r="E385" s="49" t="s">
        <v>3341</v>
      </c>
      <c r="F385" s="46"/>
      <c r="G385" s="46"/>
      <c r="H385" s="46"/>
      <c r="I385" s="46"/>
      <c r="J385" s="48"/>
    </row>
    <row r="386">
      <c r="A386" s="37" t="s">
        <v>227</v>
      </c>
      <c r="B386" s="45"/>
      <c r="C386" s="46"/>
      <c r="D386" s="46"/>
      <c r="E386" s="47" t="s">
        <v>221</v>
      </c>
      <c r="F386" s="46"/>
      <c r="G386" s="46"/>
      <c r="H386" s="46"/>
      <c r="I386" s="46"/>
      <c r="J386" s="48"/>
    </row>
    <row r="387">
      <c r="A387" s="37" t="s">
        <v>219</v>
      </c>
      <c r="B387" s="37">
        <v>100</v>
      </c>
      <c r="C387" s="38" t="s">
        <v>3342</v>
      </c>
      <c r="D387" s="37" t="s">
        <v>221</v>
      </c>
      <c r="E387" s="39" t="s">
        <v>3343</v>
      </c>
      <c r="F387" s="40" t="s">
        <v>223</v>
      </c>
      <c r="G387" s="41">
        <v>6</v>
      </c>
      <c r="H387" s="42">
        <v>0</v>
      </c>
      <c r="I387" s="43">
        <f>ROUND(G387*H387,P4)</f>
        <v>0</v>
      </c>
      <c r="J387" s="37"/>
      <c r="O387" s="44">
        <f>I387*0.21</f>
        <v>0</v>
      </c>
      <c r="P387">
        <v>3</v>
      </c>
    </row>
    <row r="388">
      <c r="A388" s="37" t="s">
        <v>224</v>
      </c>
      <c r="B388" s="45"/>
      <c r="C388" s="46"/>
      <c r="D388" s="46"/>
      <c r="E388" s="39" t="s">
        <v>3343</v>
      </c>
      <c r="F388" s="46"/>
      <c r="G388" s="46"/>
      <c r="H388" s="46"/>
      <c r="I388" s="46"/>
      <c r="J388" s="48"/>
    </row>
    <row r="389" ht="30">
      <c r="A389" s="37" t="s">
        <v>225</v>
      </c>
      <c r="B389" s="45"/>
      <c r="C389" s="46"/>
      <c r="D389" s="46"/>
      <c r="E389" s="49" t="s">
        <v>3344</v>
      </c>
      <c r="F389" s="46"/>
      <c r="G389" s="46"/>
      <c r="H389" s="46"/>
      <c r="I389" s="46"/>
      <c r="J389" s="48"/>
    </row>
    <row r="390">
      <c r="A390" s="37" t="s">
        <v>227</v>
      </c>
      <c r="B390" s="45"/>
      <c r="C390" s="46"/>
      <c r="D390" s="46"/>
      <c r="E390" s="47" t="s">
        <v>221</v>
      </c>
      <c r="F390" s="46"/>
      <c r="G390" s="46"/>
      <c r="H390" s="46"/>
      <c r="I390" s="46"/>
      <c r="J390" s="48"/>
    </row>
    <row r="391">
      <c r="A391" s="37" t="s">
        <v>219</v>
      </c>
      <c r="B391" s="37">
        <v>101</v>
      </c>
      <c r="C391" s="38" t="s">
        <v>3345</v>
      </c>
      <c r="D391" s="37" t="s">
        <v>221</v>
      </c>
      <c r="E391" s="39" t="s">
        <v>3346</v>
      </c>
      <c r="F391" s="40" t="s">
        <v>234</v>
      </c>
      <c r="G391" s="41">
        <v>0.90000000000000002</v>
      </c>
      <c r="H391" s="42">
        <v>0</v>
      </c>
      <c r="I391" s="43">
        <f>ROUND(G391*H391,P4)</f>
        <v>0</v>
      </c>
      <c r="J391" s="37"/>
      <c r="O391" s="44">
        <f>I391*0.21</f>
        <v>0</v>
      </c>
      <c r="P391">
        <v>3</v>
      </c>
    </row>
    <row r="392">
      <c r="A392" s="37" t="s">
        <v>224</v>
      </c>
      <c r="B392" s="45"/>
      <c r="C392" s="46"/>
      <c r="D392" s="46"/>
      <c r="E392" s="39" t="s">
        <v>3346</v>
      </c>
      <c r="F392" s="46"/>
      <c r="G392" s="46"/>
      <c r="H392" s="46"/>
      <c r="I392" s="46"/>
      <c r="J392" s="48"/>
    </row>
    <row r="393" ht="30">
      <c r="A393" s="37" t="s">
        <v>225</v>
      </c>
      <c r="B393" s="45"/>
      <c r="C393" s="46"/>
      <c r="D393" s="46"/>
      <c r="E393" s="49" t="s">
        <v>3347</v>
      </c>
      <c r="F393" s="46"/>
      <c r="G393" s="46"/>
      <c r="H393" s="46"/>
      <c r="I393" s="46"/>
      <c r="J393" s="48"/>
    </row>
    <row r="394">
      <c r="A394" s="37" t="s">
        <v>227</v>
      </c>
      <c r="B394" s="45"/>
      <c r="C394" s="46"/>
      <c r="D394" s="46"/>
      <c r="E394" s="47" t="s">
        <v>221</v>
      </c>
      <c r="F394" s="46"/>
      <c r="G394" s="46"/>
      <c r="H394" s="46"/>
      <c r="I394" s="46"/>
      <c r="J394" s="48"/>
    </row>
    <row r="395">
      <c r="A395" s="37" t="s">
        <v>219</v>
      </c>
      <c r="B395" s="37">
        <v>102</v>
      </c>
      <c r="C395" s="38" t="s">
        <v>3348</v>
      </c>
      <c r="D395" s="37" t="s">
        <v>221</v>
      </c>
      <c r="E395" s="39" t="s">
        <v>3349</v>
      </c>
      <c r="F395" s="40" t="s">
        <v>234</v>
      </c>
      <c r="G395" s="41">
        <v>4.5999999999999996</v>
      </c>
      <c r="H395" s="42">
        <v>0</v>
      </c>
      <c r="I395" s="43">
        <f>ROUND(G395*H395,P4)</f>
        <v>0</v>
      </c>
      <c r="J395" s="37"/>
      <c r="O395" s="44">
        <f>I395*0.21</f>
        <v>0</v>
      </c>
      <c r="P395">
        <v>3</v>
      </c>
    </row>
    <row r="396">
      <c r="A396" s="37" t="s">
        <v>224</v>
      </c>
      <c r="B396" s="45"/>
      <c r="C396" s="46"/>
      <c r="D396" s="46"/>
      <c r="E396" s="39" t="s">
        <v>3349</v>
      </c>
      <c r="F396" s="46"/>
      <c r="G396" s="46"/>
      <c r="H396" s="46"/>
      <c r="I396" s="46"/>
      <c r="J396" s="48"/>
    </row>
    <row r="397" ht="30">
      <c r="A397" s="37" t="s">
        <v>225</v>
      </c>
      <c r="B397" s="45"/>
      <c r="C397" s="46"/>
      <c r="D397" s="46"/>
      <c r="E397" s="49" t="s">
        <v>3350</v>
      </c>
      <c r="F397" s="46"/>
      <c r="G397" s="46"/>
      <c r="H397" s="46"/>
      <c r="I397" s="46"/>
      <c r="J397" s="48"/>
    </row>
    <row r="398">
      <c r="A398" s="37" t="s">
        <v>227</v>
      </c>
      <c r="B398" s="45"/>
      <c r="C398" s="46"/>
      <c r="D398" s="46"/>
      <c r="E398" s="47" t="s">
        <v>221</v>
      </c>
      <c r="F398" s="46"/>
      <c r="G398" s="46"/>
      <c r="H398" s="46"/>
      <c r="I398" s="46"/>
      <c r="J398" s="48"/>
    </row>
    <row r="399">
      <c r="A399" s="37" t="s">
        <v>219</v>
      </c>
      <c r="B399" s="37">
        <v>103</v>
      </c>
      <c r="C399" s="38" t="s">
        <v>3351</v>
      </c>
      <c r="D399" s="37" t="s">
        <v>221</v>
      </c>
      <c r="E399" s="39" t="s">
        <v>3352</v>
      </c>
      <c r="F399" s="40" t="s">
        <v>234</v>
      </c>
      <c r="G399" s="41">
        <v>16.399999999999999</v>
      </c>
      <c r="H399" s="42">
        <v>0</v>
      </c>
      <c r="I399" s="43">
        <f>ROUND(G399*H399,P4)</f>
        <v>0</v>
      </c>
      <c r="J399" s="37"/>
      <c r="O399" s="44">
        <f>I399*0.21</f>
        <v>0</v>
      </c>
      <c r="P399">
        <v>3</v>
      </c>
    </row>
    <row r="400">
      <c r="A400" s="37" t="s">
        <v>224</v>
      </c>
      <c r="B400" s="45"/>
      <c r="C400" s="46"/>
      <c r="D400" s="46"/>
      <c r="E400" s="39" t="s">
        <v>3352</v>
      </c>
      <c r="F400" s="46"/>
      <c r="G400" s="46"/>
      <c r="H400" s="46"/>
      <c r="I400" s="46"/>
      <c r="J400" s="48"/>
    </row>
    <row r="401" ht="30">
      <c r="A401" s="37" t="s">
        <v>225</v>
      </c>
      <c r="B401" s="45"/>
      <c r="C401" s="46"/>
      <c r="D401" s="46"/>
      <c r="E401" s="49" t="s">
        <v>3353</v>
      </c>
      <c r="F401" s="46"/>
      <c r="G401" s="46"/>
      <c r="H401" s="46"/>
      <c r="I401" s="46"/>
      <c r="J401" s="48"/>
    </row>
    <row r="402">
      <c r="A402" s="37" t="s">
        <v>227</v>
      </c>
      <c r="B402" s="45"/>
      <c r="C402" s="46"/>
      <c r="D402" s="46"/>
      <c r="E402" s="47" t="s">
        <v>221</v>
      </c>
      <c r="F402" s="46"/>
      <c r="G402" s="46"/>
      <c r="H402" s="46"/>
      <c r="I402" s="46"/>
      <c r="J402" s="48"/>
    </row>
    <row r="403">
      <c r="A403" s="37" t="s">
        <v>219</v>
      </c>
      <c r="B403" s="37">
        <v>104</v>
      </c>
      <c r="C403" s="38" t="s">
        <v>3354</v>
      </c>
      <c r="D403" s="37" t="s">
        <v>221</v>
      </c>
      <c r="E403" s="39" t="s">
        <v>3355</v>
      </c>
      <c r="F403" s="40" t="s">
        <v>245</v>
      </c>
      <c r="G403" s="41">
        <v>2</v>
      </c>
      <c r="H403" s="42">
        <v>0</v>
      </c>
      <c r="I403" s="43">
        <f>ROUND(G403*H403,P4)</f>
        <v>0</v>
      </c>
      <c r="J403" s="37"/>
      <c r="O403" s="44">
        <f>I403*0.21</f>
        <v>0</v>
      </c>
      <c r="P403">
        <v>3</v>
      </c>
    </row>
    <row r="404">
      <c r="A404" s="37" t="s">
        <v>224</v>
      </c>
      <c r="B404" s="45"/>
      <c r="C404" s="46"/>
      <c r="D404" s="46"/>
      <c r="E404" s="39" t="s">
        <v>3355</v>
      </c>
      <c r="F404" s="46"/>
      <c r="G404" s="46"/>
      <c r="H404" s="46"/>
      <c r="I404" s="46"/>
      <c r="J404" s="48"/>
    </row>
    <row r="405">
      <c r="A405" s="37" t="s">
        <v>227</v>
      </c>
      <c r="B405" s="45"/>
      <c r="C405" s="46"/>
      <c r="D405" s="46"/>
      <c r="E405" s="47" t="s">
        <v>221</v>
      </c>
      <c r="F405" s="46"/>
      <c r="G405" s="46"/>
      <c r="H405" s="46"/>
      <c r="I405" s="46"/>
      <c r="J405" s="48"/>
    </row>
    <row r="406">
      <c r="A406" s="37" t="s">
        <v>219</v>
      </c>
      <c r="B406" s="37">
        <v>105</v>
      </c>
      <c r="C406" s="38" t="s">
        <v>3356</v>
      </c>
      <c r="D406" s="37" t="s">
        <v>221</v>
      </c>
      <c r="E406" s="39" t="s">
        <v>3357</v>
      </c>
      <c r="F406" s="40" t="s">
        <v>234</v>
      </c>
      <c r="G406" s="41">
        <v>14</v>
      </c>
      <c r="H406" s="42">
        <v>0</v>
      </c>
      <c r="I406" s="43">
        <f>ROUND(G406*H406,P4)</f>
        <v>0</v>
      </c>
      <c r="J406" s="37"/>
      <c r="O406" s="44">
        <f>I406*0.21</f>
        <v>0</v>
      </c>
      <c r="P406">
        <v>3</v>
      </c>
    </row>
    <row r="407">
      <c r="A407" s="37" t="s">
        <v>224</v>
      </c>
      <c r="B407" s="45"/>
      <c r="C407" s="46"/>
      <c r="D407" s="46"/>
      <c r="E407" s="39" t="s">
        <v>3357</v>
      </c>
      <c r="F407" s="46"/>
      <c r="G407" s="46"/>
      <c r="H407" s="46"/>
      <c r="I407" s="46"/>
      <c r="J407" s="48"/>
    </row>
    <row r="408" ht="30">
      <c r="A408" s="37" t="s">
        <v>225</v>
      </c>
      <c r="B408" s="45"/>
      <c r="C408" s="46"/>
      <c r="D408" s="46"/>
      <c r="E408" s="49" t="s">
        <v>3358</v>
      </c>
      <c r="F408" s="46"/>
      <c r="G408" s="46"/>
      <c r="H408" s="46"/>
      <c r="I408" s="46"/>
      <c r="J408" s="48"/>
    </row>
    <row r="409">
      <c r="A409" s="37" t="s">
        <v>227</v>
      </c>
      <c r="B409" s="45"/>
      <c r="C409" s="46"/>
      <c r="D409" s="46"/>
      <c r="E409" s="47" t="s">
        <v>221</v>
      </c>
      <c r="F409" s="46"/>
      <c r="G409" s="46"/>
      <c r="H409" s="46"/>
      <c r="I409" s="46"/>
      <c r="J409" s="48"/>
    </row>
    <row r="410">
      <c r="A410" s="31" t="s">
        <v>216</v>
      </c>
      <c r="B410" s="32"/>
      <c r="C410" s="33" t="s">
        <v>3006</v>
      </c>
      <c r="D410" s="34"/>
      <c r="E410" s="31" t="s">
        <v>3007</v>
      </c>
      <c r="F410" s="34"/>
      <c r="G410" s="34"/>
      <c r="H410" s="34"/>
      <c r="I410" s="35">
        <f>SUMIFS(I411:I413,A411:A413,"P")</f>
        <v>0</v>
      </c>
      <c r="J410" s="36"/>
    </row>
    <row r="411">
      <c r="A411" s="37" t="s">
        <v>219</v>
      </c>
      <c r="B411" s="37">
        <v>106</v>
      </c>
      <c r="C411" s="38" t="s">
        <v>3359</v>
      </c>
      <c r="D411" s="37" t="s">
        <v>221</v>
      </c>
      <c r="E411" s="39" t="s">
        <v>3360</v>
      </c>
      <c r="F411" s="40" t="s">
        <v>462</v>
      </c>
      <c r="G411" s="41">
        <v>1480.0820000000001</v>
      </c>
      <c r="H411" s="42">
        <v>0</v>
      </c>
      <c r="I411" s="43">
        <f>ROUND(G411*H411,P4)</f>
        <v>0</v>
      </c>
      <c r="J411" s="37"/>
      <c r="O411" s="44">
        <f>I411*0.21</f>
        <v>0</v>
      </c>
      <c r="P411">
        <v>3</v>
      </c>
    </row>
    <row r="412">
      <c r="A412" s="37" t="s">
        <v>224</v>
      </c>
      <c r="B412" s="45"/>
      <c r="C412" s="46"/>
      <c r="D412" s="46"/>
      <c r="E412" s="39" t="s">
        <v>3360</v>
      </c>
      <c r="F412" s="46"/>
      <c r="G412" s="46"/>
      <c r="H412" s="46"/>
      <c r="I412" s="46"/>
      <c r="J412" s="48"/>
    </row>
    <row r="413">
      <c r="A413" s="37" t="s">
        <v>227</v>
      </c>
      <c r="B413" s="45"/>
      <c r="C413" s="46"/>
      <c r="D413" s="46"/>
      <c r="E413" s="47" t="s">
        <v>221</v>
      </c>
      <c r="F413" s="46"/>
      <c r="G413" s="46"/>
      <c r="H413" s="46"/>
      <c r="I413" s="46"/>
      <c r="J413" s="48"/>
    </row>
    <row r="414">
      <c r="A414" s="31" t="s">
        <v>216</v>
      </c>
      <c r="B414" s="32"/>
      <c r="C414" s="33" t="s">
        <v>3012</v>
      </c>
      <c r="D414" s="34"/>
      <c r="E414" s="31" t="s">
        <v>3013</v>
      </c>
      <c r="F414" s="34"/>
      <c r="G414" s="34"/>
      <c r="H414" s="34"/>
      <c r="I414" s="35">
        <f>SUMIFS(I415:I423,A415:A423,"P")</f>
        <v>0</v>
      </c>
      <c r="J414" s="36"/>
    </row>
    <row r="415" ht="45">
      <c r="A415" s="37" t="s">
        <v>219</v>
      </c>
      <c r="B415" s="37">
        <v>107</v>
      </c>
      <c r="C415" s="38" t="s">
        <v>2365</v>
      </c>
      <c r="D415" s="37" t="s">
        <v>2366</v>
      </c>
      <c r="E415" s="39" t="s">
        <v>2367</v>
      </c>
      <c r="F415" s="40" t="s">
        <v>462</v>
      </c>
      <c r="G415" s="41">
        <v>24.879000000000001</v>
      </c>
      <c r="H415" s="42">
        <v>0</v>
      </c>
      <c r="I415" s="43">
        <f>ROUND(G415*H415,P4)</f>
        <v>0</v>
      </c>
      <c r="J415" s="37"/>
      <c r="O415" s="44">
        <f>I415*0.21</f>
        <v>0</v>
      </c>
      <c r="P415">
        <v>3</v>
      </c>
    </row>
    <row r="416" ht="45">
      <c r="A416" s="37" t="s">
        <v>224</v>
      </c>
      <c r="B416" s="45"/>
      <c r="C416" s="46"/>
      <c r="D416" s="46"/>
      <c r="E416" s="39" t="s">
        <v>3361</v>
      </c>
      <c r="F416" s="46"/>
      <c r="G416" s="46"/>
      <c r="H416" s="46"/>
      <c r="I416" s="46"/>
      <c r="J416" s="48"/>
    </row>
    <row r="417">
      <c r="A417" s="37" t="s">
        <v>227</v>
      </c>
      <c r="B417" s="45"/>
      <c r="C417" s="46"/>
      <c r="D417" s="46"/>
      <c r="E417" s="47" t="s">
        <v>221</v>
      </c>
      <c r="F417" s="46"/>
      <c r="G417" s="46"/>
      <c r="H417" s="46"/>
      <c r="I417" s="46"/>
      <c r="J417" s="48"/>
    </row>
    <row r="418" ht="60">
      <c r="A418" s="37" t="s">
        <v>219</v>
      </c>
      <c r="B418" s="37">
        <v>108</v>
      </c>
      <c r="C418" s="38" t="s">
        <v>1350</v>
      </c>
      <c r="D418" s="37" t="s">
        <v>1351</v>
      </c>
      <c r="E418" s="39" t="s">
        <v>1352</v>
      </c>
      <c r="F418" s="40" t="s">
        <v>462</v>
      </c>
      <c r="G418" s="41">
        <v>82.495000000000005</v>
      </c>
      <c r="H418" s="42">
        <v>0</v>
      </c>
      <c r="I418" s="43">
        <f>ROUND(G418*H418,P4)</f>
        <v>0</v>
      </c>
      <c r="J418" s="37"/>
      <c r="O418" s="44">
        <f>I418*0.21</f>
        <v>0</v>
      </c>
      <c r="P418">
        <v>3</v>
      </c>
    </row>
    <row r="419" ht="45">
      <c r="A419" s="37" t="s">
        <v>224</v>
      </c>
      <c r="B419" s="45"/>
      <c r="C419" s="46"/>
      <c r="D419" s="46"/>
      <c r="E419" s="39" t="s">
        <v>2502</v>
      </c>
      <c r="F419" s="46"/>
      <c r="G419" s="46"/>
      <c r="H419" s="46"/>
      <c r="I419" s="46"/>
      <c r="J419" s="48"/>
    </row>
    <row r="420">
      <c r="A420" s="37" t="s">
        <v>227</v>
      </c>
      <c r="B420" s="45"/>
      <c r="C420" s="46"/>
      <c r="D420" s="46"/>
      <c r="E420" s="47" t="s">
        <v>221</v>
      </c>
      <c r="F420" s="46"/>
      <c r="G420" s="46"/>
      <c r="H420" s="46"/>
      <c r="I420" s="46"/>
      <c r="J420" s="48"/>
    </row>
    <row r="421" ht="45">
      <c r="A421" s="37" t="s">
        <v>219</v>
      </c>
      <c r="B421" s="37">
        <v>109</v>
      </c>
      <c r="C421" s="38" t="s">
        <v>3362</v>
      </c>
      <c r="D421" s="37" t="s">
        <v>3363</v>
      </c>
      <c r="E421" s="39" t="s">
        <v>3364</v>
      </c>
      <c r="F421" s="40" t="s">
        <v>462</v>
      </c>
      <c r="G421" s="41">
        <v>61.880000000000003</v>
      </c>
      <c r="H421" s="42">
        <v>0</v>
      </c>
      <c r="I421" s="43">
        <f>ROUND(G421*H421,P4)</f>
        <v>0</v>
      </c>
      <c r="J421" s="37"/>
      <c r="O421" s="44">
        <f>I421*0.21</f>
        <v>0</v>
      </c>
      <c r="P421">
        <v>3</v>
      </c>
    </row>
    <row r="422" ht="45">
      <c r="A422" s="37" t="s">
        <v>224</v>
      </c>
      <c r="B422" s="45"/>
      <c r="C422" s="46"/>
      <c r="D422" s="46"/>
      <c r="E422" s="39" t="s">
        <v>3365</v>
      </c>
      <c r="F422" s="46"/>
      <c r="G422" s="46"/>
      <c r="H422" s="46"/>
      <c r="I422" s="46"/>
      <c r="J422" s="48"/>
    </row>
    <row r="423">
      <c r="A423" s="37" t="s">
        <v>227</v>
      </c>
      <c r="B423" s="45"/>
      <c r="C423" s="46"/>
      <c r="D423" s="46"/>
      <c r="E423" s="47" t="s">
        <v>221</v>
      </c>
      <c r="F423" s="46"/>
      <c r="G423" s="46"/>
      <c r="H423" s="46"/>
      <c r="I423" s="46"/>
      <c r="J423" s="48"/>
    </row>
    <row r="424">
      <c r="A424" s="31" t="s">
        <v>216</v>
      </c>
      <c r="B424" s="32"/>
      <c r="C424" s="33" t="s">
        <v>3366</v>
      </c>
      <c r="D424" s="34"/>
      <c r="E424" s="31" t="s">
        <v>3367</v>
      </c>
      <c r="F424" s="34"/>
      <c r="G424" s="34"/>
      <c r="H424" s="34"/>
      <c r="I424" s="35">
        <f>SUMIFS(I425:I451,A425:A451,"P")</f>
        <v>0</v>
      </c>
      <c r="J424" s="36"/>
    </row>
    <row r="425">
      <c r="A425" s="37" t="s">
        <v>219</v>
      </c>
      <c r="B425" s="37">
        <v>110</v>
      </c>
      <c r="C425" s="38" t="s">
        <v>3368</v>
      </c>
      <c r="D425" s="37" t="s">
        <v>221</v>
      </c>
      <c r="E425" s="39" t="s">
        <v>3369</v>
      </c>
      <c r="F425" s="40" t="s">
        <v>245</v>
      </c>
      <c r="G425" s="41">
        <v>8</v>
      </c>
      <c r="H425" s="42">
        <v>0</v>
      </c>
      <c r="I425" s="43">
        <f>ROUND(G425*H425,P4)</f>
        <v>0</v>
      </c>
      <c r="J425" s="37"/>
      <c r="O425" s="44">
        <f>I425*0.21</f>
        <v>0</v>
      </c>
      <c r="P425">
        <v>3</v>
      </c>
    </row>
    <row r="426">
      <c r="A426" s="37" t="s">
        <v>224</v>
      </c>
      <c r="B426" s="45"/>
      <c r="C426" s="46"/>
      <c r="D426" s="46"/>
      <c r="E426" s="39" t="s">
        <v>3369</v>
      </c>
      <c r="F426" s="46"/>
      <c r="G426" s="46"/>
      <c r="H426" s="46"/>
      <c r="I426" s="46"/>
      <c r="J426" s="48"/>
    </row>
    <row r="427" ht="30">
      <c r="A427" s="37" t="s">
        <v>225</v>
      </c>
      <c r="B427" s="45"/>
      <c r="C427" s="46"/>
      <c r="D427" s="46"/>
      <c r="E427" s="49" t="s">
        <v>3370</v>
      </c>
      <c r="F427" s="46"/>
      <c r="G427" s="46"/>
      <c r="H427" s="46"/>
      <c r="I427" s="46"/>
      <c r="J427" s="48"/>
    </row>
    <row r="428">
      <c r="A428" s="37" t="s">
        <v>227</v>
      </c>
      <c r="B428" s="45"/>
      <c r="C428" s="46"/>
      <c r="D428" s="46"/>
      <c r="E428" s="47" t="s">
        <v>221</v>
      </c>
      <c r="F428" s="46"/>
      <c r="G428" s="46"/>
      <c r="H428" s="46"/>
      <c r="I428" s="46"/>
      <c r="J428" s="48"/>
    </row>
    <row r="429">
      <c r="A429" s="37" t="s">
        <v>219</v>
      </c>
      <c r="B429" s="37">
        <v>111</v>
      </c>
      <c r="C429" s="38" t="s">
        <v>3371</v>
      </c>
      <c r="D429" s="37" t="s">
        <v>221</v>
      </c>
      <c r="E429" s="39" t="s">
        <v>3372</v>
      </c>
      <c r="F429" s="40" t="s">
        <v>234</v>
      </c>
      <c r="G429" s="41">
        <v>400</v>
      </c>
      <c r="H429" s="42">
        <v>0</v>
      </c>
      <c r="I429" s="43">
        <f>ROUND(G429*H429,P4)</f>
        <v>0</v>
      </c>
      <c r="J429" s="37"/>
      <c r="O429" s="44">
        <f>I429*0.21</f>
        <v>0</v>
      </c>
      <c r="P429">
        <v>3</v>
      </c>
    </row>
    <row r="430">
      <c r="A430" s="37" t="s">
        <v>224</v>
      </c>
      <c r="B430" s="45"/>
      <c r="C430" s="46"/>
      <c r="D430" s="46"/>
      <c r="E430" s="39" t="s">
        <v>3372</v>
      </c>
      <c r="F430" s="46"/>
      <c r="G430" s="46"/>
      <c r="H430" s="46"/>
      <c r="I430" s="46"/>
      <c r="J430" s="48"/>
    </row>
    <row r="431" ht="30">
      <c r="A431" s="37" t="s">
        <v>225</v>
      </c>
      <c r="B431" s="45"/>
      <c r="C431" s="46"/>
      <c r="D431" s="46"/>
      <c r="E431" s="49" t="s">
        <v>3373</v>
      </c>
      <c r="F431" s="46"/>
      <c r="G431" s="46"/>
      <c r="H431" s="46"/>
      <c r="I431" s="46"/>
      <c r="J431" s="48"/>
    </row>
    <row r="432">
      <c r="A432" s="37" t="s">
        <v>227</v>
      </c>
      <c r="B432" s="45"/>
      <c r="C432" s="46"/>
      <c r="D432" s="46"/>
      <c r="E432" s="47" t="s">
        <v>221</v>
      </c>
      <c r="F432" s="46"/>
      <c r="G432" s="46"/>
      <c r="H432" s="46"/>
      <c r="I432" s="46"/>
      <c r="J432" s="48"/>
    </row>
    <row r="433">
      <c r="A433" s="37" t="s">
        <v>219</v>
      </c>
      <c r="B433" s="37">
        <v>112</v>
      </c>
      <c r="C433" s="38" t="s">
        <v>3374</v>
      </c>
      <c r="D433" s="37" t="s">
        <v>221</v>
      </c>
      <c r="E433" s="39" t="s">
        <v>3375</v>
      </c>
      <c r="F433" s="40" t="s">
        <v>245</v>
      </c>
      <c r="G433" s="41">
        <v>12</v>
      </c>
      <c r="H433" s="42">
        <v>0</v>
      </c>
      <c r="I433" s="43">
        <f>ROUND(G433*H433,P4)</f>
        <v>0</v>
      </c>
      <c r="J433" s="37"/>
      <c r="O433" s="44">
        <f>I433*0.21</f>
        <v>0</v>
      </c>
      <c r="P433">
        <v>3</v>
      </c>
    </row>
    <row r="434">
      <c r="A434" s="37" t="s">
        <v>224</v>
      </c>
      <c r="B434" s="45"/>
      <c r="C434" s="46"/>
      <c r="D434" s="46"/>
      <c r="E434" s="39" t="s">
        <v>3375</v>
      </c>
      <c r="F434" s="46"/>
      <c r="G434" s="46"/>
      <c r="H434" s="46"/>
      <c r="I434" s="46"/>
      <c r="J434" s="48"/>
    </row>
    <row r="435" ht="30">
      <c r="A435" s="37" t="s">
        <v>225</v>
      </c>
      <c r="B435" s="45"/>
      <c r="C435" s="46"/>
      <c r="D435" s="46"/>
      <c r="E435" s="49" t="s">
        <v>3376</v>
      </c>
      <c r="F435" s="46"/>
      <c r="G435" s="46"/>
      <c r="H435" s="46"/>
      <c r="I435" s="46"/>
      <c r="J435" s="48"/>
    </row>
    <row r="436">
      <c r="A436" s="37" t="s">
        <v>227</v>
      </c>
      <c r="B436" s="45"/>
      <c r="C436" s="46"/>
      <c r="D436" s="46"/>
      <c r="E436" s="47" t="s">
        <v>221</v>
      </c>
      <c r="F436" s="46"/>
      <c r="G436" s="46"/>
      <c r="H436" s="46"/>
      <c r="I436" s="46"/>
      <c r="J436" s="48"/>
    </row>
    <row r="437">
      <c r="A437" s="37" t="s">
        <v>219</v>
      </c>
      <c r="B437" s="37">
        <v>113</v>
      </c>
      <c r="C437" s="38" t="s">
        <v>3377</v>
      </c>
      <c r="D437" s="37" t="s">
        <v>221</v>
      </c>
      <c r="E437" s="39" t="s">
        <v>3378</v>
      </c>
      <c r="F437" s="40" t="s">
        <v>234</v>
      </c>
      <c r="G437" s="41">
        <v>400</v>
      </c>
      <c r="H437" s="42">
        <v>0</v>
      </c>
      <c r="I437" s="43">
        <f>ROUND(G437*H437,P4)</f>
        <v>0</v>
      </c>
      <c r="J437" s="37"/>
      <c r="O437" s="44">
        <f>I437*0.21</f>
        <v>0</v>
      </c>
      <c r="P437">
        <v>3</v>
      </c>
    </row>
    <row r="438">
      <c r="A438" s="37" t="s">
        <v>224</v>
      </c>
      <c r="B438" s="45"/>
      <c r="C438" s="46"/>
      <c r="D438" s="46"/>
      <c r="E438" s="39" t="s">
        <v>3378</v>
      </c>
      <c r="F438" s="46"/>
      <c r="G438" s="46"/>
      <c r="H438" s="46"/>
      <c r="I438" s="46"/>
      <c r="J438" s="48"/>
    </row>
    <row r="439">
      <c r="A439" s="37" t="s">
        <v>227</v>
      </c>
      <c r="B439" s="45"/>
      <c r="C439" s="46"/>
      <c r="D439" s="46"/>
      <c r="E439" s="47" t="s">
        <v>221</v>
      </c>
      <c r="F439" s="46"/>
      <c r="G439" s="46"/>
      <c r="H439" s="46"/>
      <c r="I439" s="46"/>
      <c r="J439" s="48"/>
    </row>
    <row r="440">
      <c r="A440" s="37" t="s">
        <v>219</v>
      </c>
      <c r="B440" s="37">
        <v>114</v>
      </c>
      <c r="C440" s="38" t="s">
        <v>3379</v>
      </c>
      <c r="D440" s="37" t="s">
        <v>221</v>
      </c>
      <c r="E440" s="39" t="s">
        <v>3380</v>
      </c>
      <c r="F440" s="40" t="s">
        <v>234</v>
      </c>
      <c r="G440" s="41">
        <v>400</v>
      </c>
      <c r="H440" s="42">
        <v>0</v>
      </c>
      <c r="I440" s="43">
        <f>ROUND(G440*H440,P4)</f>
        <v>0</v>
      </c>
      <c r="J440" s="37"/>
      <c r="O440" s="44">
        <f>I440*0.21</f>
        <v>0</v>
      </c>
      <c r="P440">
        <v>3</v>
      </c>
    </row>
    <row r="441">
      <c r="A441" s="37" t="s">
        <v>224</v>
      </c>
      <c r="B441" s="45"/>
      <c r="C441" s="46"/>
      <c r="D441" s="46"/>
      <c r="E441" s="39" t="s">
        <v>3380</v>
      </c>
      <c r="F441" s="46"/>
      <c r="G441" s="46"/>
      <c r="H441" s="46"/>
      <c r="I441" s="46"/>
      <c r="J441" s="48"/>
    </row>
    <row r="442">
      <c r="A442" s="37" t="s">
        <v>227</v>
      </c>
      <c r="B442" s="45"/>
      <c r="C442" s="46"/>
      <c r="D442" s="46"/>
      <c r="E442" s="47" t="s">
        <v>221</v>
      </c>
      <c r="F442" s="46"/>
      <c r="G442" s="46"/>
      <c r="H442" s="46"/>
      <c r="I442" s="46"/>
      <c r="J442" s="48"/>
    </row>
    <row r="443">
      <c r="A443" s="37" t="s">
        <v>219</v>
      </c>
      <c r="B443" s="37">
        <v>115</v>
      </c>
      <c r="C443" s="38" t="s">
        <v>3381</v>
      </c>
      <c r="D443" s="37" t="s">
        <v>221</v>
      </c>
      <c r="E443" s="39" t="s">
        <v>3382</v>
      </c>
      <c r="F443" s="40" t="s">
        <v>234</v>
      </c>
      <c r="G443" s="41">
        <v>400</v>
      </c>
      <c r="H443" s="42">
        <v>0</v>
      </c>
      <c r="I443" s="43">
        <f>ROUND(G443*H443,P4)</f>
        <v>0</v>
      </c>
      <c r="J443" s="37"/>
      <c r="O443" s="44">
        <f>I443*0.21</f>
        <v>0</v>
      </c>
      <c r="P443">
        <v>3</v>
      </c>
    </row>
    <row r="444">
      <c r="A444" s="37" t="s">
        <v>224</v>
      </c>
      <c r="B444" s="45"/>
      <c r="C444" s="46"/>
      <c r="D444" s="46"/>
      <c r="E444" s="39" t="s">
        <v>3382</v>
      </c>
      <c r="F444" s="46"/>
      <c r="G444" s="46"/>
      <c r="H444" s="46"/>
      <c r="I444" s="46"/>
      <c r="J444" s="48"/>
    </row>
    <row r="445">
      <c r="A445" s="37" t="s">
        <v>227</v>
      </c>
      <c r="B445" s="45"/>
      <c r="C445" s="46"/>
      <c r="D445" s="46"/>
      <c r="E445" s="47" t="s">
        <v>221</v>
      </c>
      <c r="F445" s="46"/>
      <c r="G445" s="46"/>
      <c r="H445" s="46"/>
      <c r="I445" s="46"/>
      <c r="J445" s="48"/>
    </row>
    <row r="446">
      <c r="A446" s="37" t="s">
        <v>219</v>
      </c>
      <c r="B446" s="37">
        <v>116</v>
      </c>
      <c r="C446" s="38" t="s">
        <v>3383</v>
      </c>
      <c r="D446" s="37" t="s">
        <v>221</v>
      </c>
      <c r="E446" s="39" t="s">
        <v>3384</v>
      </c>
      <c r="F446" s="40" t="s">
        <v>245</v>
      </c>
      <c r="G446" s="41">
        <v>12</v>
      </c>
      <c r="H446" s="42">
        <v>0</v>
      </c>
      <c r="I446" s="43">
        <f>ROUND(G446*H446,P4)</f>
        <v>0</v>
      </c>
      <c r="J446" s="37"/>
      <c r="O446" s="44">
        <f>I446*0.21</f>
        <v>0</v>
      </c>
      <c r="P446">
        <v>3</v>
      </c>
    </row>
    <row r="447">
      <c r="A447" s="37" t="s">
        <v>224</v>
      </c>
      <c r="B447" s="45"/>
      <c r="C447" s="46"/>
      <c r="D447" s="46"/>
      <c r="E447" s="39" t="s">
        <v>3384</v>
      </c>
      <c r="F447" s="46"/>
      <c r="G447" s="46"/>
      <c r="H447" s="46"/>
      <c r="I447" s="46"/>
      <c r="J447" s="48"/>
    </row>
    <row r="448">
      <c r="A448" s="37" t="s">
        <v>227</v>
      </c>
      <c r="B448" s="45"/>
      <c r="C448" s="46"/>
      <c r="D448" s="46"/>
      <c r="E448" s="47" t="s">
        <v>221</v>
      </c>
      <c r="F448" s="46"/>
      <c r="G448" s="46"/>
      <c r="H448" s="46"/>
      <c r="I448" s="46"/>
      <c r="J448" s="48"/>
    </row>
    <row r="449">
      <c r="A449" s="37" t="s">
        <v>219</v>
      </c>
      <c r="B449" s="37">
        <v>117</v>
      </c>
      <c r="C449" s="38" t="s">
        <v>3385</v>
      </c>
      <c r="D449" s="37" t="s">
        <v>221</v>
      </c>
      <c r="E449" s="39" t="s">
        <v>3386</v>
      </c>
      <c r="F449" s="40" t="s">
        <v>245</v>
      </c>
      <c r="G449" s="41">
        <v>8</v>
      </c>
      <c r="H449" s="42">
        <v>0</v>
      </c>
      <c r="I449" s="43">
        <f>ROUND(G449*H449,P4)</f>
        <v>0</v>
      </c>
      <c r="J449" s="37"/>
      <c r="O449" s="44">
        <f>I449*0.21</f>
        <v>0</v>
      </c>
      <c r="P449">
        <v>3</v>
      </c>
    </row>
    <row r="450">
      <c r="A450" s="37" t="s">
        <v>224</v>
      </c>
      <c r="B450" s="45"/>
      <c r="C450" s="46"/>
      <c r="D450" s="46"/>
      <c r="E450" s="39" t="s">
        <v>3386</v>
      </c>
      <c r="F450" s="46"/>
      <c r="G450" s="46"/>
      <c r="H450" s="46"/>
      <c r="I450" s="46"/>
      <c r="J450" s="48"/>
    </row>
    <row r="451">
      <c r="A451" s="37" t="s">
        <v>227</v>
      </c>
      <c r="B451" s="45"/>
      <c r="C451" s="46"/>
      <c r="D451" s="46"/>
      <c r="E451" s="47" t="s">
        <v>221</v>
      </c>
      <c r="F451" s="46"/>
      <c r="G451" s="46"/>
      <c r="H451" s="46"/>
      <c r="I451" s="46"/>
      <c r="J451" s="48"/>
    </row>
    <row r="452">
      <c r="A452" s="31" t="s">
        <v>216</v>
      </c>
      <c r="B452" s="32"/>
      <c r="C452" s="33" t="s">
        <v>3387</v>
      </c>
      <c r="D452" s="34"/>
      <c r="E452" s="31" t="s">
        <v>3388</v>
      </c>
      <c r="F452" s="34"/>
      <c r="G452" s="34"/>
      <c r="H452" s="34"/>
      <c r="I452" s="35">
        <f>SUMIFS(I453:I456,A453:A456,"P")</f>
        <v>0</v>
      </c>
      <c r="J452" s="36"/>
    </row>
    <row r="453">
      <c r="A453" s="37" t="s">
        <v>219</v>
      </c>
      <c r="B453" s="37">
        <v>118</v>
      </c>
      <c r="C453" s="38" t="s">
        <v>3389</v>
      </c>
      <c r="D453" s="37" t="s">
        <v>221</v>
      </c>
      <c r="E453" s="39" t="s">
        <v>3390</v>
      </c>
      <c r="F453" s="40" t="s">
        <v>234</v>
      </c>
      <c r="G453" s="41">
        <v>500</v>
      </c>
      <c r="H453" s="42">
        <v>0</v>
      </c>
      <c r="I453" s="43">
        <f>ROUND(G453*H453,P4)</f>
        <v>0</v>
      </c>
      <c r="J453" s="37"/>
      <c r="O453" s="44">
        <f>I453*0.21</f>
        <v>0</v>
      </c>
      <c r="P453">
        <v>3</v>
      </c>
    </row>
    <row r="454">
      <c r="A454" s="37" t="s">
        <v>224</v>
      </c>
      <c r="B454" s="45"/>
      <c r="C454" s="46"/>
      <c r="D454" s="46"/>
      <c r="E454" s="39" t="s">
        <v>3390</v>
      </c>
      <c r="F454" s="46"/>
      <c r="G454" s="46"/>
      <c r="H454" s="46"/>
      <c r="I454" s="46"/>
      <c r="J454" s="48"/>
    </row>
    <row r="455" ht="30">
      <c r="A455" s="37" t="s">
        <v>225</v>
      </c>
      <c r="B455" s="45"/>
      <c r="C455" s="46"/>
      <c r="D455" s="46"/>
      <c r="E455" s="49" t="s">
        <v>3391</v>
      </c>
      <c r="F455" s="46"/>
      <c r="G455" s="46"/>
      <c r="H455" s="46"/>
      <c r="I455" s="46"/>
      <c r="J455" s="48"/>
    </row>
    <row r="456">
      <c r="A456" s="37" t="s">
        <v>227</v>
      </c>
      <c r="B456" s="50"/>
      <c r="C456" s="51"/>
      <c r="D456" s="51"/>
      <c r="E456" s="53" t="s">
        <v>221</v>
      </c>
      <c r="F456" s="51"/>
      <c r="G456" s="51"/>
      <c r="H456" s="51"/>
      <c r="I456" s="51"/>
      <c r="J456" s="52"/>
    </row>
  </sheetData>
  <sheetProtection sheet="1" objects="1" scenarios="1" spinCount="100000" saltValue="ER3ppoPWa5/g8zlz/VpEIfk3TBnbDCxOXBvdnDnGQ4vnV5skB/EvqziE0o5V0j9y2lHa7utBqIJGKmouZFTuDQ==" hashValue="m27lV2iUwEPkn9LyrVr2ichvpeJMMyd/j4Pk/b71XCZK2RVxo0drGgA6+MNGguivkGzeyXTN61F48SEs2qeXcQ=="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3392</v>
      </c>
      <c r="I3" s="25">
        <f>SUMIFS(I12:I282,A12:A282,"SD")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2375</v>
      </c>
      <c r="D6" s="22"/>
      <c r="E6" s="23" t="s">
        <v>98</v>
      </c>
      <c r="F6" s="17"/>
      <c r="G6" s="17"/>
      <c r="H6" s="17"/>
      <c r="I6" s="17"/>
      <c r="J6" s="19"/>
    </row>
    <row r="7">
      <c r="A7" s="3" t="s">
        <v>203</v>
      </c>
      <c r="B7" s="20" t="s">
        <v>198</v>
      </c>
      <c r="C7" s="21" t="s">
        <v>3095</v>
      </c>
      <c r="D7" s="22"/>
      <c r="E7" s="23" t="s">
        <v>116</v>
      </c>
      <c r="F7" s="17"/>
      <c r="G7" s="17"/>
      <c r="H7" s="17"/>
      <c r="I7" s="17"/>
      <c r="J7" s="19"/>
    </row>
    <row r="8">
      <c r="A8" s="3" t="s">
        <v>1826</v>
      </c>
      <c r="B8" s="20" t="s">
        <v>204</v>
      </c>
      <c r="C8" s="21" t="s">
        <v>3392</v>
      </c>
      <c r="D8" s="22"/>
      <c r="E8" s="23" t="s">
        <v>114</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3016</v>
      </c>
      <c r="D12" s="34"/>
      <c r="E12" s="31" t="s">
        <v>3017</v>
      </c>
      <c r="F12" s="34"/>
      <c r="G12" s="34"/>
      <c r="H12" s="34"/>
      <c r="I12" s="35">
        <f>SUMIFS(I13:I33,A13:A33,"P")</f>
        <v>0</v>
      </c>
      <c r="J12" s="36"/>
    </row>
    <row r="13">
      <c r="A13" s="37" t="s">
        <v>219</v>
      </c>
      <c r="B13" s="37">
        <v>1</v>
      </c>
      <c r="C13" s="38" t="s">
        <v>3018</v>
      </c>
      <c r="D13" s="37" t="s">
        <v>221</v>
      </c>
      <c r="E13" s="39" t="s">
        <v>3393</v>
      </c>
      <c r="F13" s="40" t="s">
        <v>1413</v>
      </c>
      <c r="G13" s="41">
        <v>48</v>
      </c>
      <c r="H13" s="42">
        <v>0</v>
      </c>
      <c r="I13" s="43">
        <f>ROUND(G13*H13,P4)</f>
        <v>0</v>
      </c>
      <c r="J13" s="37"/>
      <c r="O13" s="44">
        <f>I13*0.21</f>
        <v>0</v>
      </c>
      <c r="P13">
        <v>3</v>
      </c>
    </row>
    <row r="14">
      <c r="A14" s="37" t="s">
        <v>224</v>
      </c>
      <c r="B14" s="45"/>
      <c r="C14" s="46"/>
      <c r="D14" s="46"/>
      <c r="E14" s="39" t="s">
        <v>3393</v>
      </c>
      <c r="F14" s="46"/>
      <c r="G14" s="46"/>
      <c r="H14" s="46"/>
      <c r="I14" s="46"/>
      <c r="J14" s="48"/>
    </row>
    <row r="15">
      <c r="A15" s="37" t="s">
        <v>227</v>
      </c>
      <c r="B15" s="45"/>
      <c r="C15" s="46"/>
      <c r="D15" s="46"/>
      <c r="E15" s="47" t="s">
        <v>221</v>
      </c>
      <c r="F15" s="46"/>
      <c r="G15" s="46"/>
      <c r="H15" s="46"/>
      <c r="I15" s="46"/>
      <c r="J15" s="48"/>
    </row>
    <row r="16">
      <c r="A16" s="37" t="s">
        <v>219</v>
      </c>
      <c r="B16" s="37">
        <v>2</v>
      </c>
      <c r="C16" s="38" t="s">
        <v>3022</v>
      </c>
      <c r="D16" s="37" t="s">
        <v>221</v>
      </c>
      <c r="E16" s="39" t="s">
        <v>3023</v>
      </c>
      <c r="F16" s="40" t="s">
        <v>805</v>
      </c>
      <c r="G16" s="41">
        <v>17</v>
      </c>
      <c r="H16" s="42">
        <v>0</v>
      </c>
      <c r="I16" s="43">
        <f>ROUND(G16*H16,P4)</f>
        <v>0</v>
      </c>
      <c r="J16" s="37"/>
      <c r="O16" s="44">
        <f>I16*0.21</f>
        <v>0</v>
      </c>
      <c r="P16">
        <v>3</v>
      </c>
    </row>
    <row r="17">
      <c r="A17" s="37" t="s">
        <v>224</v>
      </c>
      <c r="B17" s="45"/>
      <c r="C17" s="46"/>
      <c r="D17" s="46"/>
      <c r="E17" s="39" t="s">
        <v>3023</v>
      </c>
      <c r="F17" s="46"/>
      <c r="G17" s="46"/>
      <c r="H17" s="46"/>
      <c r="I17" s="46"/>
      <c r="J17" s="48"/>
    </row>
    <row r="18">
      <c r="A18" s="37" t="s">
        <v>227</v>
      </c>
      <c r="B18" s="45"/>
      <c r="C18" s="46"/>
      <c r="D18" s="46"/>
      <c r="E18" s="47" t="s">
        <v>221</v>
      </c>
      <c r="F18" s="46"/>
      <c r="G18" s="46"/>
      <c r="H18" s="46"/>
      <c r="I18" s="46"/>
      <c r="J18" s="48"/>
    </row>
    <row r="19">
      <c r="A19" s="37" t="s">
        <v>219</v>
      </c>
      <c r="B19" s="37">
        <v>3</v>
      </c>
      <c r="C19" s="38" t="s">
        <v>3024</v>
      </c>
      <c r="D19" s="37" t="s">
        <v>221</v>
      </c>
      <c r="E19" s="39" t="s">
        <v>3025</v>
      </c>
      <c r="F19" s="40" t="s">
        <v>805</v>
      </c>
      <c r="G19" s="41">
        <v>158</v>
      </c>
      <c r="H19" s="42">
        <v>0</v>
      </c>
      <c r="I19" s="43">
        <f>ROUND(G19*H19,P4)</f>
        <v>0</v>
      </c>
      <c r="J19" s="37"/>
      <c r="O19" s="44">
        <f>I19*0.21</f>
        <v>0</v>
      </c>
      <c r="P19">
        <v>3</v>
      </c>
    </row>
    <row r="20">
      <c r="A20" s="37" t="s">
        <v>224</v>
      </c>
      <c r="B20" s="45"/>
      <c r="C20" s="46"/>
      <c r="D20" s="46"/>
      <c r="E20" s="39" t="s">
        <v>3025</v>
      </c>
      <c r="F20" s="46"/>
      <c r="G20" s="46"/>
      <c r="H20" s="46"/>
      <c r="I20" s="46"/>
      <c r="J20" s="48"/>
    </row>
    <row r="21">
      <c r="A21" s="37" t="s">
        <v>227</v>
      </c>
      <c r="B21" s="45"/>
      <c r="C21" s="46"/>
      <c r="D21" s="46"/>
      <c r="E21" s="47" t="s">
        <v>221</v>
      </c>
      <c r="F21" s="46"/>
      <c r="G21" s="46"/>
      <c r="H21" s="46"/>
      <c r="I21" s="46"/>
      <c r="J21" s="48"/>
    </row>
    <row r="22">
      <c r="A22" s="37" t="s">
        <v>219</v>
      </c>
      <c r="B22" s="37">
        <v>4</v>
      </c>
      <c r="C22" s="38" t="s">
        <v>3026</v>
      </c>
      <c r="D22" s="37" t="s">
        <v>221</v>
      </c>
      <c r="E22" s="39" t="s">
        <v>3027</v>
      </c>
      <c r="F22" s="40" t="s">
        <v>805</v>
      </c>
      <c r="G22" s="41">
        <v>10</v>
      </c>
      <c r="H22" s="42">
        <v>0</v>
      </c>
      <c r="I22" s="43">
        <f>ROUND(G22*H22,P4)</f>
        <v>0</v>
      </c>
      <c r="J22" s="37"/>
      <c r="O22" s="44">
        <f>I22*0.21</f>
        <v>0</v>
      </c>
      <c r="P22">
        <v>3</v>
      </c>
    </row>
    <row r="23">
      <c r="A23" s="37" t="s">
        <v>224</v>
      </c>
      <c r="B23" s="45"/>
      <c r="C23" s="46"/>
      <c r="D23" s="46"/>
      <c r="E23" s="39" t="s">
        <v>3027</v>
      </c>
      <c r="F23" s="46"/>
      <c r="G23" s="46"/>
      <c r="H23" s="46"/>
      <c r="I23" s="46"/>
      <c r="J23" s="48"/>
    </row>
    <row r="24">
      <c r="A24" s="37" t="s">
        <v>227</v>
      </c>
      <c r="B24" s="45"/>
      <c r="C24" s="46"/>
      <c r="D24" s="46"/>
      <c r="E24" s="47" t="s">
        <v>221</v>
      </c>
      <c r="F24" s="46"/>
      <c r="G24" s="46"/>
      <c r="H24" s="46"/>
      <c r="I24" s="46"/>
      <c r="J24" s="48"/>
    </row>
    <row r="25">
      <c r="A25" s="37" t="s">
        <v>219</v>
      </c>
      <c r="B25" s="37">
        <v>5</v>
      </c>
      <c r="C25" s="38" t="s">
        <v>3028</v>
      </c>
      <c r="D25" s="37" t="s">
        <v>221</v>
      </c>
      <c r="E25" s="39" t="s">
        <v>3029</v>
      </c>
      <c r="F25" s="40" t="s">
        <v>805</v>
      </c>
      <c r="G25" s="41">
        <v>10</v>
      </c>
      <c r="H25" s="42">
        <v>0</v>
      </c>
      <c r="I25" s="43">
        <f>ROUND(G25*H25,P4)</f>
        <v>0</v>
      </c>
      <c r="J25" s="37"/>
      <c r="O25" s="44">
        <f>I25*0.21</f>
        <v>0</v>
      </c>
      <c r="P25">
        <v>3</v>
      </c>
    </row>
    <row r="26">
      <c r="A26" s="37" t="s">
        <v>224</v>
      </c>
      <c r="B26" s="45"/>
      <c r="C26" s="46"/>
      <c r="D26" s="46"/>
      <c r="E26" s="39" t="s">
        <v>3029</v>
      </c>
      <c r="F26" s="46"/>
      <c r="G26" s="46"/>
      <c r="H26" s="46"/>
      <c r="I26" s="46"/>
      <c r="J26" s="48"/>
    </row>
    <row r="27">
      <c r="A27" s="37" t="s">
        <v>227</v>
      </c>
      <c r="B27" s="45"/>
      <c r="C27" s="46"/>
      <c r="D27" s="46"/>
      <c r="E27" s="47" t="s">
        <v>221</v>
      </c>
      <c r="F27" s="46"/>
      <c r="G27" s="46"/>
      <c r="H27" s="46"/>
      <c r="I27" s="46"/>
      <c r="J27" s="48"/>
    </row>
    <row r="28">
      <c r="A28" s="37" t="s">
        <v>219</v>
      </c>
      <c r="B28" s="37">
        <v>6</v>
      </c>
      <c r="C28" s="38" t="s">
        <v>3030</v>
      </c>
      <c r="D28" s="37" t="s">
        <v>221</v>
      </c>
      <c r="E28" s="39" t="s">
        <v>3031</v>
      </c>
      <c r="F28" s="40" t="s">
        <v>462</v>
      </c>
      <c r="G28" s="41">
        <v>0.57899999999999996</v>
      </c>
      <c r="H28" s="42">
        <v>0</v>
      </c>
      <c r="I28" s="43">
        <f>ROUND(G28*H28,P4)</f>
        <v>0</v>
      </c>
      <c r="J28" s="37"/>
      <c r="O28" s="44">
        <f>I28*0.21</f>
        <v>0</v>
      </c>
      <c r="P28">
        <v>3</v>
      </c>
    </row>
    <row r="29">
      <c r="A29" s="37" t="s">
        <v>224</v>
      </c>
      <c r="B29" s="45"/>
      <c r="C29" s="46"/>
      <c r="D29" s="46"/>
      <c r="E29" s="39" t="s">
        <v>3031</v>
      </c>
      <c r="F29" s="46"/>
      <c r="G29" s="46"/>
      <c r="H29" s="46"/>
      <c r="I29" s="46"/>
      <c r="J29" s="48"/>
    </row>
    <row r="30">
      <c r="A30" s="37" t="s">
        <v>227</v>
      </c>
      <c r="B30" s="45"/>
      <c r="C30" s="46"/>
      <c r="D30" s="46"/>
      <c r="E30" s="47" t="s">
        <v>221</v>
      </c>
      <c r="F30" s="46"/>
      <c r="G30" s="46"/>
      <c r="H30" s="46"/>
      <c r="I30" s="46"/>
      <c r="J30" s="48"/>
    </row>
    <row r="31">
      <c r="A31" s="37" t="s">
        <v>219</v>
      </c>
      <c r="B31" s="37">
        <v>7</v>
      </c>
      <c r="C31" s="38" t="s">
        <v>3032</v>
      </c>
      <c r="D31" s="37" t="s">
        <v>221</v>
      </c>
      <c r="E31" s="39" t="s">
        <v>3033</v>
      </c>
      <c r="F31" s="40" t="s">
        <v>462</v>
      </c>
      <c r="G31" s="41">
        <v>0.57899999999999996</v>
      </c>
      <c r="H31" s="42">
        <v>0</v>
      </c>
      <c r="I31" s="43">
        <f>ROUND(G31*H31,P4)</f>
        <v>0</v>
      </c>
      <c r="J31" s="37"/>
      <c r="O31" s="44">
        <f>I31*0.21</f>
        <v>0</v>
      </c>
      <c r="P31">
        <v>3</v>
      </c>
    </row>
    <row r="32">
      <c r="A32" s="37" t="s">
        <v>224</v>
      </c>
      <c r="B32" s="45"/>
      <c r="C32" s="46"/>
      <c r="D32" s="46"/>
      <c r="E32" s="39" t="s">
        <v>3033</v>
      </c>
      <c r="F32" s="46"/>
      <c r="G32" s="46"/>
      <c r="H32" s="46"/>
      <c r="I32" s="46"/>
      <c r="J32" s="48"/>
    </row>
    <row r="33">
      <c r="A33" s="37" t="s">
        <v>227</v>
      </c>
      <c r="B33" s="45"/>
      <c r="C33" s="46"/>
      <c r="D33" s="46"/>
      <c r="E33" s="47" t="s">
        <v>221</v>
      </c>
      <c r="F33" s="46"/>
      <c r="G33" s="46"/>
      <c r="H33" s="46"/>
      <c r="I33" s="46"/>
      <c r="J33" s="48"/>
    </row>
    <row r="34">
      <c r="A34" s="31" t="s">
        <v>216</v>
      </c>
      <c r="B34" s="32"/>
      <c r="C34" s="33" t="s">
        <v>2980</v>
      </c>
      <c r="D34" s="34"/>
      <c r="E34" s="31" t="s">
        <v>2981</v>
      </c>
      <c r="F34" s="34"/>
      <c r="G34" s="34"/>
      <c r="H34" s="34"/>
      <c r="I34" s="35">
        <f>SUMIFS(I35:I46,A35:A46,"P")</f>
        <v>0</v>
      </c>
      <c r="J34" s="36"/>
    </row>
    <row r="35">
      <c r="A35" s="37" t="s">
        <v>219</v>
      </c>
      <c r="B35" s="37">
        <v>8</v>
      </c>
      <c r="C35" s="38" t="s">
        <v>3034</v>
      </c>
      <c r="D35" s="37" t="s">
        <v>221</v>
      </c>
      <c r="E35" s="39" t="s">
        <v>3035</v>
      </c>
      <c r="F35" s="40" t="s">
        <v>805</v>
      </c>
      <c r="G35" s="41">
        <v>16</v>
      </c>
      <c r="H35" s="42">
        <v>0</v>
      </c>
      <c r="I35" s="43">
        <f>ROUND(G35*H35,P4)</f>
        <v>0</v>
      </c>
      <c r="J35" s="37"/>
      <c r="O35" s="44">
        <f>I35*0.21</f>
        <v>0</v>
      </c>
      <c r="P35">
        <v>3</v>
      </c>
    </row>
    <row r="36">
      <c r="A36" s="37" t="s">
        <v>224</v>
      </c>
      <c r="B36" s="45"/>
      <c r="C36" s="46"/>
      <c r="D36" s="46"/>
      <c r="E36" s="39" t="s">
        <v>3035</v>
      </c>
      <c r="F36" s="46"/>
      <c r="G36" s="46"/>
      <c r="H36" s="46"/>
      <c r="I36" s="46"/>
      <c r="J36" s="48"/>
    </row>
    <row r="37">
      <c r="A37" s="37" t="s">
        <v>227</v>
      </c>
      <c r="B37" s="45"/>
      <c r="C37" s="46"/>
      <c r="D37" s="46"/>
      <c r="E37" s="47" t="s">
        <v>221</v>
      </c>
      <c r="F37" s="46"/>
      <c r="G37" s="46"/>
      <c r="H37" s="46"/>
      <c r="I37" s="46"/>
      <c r="J37" s="48"/>
    </row>
    <row r="38">
      <c r="A38" s="37" t="s">
        <v>219</v>
      </c>
      <c r="B38" s="37">
        <v>9</v>
      </c>
      <c r="C38" s="38" t="s">
        <v>3036</v>
      </c>
      <c r="D38" s="37" t="s">
        <v>221</v>
      </c>
      <c r="E38" s="39" t="s">
        <v>3037</v>
      </c>
      <c r="F38" s="40" t="s">
        <v>805</v>
      </c>
      <c r="G38" s="41">
        <v>16</v>
      </c>
      <c r="H38" s="42">
        <v>0</v>
      </c>
      <c r="I38" s="43">
        <f>ROUND(G38*H38,P4)</f>
        <v>0</v>
      </c>
      <c r="J38" s="37"/>
      <c r="O38" s="44">
        <f>I38*0.21</f>
        <v>0</v>
      </c>
      <c r="P38">
        <v>3</v>
      </c>
    </row>
    <row r="39">
      <c r="A39" s="37" t="s">
        <v>224</v>
      </c>
      <c r="B39" s="45"/>
      <c r="C39" s="46"/>
      <c r="D39" s="46"/>
      <c r="E39" s="39" t="s">
        <v>3037</v>
      </c>
      <c r="F39" s="46"/>
      <c r="G39" s="46"/>
      <c r="H39" s="46"/>
      <c r="I39" s="46"/>
      <c r="J39" s="48"/>
    </row>
    <row r="40">
      <c r="A40" s="37" t="s">
        <v>227</v>
      </c>
      <c r="B40" s="45"/>
      <c r="C40" s="46"/>
      <c r="D40" s="46"/>
      <c r="E40" s="47" t="s">
        <v>221</v>
      </c>
      <c r="F40" s="46"/>
      <c r="G40" s="46"/>
      <c r="H40" s="46"/>
      <c r="I40" s="46"/>
      <c r="J40" s="48"/>
    </row>
    <row r="41">
      <c r="A41" s="37" t="s">
        <v>219</v>
      </c>
      <c r="B41" s="37">
        <v>10</v>
      </c>
      <c r="C41" s="38" t="s">
        <v>3394</v>
      </c>
      <c r="D41" s="37" t="s">
        <v>221</v>
      </c>
      <c r="E41" s="39" t="s">
        <v>3395</v>
      </c>
      <c r="F41" s="40" t="s">
        <v>234</v>
      </c>
      <c r="G41" s="41">
        <v>2</v>
      </c>
      <c r="H41" s="42">
        <v>0</v>
      </c>
      <c r="I41" s="43">
        <f>ROUND(G41*H41,P4)</f>
        <v>0</v>
      </c>
      <c r="J41" s="37"/>
      <c r="O41" s="44">
        <f>I41*0.21</f>
        <v>0</v>
      </c>
      <c r="P41">
        <v>3</v>
      </c>
    </row>
    <row r="42">
      <c r="A42" s="37" t="s">
        <v>224</v>
      </c>
      <c r="B42" s="45"/>
      <c r="C42" s="46"/>
      <c r="D42" s="46"/>
      <c r="E42" s="39" t="s">
        <v>3395</v>
      </c>
      <c r="F42" s="46"/>
      <c r="G42" s="46"/>
      <c r="H42" s="46"/>
      <c r="I42" s="46"/>
      <c r="J42" s="48"/>
    </row>
    <row r="43">
      <c r="A43" s="37" t="s">
        <v>227</v>
      </c>
      <c r="B43" s="45"/>
      <c r="C43" s="46"/>
      <c r="D43" s="46"/>
      <c r="E43" s="47" t="s">
        <v>221</v>
      </c>
      <c r="F43" s="46"/>
      <c r="G43" s="46"/>
      <c r="H43" s="46"/>
      <c r="I43" s="46"/>
      <c r="J43" s="48"/>
    </row>
    <row r="44">
      <c r="A44" s="37" t="s">
        <v>219</v>
      </c>
      <c r="B44" s="37">
        <v>11</v>
      </c>
      <c r="C44" s="38" t="s">
        <v>3396</v>
      </c>
      <c r="D44" s="37" t="s">
        <v>221</v>
      </c>
      <c r="E44" s="39" t="s">
        <v>3397</v>
      </c>
      <c r="F44" s="40" t="s">
        <v>234</v>
      </c>
      <c r="G44" s="41">
        <v>12</v>
      </c>
      <c r="H44" s="42">
        <v>0</v>
      </c>
      <c r="I44" s="43">
        <f>ROUND(G44*H44,P4)</f>
        <v>0</v>
      </c>
      <c r="J44" s="37"/>
      <c r="O44" s="44">
        <f>I44*0.21</f>
        <v>0</v>
      </c>
      <c r="P44">
        <v>3</v>
      </c>
    </row>
    <row r="45">
      <c r="A45" s="37" t="s">
        <v>224</v>
      </c>
      <c r="B45" s="45"/>
      <c r="C45" s="46"/>
      <c r="D45" s="46"/>
      <c r="E45" s="39" t="s">
        <v>3397</v>
      </c>
      <c r="F45" s="46"/>
      <c r="G45" s="46"/>
      <c r="H45" s="46"/>
      <c r="I45" s="46"/>
      <c r="J45" s="48"/>
    </row>
    <row r="46">
      <c r="A46" s="37" t="s">
        <v>227</v>
      </c>
      <c r="B46" s="45"/>
      <c r="C46" s="46"/>
      <c r="D46" s="46"/>
      <c r="E46" s="47" t="s">
        <v>221</v>
      </c>
      <c r="F46" s="46"/>
      <c r="G46" s="46"/>
      <c r="H46" s="46"/>
      <c r="I46" s="46"/>
      <c r="J46" s="48"/>
    </row>
    <row r="47">
      <c r="A47" s="31" t="s">
        <v>216</v>
      </c>
      <c r="B47" s="32"/>
      <c r="C47" s="33" t="s">
        <v>3038</v>
      </c>
      <c r="D47" s="34"/>
      <c r="E47" s="31" t="s">
        <v>458</v>
      </c>
      <c r="F47" s="34"/>
      <c r="G47" s="34"/>
      <c r="H47" s="34"/>
      <c r="I47" s="35">
        <f>SUMIFS(I48:I53,A48:A53,"P")</f>
        <v>0</v>
      </c>
      <c r="J47" s="36"/>
    </row>
    <row r="48" ht="45">
      <c r="A48" s="37" t="s">
        <v>219</v>
      </c>
      <c r="B48" s="37">
        <v>12</v>
      </c>
      <c r="C48" s="38" t="s">
        <v>3039</v>
      </c>
      <c r="D48" s="37" t="s">
        <v>3040</v>
      </c>
      <c r="E48" s="39" t="s">
        <v>3041</v>
      </c>
      <c r="F48" s="40" t="s">
        <v>462</v>
      </c>
      <c r="G48" s="41">
        <v>10.300000000000001</v>
      </c>
      <c r="H48" s="42">
        <v>0</v>
      </c>
      <c r="I48" s="43">
        <f>ROUND(G48*H48,P4)</f>
        <v>0</v>
      </c>
      <c r="J48" s="37"/>
      <c r="O48" s="44">
        <f>I48*0.21</f>
        <v>0</v>
      </c>
      <c r="P48">
        <v>3</v>
      </c>
    </row>
    <row r="49" ht="45">
      <c r="A49" s="37" t="s">
        <v>224</v>
      </c>
      <c r="B49" s="45"/>
      <c r="C49" s="46"/>
      <c r="D49" s="46"/>
      <c r="E49" s="39" t="s">
        <v>3042</v>
      </c>
      <c r="F49" s="46"/>
      <c r="G49" s="46"/>
      <c r="H49" s="46"/>
      <c r="I49" s="46"/>
      <c r="J49" s="48"/>
    </row>
    <row r="50">
      <c r="A50" s="37" t="s">
        <v>227</v>
      </c>
      <c r="B50" s="45"/>
      <c r="C50" s="46"/>
      <c r="D50" s="46"/>
      <c r="E50" s="47" t="s">
        <v>221</v>
      </c>
      <c r="F50" s="46"/>
      <c r="G50" s="46"/>
      <c r="H50" s="46"/>
      <c r="I50" s="46"/>
      <c r="J50" s="48"/>
    </row>
    <row r="51" ht="30">
      <c r="A51" s="37" t="s">
        <v>219</v>
      </c>
      <c r="B51" s="37">
        <v>13</v>
      </c>
      <c r="C51" s="38" t="s">
        <v>1153</v>
      </c>
      <c r="D51" s="37" t="s">
        <v>1154</v>
      </c>
      <c r="E51" s="39" t="s">
        <v>1155</v>
      </c>
      <c r="F51" s="40" t="s">
        <v>462</v>
      </c>
      <c r="G51" s="41">
        <v>41.700000000000003</v>
      </c>
      <c r="H51" s="42">
        <v>0</v>
      </c>
      <c r="I51" s="43">
        <f>ROUND(G51*H51,P4)</f>
        <v>0</v>
      </c>
      <c r="J51" s="37"/>
      <c r="O51" s="44">
        <f>I51*0.21</f>
        <v>0</v>
      </c>
      <c r="P51">
        <v>3</v>
      </c>
    </row>
    <row r="52" ht="30">
      <c r="A52" s="37" t="s">
        <v>224</v>
      </c>
      <c r="B52" s="45"/>
      <c r="C52" s="46"/>
      <c r="D52" s="46"/>
      <c r="E52" s="39" t="s">
        <v>3014</v>
      </c>
      <c r="F52" s="46"/>
      <c r="G52" s="46"/>
      <c r="H52" s="46"/>
      <c r="I52" s="46"/>
      <c r="J52" s="48"/>
    </row>
    <row r="53">
      <c r="A53" s="37" t="s">
        <v>227</v>
      </c>
      <c r="B53" s="45"/>
      <c r="C53" s="46"/>
      <c r="D53" s="46"/>
      <c r="E53" s="47" t="s">
        <v>221</v>
      </c>
      <c r="F53" s="46"/>
      <c r="G53" s="46"/>
      <c r="H53" s="46"/>
      <c r="I53" s="46"/>
      <c r="J53" s="48"/>
    </row>
    <row r="54">
      <c r="A54" s="31" t="s">
        <v>216</v>
      </c>
      <c r="B54" s="32"/>
      <c r="C54" s="33" t="s">
        <v>3043</v>
      </c>
      <c r="D54" s="34"/>
      <c r="E54" s="31" t="s">
        <v>2587</v>
      </c>
      <c r="F54" s="34"/>
      <c r="G54" s="34"/>
      <c r="H54" s="34"/>
      <c r="I54" s="35">
        <f>SUMIFS(I55:I282,A55:A282,"P")</f>
        <v>0</v>
      </c>
      <c r="J54" s="36"/>
    </row>
    <row r="55">
      <c r="A55" s="37" t="s">
        <v>219</v>
      </c>
      <c r="B55" s="37">
        <v>14</v>
      </c>
      <c r="C55" s="38" t="s">
        <v>3398</v>
      </c>
      <c r="D55" s="37" t="s">
        <v>221</v>
      </c>
      <c r="E55" s="39" t="s">
        <v>3399</v>
      </c>
      <c r="F55" s="40" t="s">
        <v>462</v>
      </c>
      <c r="G55" s="41">
        <v>0.021999999999999999</v>
      </c>
      <c r="H55" s="42">
        <v>0</v>
      </c>
      <c r="I55" s="43">
        <f>ROUND(G55*H55,P4)</f>
        <v>0</v>
      </c>
      <c r="J55" s="37"/>
      <c r="O55" s="44">
        <f>I55*0.21</f>
        <v>0</v>
      </c>
      <c r="P55">
        <v>3</v>
      </c>
    </row>
    <row r="56">
      <c r="A56" s="37" t="s">
        <v>224</v>
      </c>
      <c r="B56" s="45"/>
      <c r="C56" s="46"/>
      <c r="D56" s="46"/>
      <c r="E56" s="39" t="s">
        <v>3399</v>
      </c>
      <c r="F56" s="46"/>
      <c r="G56" s="46"/>
      <c r="H56" s="46"/>
      <c r="I56" s="46"/>
      <c r="J56" s="48"/>
    </row>
    <row r="57">
      <c r="A57" s="37" t="s">
        <v>227</v>
      </c>
      <c r="B57" s="45"/>
      <c r="C57" s="46"/>
      <c r="D57" s="46"/>
      <c r="E57" s="47" t="s">
        <v>221</v>
      </c>
      <c r="F57" s="46"/>
      <c r="G57" s="46"/>
      <c r="H57" s="46"/>
      <c r="I57" s="46"/>
      <c r="J57" s="48"/>
    </row>
    <row r="58">
      <c r="A58" s="37" t="s">
        <v>219</v>
      </c>
      <c r="B58" s="37">
        <v>15</v>
      </c>
      <c r="C58" s="38" t="s">
        <v>3400</v>
      </c>
      <c r="D58" s="37" t="s">
        <v>221</v>
      </c>
      <c r="E58" s="39" t="s">
        <v>3401</v>
      </c>
      <c r="F58" s="40" t="s">
        <v>462</v>
      </c>
      <c r="G58" s="41">
        <v>0.032000000000000001</v>
      </c>
      <c r="H58" s="42">
        <v>0</v>
      </c>
      <c r="I58" s="43">
        <f>ROUND(G58*H58,P4)</f>
        <v>0</v>
      </c>
      <c r="J58" s="37"/>
      <c r="O58" s="44">
        <f>I58*0.21</f>
        <v>0</v>
      </c>
      <c r="P58">
        <v>3</v>
      </c>
    </row>
    <row r="59">
      <c r="A59" s="37" t="s">
        <v>224</v>
      </c>
      <c r="B59" s="45"/>
      <c r="C59" s="46"/>
      <c r="D59" s="46"/>
      <c r="E59" s="39" t="s">
        <v>3401</v>
      </c>
      <c r="F59" s="46"/>
      <c r="G59" s="46"/>
      <c r="H59" s="46"/>
      <c r="I59" s="46"/>
      <c r="J59" s="48"/>
    </row>
    <row r="60">
      <c r="A60" s="37" t="s">
        <v>227</v>
      </c>
      <c r="B60" s="45"/>
      <c r="C60" s="46"/>
      <c r="D60" s="46"/>
      <c r="E60" s="47" t="s">
        <v>221</v>
      </c>
      <c r="F60" s="46"/>
      <c r="G60" s="46"/>
      <c r="H60" s="46"/>
      <c r="I60" s="46"/>
      <c r="J60" s="48"/>
    </row>
    <row r="61">
      <c r="A61" s="37" t="s">
        <v>219</v>
      </c>
      <c r="B61" s="37">
        <v>16</v>
      </c>
      <c r="C61" s="38" t="s">
        <v>3402</v>
      </c>
      <c r="D61" s="37" t="s">
        <v>221</v>
      </c>
      <c r="E61" s="39" t="s">
        <v>3403</v>
      </c>
      <c r="F61" s="40" t="s">
        <v>462</v>
      </c>
      <c r="G61" s="41">
        <v>0.032000000000000001</v>
      </c>
      <c r="H61" s="42">
        <v>0</v>
      </c>
      <c r="I61" s="43">
        <f>ROUND(G61*H61,P4)</f>
        <v>0</v>
      </c>
      <c r="J61" s="37"/>
      <c r="O61" s="44">
        <f>I61*0.21</f>
        <v>0</v>
      </c>
      <c r="P61">
        <v>3</v>
      </c>
    </row>
    <row r="62">
      <c r="A62" s="37" t="s">
        <v>224</v>
      </c>
      <c r="B62" s="45"/>
      <c r="C62" s="46"/>
      <c r="D62" s="46"/>
      <c r="E62" s="39" t="s">
        <v>3403</v>
      </c>
      <c r="F62" s="46"/>
      <c r="G62" s="46"/>
      <c r="H62" s="46"/>
      <c r="I62" s="46"/>
      <c r="J62" s="48"/>
    </row>
    <row r="63">
      <c r="A63" s="37" t="s">
        <v>227</v>
      </c>
      <c r="B63" s="45"/>
      <c r="C63" s="46"/>
      <c r="D63" s="46"/>
      <c r="E63" s="47" t="s">
        <v>221</v>
      </c>
      <c r="F63" s="46"/>
      <c r="G63" s="46"/>
      <c r="H63" s="46"/>
      <c r="I63" s="46"/>
      <c r="J63" s="48"/>
    </row>
    <row r="64">
      <c r="A64" s="37" t="s">
        <v>219</v>
      </c>
      <c r="B64" s="37">
        <v>17</v>
      </c>
      <c r="C64" s="38" t="s">
        <v>3404</v>
      </c>
      <c r="D64" s="37" t="s">
        <v>221</v>
      </c>
      <c r="E64" s="39" t="s">
        <v>3405</v>
      </c>
      <c r="F64" s="40" t="s">
        <v>462</v>
      </c>
      <c r="G64" s="41">
        <v>0.021999999999999999</v>
      </c>
      <c r="H64" s="42">
        <v>0</v>
      </c>
      <c r="I64" s="43">
        <f>ROUND(G64*H64,P4)</f>
        <v>0</v>
      </c>
      <c r="J64" s="37"/>
      <c r="O64" s="44">
        <f>I64*0.21</f>
        <v>0</v>
      </c>
      <c r="P64">
        <v>3</v>
      </c>
    </row>
    <row r="65">
      <c r="A65" s="37" t="s">
        <v>224</v>
      </c>
      <c r="B65" s="45"/>
      <c r="C65" s="46"/>
      <c r="D65" s="46"/>
      <c r="E65" s="39" t="s">
        <v>3405</v>
      </c>
      <c r="F65" s="46"/>
      <c r="G65" s="46"/>
      <c r="H65" s="46"/>
      <c r="I65" s="46"/>
      <c r="J65" s="48"/>
    </row>
    <row r="66">
      <c r="A66" s="37" t="s">
        <v>227</v>
      </c>
      <c r="B66" s="45"/>
      <c r="C66" s="46"/>
      <c r="D66" s="46"/>
      <c r="E66" s="47" t="s">
        <v>221</v>
      </c>
      <c r="F66" s="46"/>
      <c r="G66" s="46"/>
      <c r="H66" s="46"/>
      <c r="I66" s="46"/>
      <c r="J66" s="48"/>
    </row>
    <row r="67">
      <c r="A67" s="37" t="s">
        <v>219</v>
      </c>
      <c r="B67" s="37">
        <v>18</v>
      </c>
      <c r="C67" s="38" t="s">
        <v>2944</v>
      </c>
      <c r="D67" s="37" t="s">
        <v>221</v>
      </c>
      <c r="E67" s="39" t="s">
        <v>3406</v>
      </c>
      <c r="F67" s="40" t="s">
        <v>462</v>
      </c>
      <c r="G67" s="41">
        <v>0.10100000000000001</v>
      </c>
      <c r="H67" s="42">
        <v>0</v>
      </c>
      <c r="I67" s="43">
        <f>ROUND(G67*H67,P4)</f>
        <v>0</v>
      </c>
      <c r="J67" s="37"/>
      <c r="O67" s="44">
        <f>I67*0.21</f>
        <v>0</v>
      </c>
      <c r="P67">
        <v>3</v>
      </c>
    </row>
    <row r="68">
      <c r="A68" s="37" t="s">
        <v>224</v>
      </c>
      <c r="B68" s="45"/>
      <c r="C68" s="46"/>
      <c r="D68" s="46"/>
      <c r="E68" s="39" t="s">
        <v>3406</v>
      </c>
      <c r="F68" s="46"/>
      <c r="G68" s="46"/>
      <c r="H68" s="46"/>
      <c r="I68" s="46"/>
      <c r="J68" s="48"/>
    </row>
    <row r="69">
      <c r="A69" s="37" t="s">
        <v>227</v>
      </c>
      <c r="B69" s="45"/>
      <c r="C69" s="46"/>
      <c r="D69" s="46"/>
      <c r="E69" s="47" t="s">
        <v>221</v>
      </c>
      <c r="F69" s="46"/>
      <c r="G69" s="46"/>
      <c r="H69" s="46"/>
      <c r="I69" s="46"/>
      <c r="J69" s="48"/>
    </row>
    <row r="70">
      <c r="A70" s="37" t="s">
        <v>219</v>
      </c>
      <c r="B70" s="37">
        <v>19</v>
      </c>
      <c r="C70" s="38" t="s">
        <v>3044</v>
      </c>
      <c r="D70" s="37" t="s">
        <v>221</v>
      </c>
      <c r="E70" s="39" t="s">
        <v>3045</v>
      </c>
      <c r="F70" s="40" t="s">
        <v>234</v>
      </c>
      <c r="G70" s="41">
        <v>6</v>
      </c>
      <c r="H70" s="42">
        <v>0</v>
      </c>
      <c r="I70" s="43">
        <f>ROUND(G70*H70,P4)</f>
        <v>0</v>
      </c>
      <c r="J70" s="37"/>
      <c r="O70" s="44">
        <f>I70*0.21</f>
        <v>0</v>
      </c>
      <c r="P70">
        <v>3</v>
      </c>
    </row>
    <row r="71">
      <c r="A71" s="37" t="s">
        <v>224</v>
      </c>
      <c r="B71" s="45"/>
      <c r="C71" s="46"/>
      <c r="D71" s="46"/>
      <c r="E71" s="39" t="s">
        <v>3045</v>
      </c>
      <c r="F71" s="46"/>
      <c r="G71" s="46"/>
      <c r="H71" s="46"/>
      <c r="I71" s="46"/>
      <c r="J71" s="48"/>
    </row>
    <row r="72">
      <c r="A72" s="37" t="s">
        <v>227</v>
      </c>
      <c r="B72" s="45"/>
      <c r="C72" s="46"/>
      <c r="D72" s="46"/>
      <c r="E72" s="47" t="s">
        <v>221</v>
      </c>
      <c r="F72" s="46"/>
      <c r="G72" s="46"/>
      <c r="H72" s="46"/>
      <c r="I72" s="46"/>
      <c r="J72" s="48"/>
    </row>
    <row r="73">
      <c r="A73" s="37" t="s">
        <v>219</v>
      </c>
      <c r="B73" s="37">
        <v>20</v>
      </c>
      <c r="C73" s="38" t="s">
        <v>3407</v>
      </c>
      <c r="D73" s="37" t="s">
        <v>221</v>
      </c>
      <c r="E73" s="39" t="s">
        <v>3408</v>
      </c>
      <c r="F73" s="40" t="s">
        <v>234</v>
      </c>
      <c r="G73" s="41">
        <v>105</v>
      </c>
      <c r="H73" s="42">
        <v>0</v>
      </c>
      <c r="I73" s="43">
        <f>ROUND(G73*H73,P4)</f>
        <v>0</v>
      </c>
      <c r="J73" s="37"/>
      <c r="O73" s="44">
        <f>I73*0.21</f>
        <v>0</v>
      </c>
      <c r="P73">
        <v>3</v>
      </c>
    </row>
    <row r="74">
      <c r="A74" s="37" t="s">
        <v>224</v>
      </c>
      <c r="B74" s="45"/>
      <c r="C74" s="46"/>
      <c r="D74" s="46"/>
      <c r="E74" s="39" t="s">
        <v>3408</v>
      </c>
      <c r="F74" s="46"/>
      <c r="G74" s="46"/>
      <c r="H74" s="46"/>
      <c r="I74" s="46"/>
      <c r="J74" s="48"/>
    </row>
    <row r="75">
      <c r="A75" s="37" t="s">
        <v>227</v>
      </c>
      <c r="B75" s="45"/>
      <c r="C75" s="46"/>
      <c r="D75" s="46"/>
      <c r="E75" s="47" t="s">
        <v>221</v>
      </c>
      <c r="F75" s="46"/>
      <c r="G75" s="46"/>
      <c r="H75" s="46"/>
      <c r="I75" s="46"/>
      <c r="J75" s="48"/>
    </row>
    <row r="76">
      <c r="A76" s="37" t="s">
        <v>219</v>
      </c>
      <c r="B76" s="37">
        <v>21</v>
      </c>
      <c r="C76" s="38" t="s">
        <v>3409</v>
      </c>
      <c r="D76" s="37" t="s">
        <v>221</v>
      </c>
      <c r="E76" s="39" t="s">
        <v>3410</v>
      </c>
      <c r="F76" s="40" t="s">
        <v>234</v>
      </c>
      <c r="G76" s="41">
        <v>2</v>
      </c>
      <c r="H76" s="42">
        <v>0</v>
      </c>
      <c r="I76" s="43">
        <f>ROUND(G76*H76,P4)</f>
        <v>0</v>
      </c>
      <c r="J76" s="37"/>
      <c r="O76" s="44">
        <f>I76*0.21</f>
        <v>0</v>
      </c>
      <c r="P76">
        <v>3</v>
      </c>
    </row>
    <row r="77">
      <c r="A77" s="37" t="s">
        <v>224</v>
      </c>
      <c r="B77" s="45"/>
      <c r="C77" s="46"/>
      <c r="D77" s="46"/>
      <c r="E77" s="39" t="s">
        <v>3410</v>
      </c>
      <c r="F77" s="46"/>
      <c r="G77" s="46"/>
      <c r="H77" s="46"/>
      <c r="I77" s="46"/>
      <c r="J77" s="48"/>
    </row>
    <row r="78">
      <c r="A78" s="37" t="s">
        <v>227</v>
      </c>
      <c r="B78" s="45"/>
      <c r="C78" s="46"/>
      <c r="D78" s="46"/>
      <c r="E78" s="47" t="s">
        <v>221</v>
      </c>
      <c r="F78" s="46"/>
      <c r="G78" s="46"/>
      <c r="H78" s="46"/>
      <c r="I78" s="46"/>
      <c r="J78" s="48"/>
    </row>
    <row r="79">
      <c r="A79" s="37" t="s">
        <v>219</v>
      </c>
      <c r="B79" s="37">
        <v>22</v>
      </c>
      <c r="C79" s="38" t="s">
        <v>3411</v>
      </c>
      <c r="D79" s="37" t="s">
        <v>221</v>
      </c>
      <c r="E79" s="39" t="s">
        <v>3412</v>
      </c>
      <c r="F79" s="40" t="s">
        <v>234</v>
      </c>
      <c r="G79" s="41">
        <v>6</v>
      </c>
      <c r="H79" s="42">
        <v>0</v>
      </c>
      <c r="I79" s="43">
        <f>ROUND(G79*H79,P4)</f>
        <v>0</v>
      </c>
      <c r="J79" s="37"/>
      <c r="O79" s="44">
        <f>I79*0.21</f>
        <v>0</v>
      </c>
      <c r="P79">
        <v>3</v>
      </c>
    </row>
    <row r="80">
      <c r="A80" s="37" t="s">
        <v>224</v>
      </c>
      <c r="B80" s="45"/>
      <c r="C80" s="46"/>
      <c r="D80" s="46"/>
      <c r="E80" s="39" t="s">
        <v>3412</v>
      </c>
      <c r="F80" s="46"/>
      <c r="G80" s="46"/>
      <c r="H80" s="46"/>
      <c r="I80" s="46"/>
      <c r="J80" s="48"/>
    </row>
    <row r="81">
      <c r="A81" s="37" t="s">
        <v>227</v>
      </c>
      <c r="B81" s="45"/>
      <c r="C81" s="46"/>
      <c r="D81" s="46"/>
      <c r="E81" s="47" t="s">
        <v>221</v>
      </c>
      <c r="F81" s="46"/>
      <c r="G81" s="46"/>
      <c r="H81" s="46"/>
      <c r="I81" s="46"/>
      <c r="J81" s="48"/>
    </row>
    <row r="82">
      <c r="A82" s="37" t="s">
        <v>219</v>
      </c>
      <c r="B82" s="37">
        <v>23</v>
      </c>
      <c r="C82" s="38" t="s">
        <v>3413</v>
      </c>
      <c r="D82" s="37" t="s">
        <v>221</v>
      </c>
      <c r="E82" s="39" t="s">
        <v>3414</v>
      </c>
      <c r="F82" s="40" t="s">
        <v>234</v>
      </c>
      <c r="G82" s="41">
        <v>6</v>
      </c>
      <c r="H82" s="42">
        <v>0</v>
      </c>
      <c r="I82" s="43">
        <f>ROUND(G82*H82,P4)</f>
        <v>0</v>
      </c>
      <c r="J82" s="37"/>
      <c r="O82" s="44">
        <f>I82*0.21</f>
        <v>0</v>
      </c>
      <c r="P82">
        <v>3</v>
      </c>
    </row>
    <row r="83">
      <c r="A83" s="37" t="s">
        <v>224</v>
      </c>
      <c r="B83" s="45"/>
      <c r="C83" s="46"/>
      <c r="D83" s="46"/>
      <c r="E83" s="39" t="s">
        <v>3414</v>
      </c>
      <c r="F83" s="46"/>
      <c r="G83" s="46"/>
      <c r="H83" s="46"/>
      <c r="I83" s="46"/>
      <c r="J83" s="48"/>
    </row>
    <row r="84">
      <c r="A84" s="37" t="s">
        <v>227</v>
      </c>
      <c r="B84" s="45"/>
      <c r="C84" s="46"/>
      <c r="D84" s="46"/>
      <c r="E84" s="47" t="s">
        <v>221</v>
      </c>
      <c r="F84" s="46"/>
      <c r="G84" s="46"/>
      <c r="H84" s="46"/>
      <c r="I84" s="46"/>
      <c r="J84" s="48"/>
    </row>
    <row r="85">
      <c r="A85" s="37" t="s">
        <v>219</v>
      </c>
      <c r="B85" s="37">
        <v>24</v>
      </c>
      <c r="C85" s="38" t="s">
        <v>3415</v>
      </c>
      <c r="D85" s="37" t="s">
        <v>221</v>
      </c>
      <c r="E85" s="39" t="s">
        <v>3416</v>
      </c>
      <c r="F85" s="40" t="s">
        <v>234</v>
      </c>
      <c r="G85" s="41">
        <v>3</v>
      </c>
      <c r="H85" s="42">
        <v>0</v>
      </c>
      <c r="I85" s="43">
        <f>ROUND(G85*H85,P4)</f>
        <v>0</v>
      </c>
      <c r="J85" s="37"/>
      <c r="O85" s="44">
        <f>I85*0.21</f>
        <v>0</v>
      </c>
      <c r="P85">
        <v>3</v>
      </c>
    </row>
    <row r="86">
      <c r="A86" s="37" t="s">
        <v>224</v>
      </c>
      <c r="B86" s="45"/>
      <c r="C86" s="46"/>
      <c r="D86" s="46"/>
      <c r="E86" s="39" t="s">
        <v>3416</v>
      </c>
      <c r="F86" s="46"/>
      <c r="G86" s="46"/>
      <c r="H86" s="46"/>
      <c r="I86" s="46"/>
      <c r="J86" s="48"/>
    </row>
    <row r="87">
      <c r="A87" s="37" t="s">
        <v>227</v>
      </c>
      <c r="B87" s="45"/>
      <c r="C87" s="46"/>
      <c r="D87" s="46"/>
      <c r="E87" s="47" t="s">
        <v>221</v>
      </c>
      <c r="F87" s="46"/>
      <c r="G87" s="46"/>
      <c r="H87" s="46"/>
      <c r="I87" s="46"/>
      <c r="J87" s="48"/>
    </row>
    <row r="88">
      <c r="A88" s="37" t="s">
        <v>219</v>
      </c>
      <c r="B88" s="37">
        <v>25</v>
      </c>
      <c r="C88" s="38" t="s">
        <v>3417</v>
      </c>
      <c r="D88" s="37" t="s">
        <v>221</v>
      </c>
      <c r="E88" s="39" t="s">
        <v>3418</v>
      </c>
      <c r="F88" s="40" t="s">
        <v>245</v>
      </c>
      <c r="G88" s="41">
        <v>3</v>
      </c>
      <c r="H88" s="42">
        <v>0</v>
      </c>
      <c r="I88" s="43">
        <f>ROUND(G88*H88,P4)</f>
        <v>0</v>
      </c>
      <c r="J88" s="37"/>
      <c r="O88" s="44">
        <f>I88*0.21</f>
        <v>0</v>
      </c>
      <c r="P88">
        <v>3</v>
      </c>
    </row>
    <row r="89">
      <c r="A89" s="37" t="s">
        <v>224</v>
      </c>
      <c r="B89" s="45"/>
      <c r="C89" s="46"/>
      <c r="D89" s="46"/>
      <c r="E89" s="39" t="s">
        <v>3418</v>
      </c>
      <c r="F89" s="46"/>
      <c r="G89" s="46"/>
      <c r="H89" s="46"/>
      <c r="I89" s="46"/>
      <c r="J89" s="48"/>
    </row>
    <row r="90">
      <c r="A90" s="37" t="s">
        <v>227</v>
      </c>
      <c r="B90" s="45"/>
      <c r="C90" s="46"/>
      <c r="D90" s="46"/>
      <c r="E90" s="47" t="s">
        <v>221</v>
      </c>
      <c r="F90" s="46"/>
      <c r="G90" s="46"/>
      <c r="H90" s="46"/>
      <c r="I90" s="46"/>
      <c r="J90" s="48"/>
    </row>
    <row r="91">
      <c r="A91" s="37" t="s">
        <v>219</v>
      </c>
      <c r="B91" s="37">
        <v>26</v>
      </c>
      <c r="C91" s="38" t="s">
        <v>3419</v>
      </c>
      <c r="D91" s="37" t="s">
        <v>221</v>
      </c>
      <c r="E91" s="39" t="s">
        <v>3420</v>
      </c>
      <c r="F91" s="40" t="s">
        <v>245</v>
      </c>
      <c r="G91" s="41">
        <v>7</v>
      </c>
      <c r="H91" s="42">
        <v>0</v>
      </c>
      <c r="I91" s="43">
        <f>ROUND(G91*H91,P4)</f>
        <v>0</v>
      </c>
      <c r="J91" s="37"/>
      <c r="O91" s="44">
        <f>I91*0.21</f>
        <v>0</v>
      </c>
      <c r="P91">
        <v>3</v>
      </c>
    </row>
    <row r="92">
      <c r="A92" s="37" t="s">
        <v>224</v>
      </c>
      <c r="B92" s="45"/>
      <c r="C92" s="46"/>
      <c r="D92" s="46"/>
      <c r="E92" s="39" t="s">
        <v>3420</v>
      </c>
      <c r="F92" s="46"/>
      <c r="G92" s="46"/>
      <c r="H92" s="46"/>
      <c r="I92" s="46"/>
      <c r="J92" s="48"/>
    </row>
    <row r="93">
      <c r="A93" s="37" t="s">
        <v>227</v>
      </c>
      <c r="B93" s="45"/>
      <c r="C93" s="46"/>
      <c r="D93" s="46"/>
      <c r="E93" s="47" t="s">
        <v>221</v>
      </c>
      <c r="F93" s="46"/>
      <c r="G93" s="46"/>
      <c r="H93" s="46"/>
      <c r="I93" s="46"/>
      <c r="J93" s="48"/>
    </row>
    <row r="94">
      <c r="A94" s="37" t="s">
        <v>219</v>
      </c>
      <c r="B94" s="37">
        <v>27</v>
      </c>
      <c r="C94" s="38" t="s">
        <v>3421</v>
      </c>
      <c r="D94" s="37" t="s">
        <v>221</v>
      </c>
      <c r="E94" s="39" t="s">
        <v>3422</v>
      </c>
      <c r="F94" s="40" t="s">
        <v>245</v>
      </c>
      <c r="G94" s="41">
        <v>2</v>
      </c>
      <c r="H94" s="42">
        <v>0</v>
      </c>
      <c r="I94" s="43">
        <f>ROUND(G94*H94,P4)</f>
        <v>0</v>
      </c>
      <c r="J94" s="37"/>
      <c r="O94" s="44">
        <f>I94*0.21</f>
        <v>0</v>
      </c>
      <c r="P94">
        <v>3</v>
      </c>
    </row>
    <row r="95">
      <c r="A95" s="37" t="s">
        <v>224</v>
      </c>
      <c r="B95" s="45"/>
      <c r="C95" s="46"/>
      <c r="D95" s="46"/>
      <c r="E95" s="39" t="s">
        <v>3422</v>
      </c>
      <c r="F95" s="46"/>
      <c r="G95" s="46"/>
      <c r="H95" s="46"/>
      <c r="I95" s="46"/>
      <c r="J95" s="48"/>
    </row>
    <row r="96">
      <c r="A96" s="37" t="s">
        <v>227</v>
      </c>
      <c r="B96" s="45"/>
      <c r="C96" s="46"/>
      <c r="D96" s="46"/>
      <c r="E96" s="47" t="s">
        <v>221</v>
      </c>
      <c r="F96" s="46"/>
      <c r="G96" s="46"/>
      <c r="H96" s="46"/>
      <c r="I96" s="46"/>
      <c r="J96" s="48"/>
    </row>
    <row r="97">
      <c r="A97" s="37" t="s">
        <v>219</v>
      </c>
      <c r="B97" s="37">
        <v>28</v>
      </c>
      <c r="C97" s="38" t="s">
        <v>3046</v>
      </c>
      <c r="D97" s="37" t="s">
        <v>221</v>
      </c>
      <c r="E97" s="39" t="s">
        <v>3047</v>
      </c>
      <c r="F97" s="40" t="s">
        <v>245</v>
      </c>
      <c r="G97" s="41">
        <v>21</v>
      </c>
      <c r="H97" s="42">
        <v>0</v>
      </c>
      <c r="I97" s="43">
        <f>ROUND(G97*H97,P4)</f>
        <v>0</v>
      </c>
      <c r="J97" s="37"/>
      <c r="O97" s="44">
        <f>I97*0.21</f>
        <v>0</v>
      </c>
      <c r="P97">
        <v>3</v>
      </c>
    </row>
    <row r="98">
      <c r="A98" s="37" t="s">
        <v>224</v>
      </c>
      <c r="B98" s="45"/>
      <c r="C98" s="46"/>
      <c r="D98" s="46"/>
      <c r="E98" s="39" t="s">
        <v>3047</v>
      </c>
      <c r="F98" s="46"/>
      <c r="G98" s="46"/>
      <c r="H98" s="46"/>
      <c r="I98" s="46"/>
      <c r="J98" s="48"/>
    </row>
    <row r="99">
      <c r="A99" s="37" t="s">
        <v>227</v>
      </c>
      <c r="B99" s="45"/>
      <c r="C99" s="46"/>
      <c r="D99" s="46"/>
      <c r="E99" s="47" t="s">
        <v>221</v>
      </c>
      <c r="F99" s="46"/>
      <c r="G99" s="46"/>
      <c r="H99" s="46"/>
      <c r="I99" s="46"/>
      <c r="J99" s="48"/>
    </row>
    <row r="100">
      <c r="A100" s="37" t="s">
        <v>219</v>
      </c>
      <c r="B100" s="37">
        <v>29</v>
      </c>
      <c r="C100" s="38" t="s">
        <v>3423</v>
      </c>
      <c r="D100" s="37" t="s">
        <v>221</v>
      </c>
      <c r="E100" s="39" t="s">
        <v>3424</v>
      </c>
      <c r="F100" s="40" t="s">
        <v>234</v>
      </c>
      <c r="G100" s="41">
        <v>2</v>
      </c>
      <c r="H100" s="42">
        <v>0</v>
      </c>
      <c r="I100" s="43">
        <f>ROUND(G100*H100,P4)</f>
        <v>0</v>
      </c>
      <c r="J100" s="37"/>
      <c r="O100" s="44">
        <f>I100*0.21</f>
        <v>0</v>
      </c>
      <c r="P100">
        <v>3</v>
      </c>
    </row>
    <row r="101">
      <c r="A101" s="37" t="s">
        <v>224</v>
      </c>
      <c r="B101" s="45"/>
      <c r="C101" s="46"/>
      <c r="D101" s="46"/>
      <c r="E101" s="39" t="s">
        <v>3424</v>
      </c>
      <c r="F101" s="46"/>
      <c r="G101" s="46"/>
      <c r="H101" s="46"/>
      <c r="I101" s="46"/>
      <c r="J101" s="48"/>
    </row>
    <row r="102">
      <c r="A102" s="37" t="s">
        <v>227</v>
      </c>
      <c r="B102" s="45"/>
      <c r="C102" s="46"/>
      <c r="D102" s="46"/>
      <c r="E102" s="47" t="s">
        <v>221</v>
      </c>
      <c r="F102" s="46"/>
      <c r="G102" s="46"/>
      <c r="H102" s="46"/>
      <c r="I102" s="46"/>
      <c r="J102" s="48"/>
    </row>
    <row r="103">
      <c r="A103" s="37" t="s">
        <v>219</v>
      </c>
      <c r="B103" s="37">
        <v>30</v>
      </c>
      <c r="C103" s="38" t="s">
        <v>3425</v>
      </c>
      <c r="D103" s="37" t="s">
        <v>221</v>
      </c>
      <c r="E103" s="39" t="s">
        <v>3426</v>
      </c>
      <c r="F103" s="40" t="s">
        <v>234</v>
      </c>
      <c r="G103" s="41">
        <v>6</v>
      </c>
      <c r="H103" s="42">
        <v>0</v>
      </c>
      <c r="I103" s="43">
        <f>ROUND(G103*H103,P4)</f>
        <v>0</v>
      </c>
      <c r="J103" s="37"/>
      <c r="O103" s="44">
        <f>I103*0.21</f>
        <v>0</v>
      </c>
      <c r="P103">
        <v>3</v>
      </c>
    </row>
    <row r="104">
      <c r="A104" s="37" t="s">
        <v>224</v>
      </c>
      <c r="B104" s="45"/>
      <c r="C104" s="46"/>
      <c r="D104" s="46"/>
      <c r="E104" s="39" t="s">
        <v>3426</v>
      </c>
      <c r="F104" s="46"/>
      <c r="G104" s="46"/>
      <c r="H104" s="46"/>
      <c r="I104" s="46"/>
      <c r="J104" s="48"/>
    </row>
    <row r="105">
      <c r="A105" s="37" t="s">
        <v>227</v>
      </c>
      <c r="B105" s="45"/>
      <c r="C105" s="46"/>
      <c r="D105" s="46"/>
      <c r="E105" s="47" t="s">
        <v>221</v>
      </c>
      <c r="F105" s="46"/>
      <c r="G105" s="46"/>
      <c r="H105" s="46"/>
      <c r="I105" s="46"/>
      <c r="J105" s="48"/>
    </row>
    <row r="106">
      <c r="A106" s="37" t="s">
        <v>219</v>
      </c>
      <c r="B106" s="37">
        <v>31</v>
      </c>
      <c r="C106" s="38" t="s">
        <v>3427</v>
      </c>
      <c r="D106" s="37" t="s">
        <v>221</v>
      </c>
      <c r="E106" s="39" t="s">
        <v>3428</v>
      </c>
      <c r="F106" s="40" t="s">
        <v>234</v>
      </c>
      <c r="G106" s="41">
        <v>6</v>
      </c>
      <c r="H106" s="42">
        <v>0</v>
      </c>
      <c r="I106" s="43">
        <f>ROUND(G106*H106,P4)</f>
        <v>0</v>
      </c>
      <c r="J106" s="37"/>
      <c r="O106" s="44">
        <f>I106*0.21</f>
        <v>0</v>
      </c>
      <c r="P106">
        <v>3</v>
      </c>
    </row>
    <row r="107">
      <c r="A107" s="37" t="s">
        <v>224</v>
      </c>
      <c r="B107" s="45"/>
      <c r="C107" s="46"/>
      <c r="D107" s="46"/>
      <c r="E107" s="39" t="s">
        <v>3428</v>
      </c>
      <c r="F107" s="46"/>
      <c r="G107" s="46"/>
      <c r="H107" s="46"/>
      <c r="I107" s="46"/>
      <c r="J107" s="48"/>
    </row>
    <row r="108">
      <c r="A108" s="37" t="s">
        <v>227</v>
      </c>
      <c r="B108" s="45"/>
      <c r="C108" s="46"/>
      <c r="D108" s="46"/>
      <c r="E108" s="47" t="s">
        <v>221</v>
      </c>
      <c r="F108" s="46"/>
      <c r="G108" s="46"/>
      <c r="H108" s="46"/>
      <c r="I108" s="46"/>
      <c r="J108" s="48"/>
    </row>
    <row r="109">
      <c r="A109" s="37" t="s">
        <v>219</v>
      </c>
      <c r="B109" s="37">
        <v>32</v>
      </c>
      <c r="C109" s="38" t="s">
        <v>3429</v>
      </c>
      <c r="D109" s="37" t="s">
        <v>221</v>
      </c>
      <c r="E109" s="39" t="s">
        <v>3430</v>
      </c>
      <c r="F109" s="40" t="s">
        <v>234</v>
      </c>
      <c r="G109" s="41">
        <v>3</v>
      </c>
      <c r="H109" s="42">
        <v>0</v>
      </c>
      <c r="I109" s="43">
        <f>ROUND(G109*H109,P4)</f>
        <v>0</v>
      </c>
      <c r="J109" s="37"/>
      <c r="O109" s="44">
        <f>I109*0.21</f>
        <v>0</v>
      </c>
      <c r="P109">
        <v>3</v>
      </c>
    </row>
    <row r="110">
      <c r="A110" s="37" t="s">
        <v>224</v>
      </c>
      <c r="B110" s="45"/>
      <c r="C110" s="46"/>
      <c r="D110" s="46"/>
      <c r="E110" s="39" t="s">
        <v>3430</v>
      </c>
      <c r="F110" s="46"/>
      <c r="G110" s="46"/>
      <c r="H110" s="46"/>
      <c r="I110" s="46"/>
      <c r="J110" s="48"/>
    </row>
    <row r="111">
      <c r="A111" s="37" t="s">
        <v>227</v>
      </c>
      <c r="B111" s="45"/>
      <c r="C111" s="46"/>
      <c r="D111" s="46"/>
      <c r="E111" s="47" t="s">
        <v>221</v>
      </c>
      <c r="F111" s="46"/>
      <c r="G111" s="46"/>
      <c r="H111" s="46"/>
      <c r="I111" s="46"/>
      <c r="J111" s="48"/>
    </row>
    <row r="112">
      <c r="A112" s="37" t="s">
        <v>219</v>
      </c>
      <c r="B112" s="37">
        <v>33</v>
      </c>
      <c r="C112" s="38" t="s">
        <v>3052</v>
      </c>
      <c r="D112" s="37" t="s">
        <v>221</v>
      </c>
      <c r="E112" s="39" t="s">
        <v>3053</v>
      </c>
      <c r="F112" s="40" t="s">
        <v>234</v>
      </c>
      <c r="G112" s="41">
        <v>6</v>
      </c>
      <c r="H112" s="42">
        <v>0</v>
      </c>
      <c r="I112" s="43">
        <f>ROUND(G112*H112,P4)</f>
        <v>0</v>
      </c>
      <c r="J112" s="37"/>
      <c r="O112" s="44">
        <f>I112*0.21</f>
        <v>0</v>
      </c>
      <c r="P112">
        <v>3</v>
      </c>
    </row>
    <row r="113">
      <c r="A113" s="37" t="s">
        <v>224</v>
      </c>
      <c r="B113" s="45"/>
      <c r="C113" s="46"/>
      <c r="D113" s="46"/>
      <c r="E113" s="39" t="s">
        <v>3053</v>
      </c>
      <c r="F113" s="46"/>
      <c r="G113" s="46"/>
      <c r="H113" s="46"/>
      <c r="I113" s="46"/>
      <c r="J113" s="48"/>
    </row>
    <row r="114">
      <c r="A114" s="37" t="s">
        <v>227</v>
      </c>
      <c r="B114" s="45"/>
      <c r="C114" s="46"/>
      <c r="D114" s="46"/>
      <c r="E114" s="47" t="s">
        <v>221</v>
      </c>
      <c r="F114" s="46"/>
      <c r="G114" s="46"/>
      <c r="H114" s="46"/>
      <c r="I114" s="46"/>
      <c r="J114" s="48"/>
    </row>
    <row r="115">
      <c r="A115" s="37" t="s">
        <v>219</v>
      </c>
      <c r="B115" s="37">
        <v>34</v>
      </c>
      <c r="C115" s="38" t="s">
        <v>3431</v>
      </c>
      <c r="D115" s="37" t="s">
        <v>221</v>
      </c>
      <c r="E115" s="39" t="s">
        <v>3432</v>
      </c>
      <c r="F115" s="40" t="s">
        <v>234</v>
      </c>
      <c r="G115" s="41">
        <v>105</v>
      </c>
      <c r="H115" s="42">
        <v>0</v>
      </c>
      <c r="I115" s="43">
        <f>ROUND(G115*H115,P4)</f>
        <v>0</v>
      </c>
      <c r="J115" s="37"/>
      <c r="O115" s="44">
        <f>I115*0.21</f>
        <v>0</v>
      </c>
      <c r="P115">
        <v>3</v>
      </c>
    </row>
    <row r="116">
      <c r="A116" s="37" t="s">
        <v>224</v>
      </c>
      <c r="B116" s="45"/>
      <c r="C116" s="46"/>
      <c r="D116" s="46"/>
      <c r="E116" s="39" t="s">
        <v>3432</v>
      </c>
      <c r="F116" s="46"/>
      <c r="G116" s="46"/>
      <c r="H116" s="46"/>
      <c r="I116" s="46"/>
      <c r="J116" s="48"/>
    </row>
    <row r="117">
      <c r="A117" s="37" t="s">
        <v>227</v>
      </c>
      <c r="B117" s="45"/>
      <c r="C117" s="46"/>
      <c r="D117" s="46"/>
      <c r="E117" s="47" t="s">
        <v>221</v>
      </c>
      <c r="F117" s="46"/>
      <c r="G117" s="46"/>
      <c r="H117" s="46"/>
      <c r="I117" s="46"/>
      <c r="J117" s="48"/>
    </row>
    <row r="118">
      <c r="A118" s="37" t="s">
        <v>219</v>
      </c>
      <c r="B118" s="37">
        <v>35</v>
      </c>
      <c r="C118" s="38" t="s">
        <v>3433</v>
      </c>
      <c r="D118" s="37" t="s">
        <v>221</v>
      </c>
      <c r="E118" s="39" t="s">
        <v>3434</v>
      </c>
      <c r="F118" s="40" t="s">
        <v>234</v>
      </c>
      <c r="G118" s="41">
        <v>99</v>
      </c>
      <c r="H118" s="42">
        <v>0</v>
      </c>
      <c r="I118" s="43">
        <f>ROUND(G118*H118,P4)</f>
        <v>0</v>
      </c>
      <c r="J118" s="37"/>
      <c r="O118" s="44">
        <f>I118*0.21</f>
        <v>0</v>
      </c>
      <c r="P118">
        <v>3</v>
      </c>
    </row>
    <row r="119">
      <c r="A119" s="37" t="s">
        <v>224</v>
      </c>
      <c r="B119" s="45"/>
      <c r="C119" s="46"/>
      <c r="D119" s="46"/>
      <c r="E119" s="39" t="s">
        <v>3434</v>
      </c>
      <c r="F119" s="46"/>
      <c r="G119" s="46"/>
      <c r="H119" s="46"/>
      <c r="I119" s="46"/>
      <c r="J119" s="48"/>
    </row>
    <row r="120">
      <c r="A120" s="37" t="s">
        <v>227</v>
      </c>
      <c r="B120" s="45"/>
      <c r="C120" s="46"/>
      <c r="D120" s="46"/>
      <c r="E120" s="47" t="s">
        <v>221</v>
      </c>
      <c r="F120" s="46"/>
      <c r="G120" s="46"/>
      <c r="H120" s="46"/>
      <c r="I120" s="46"/>
      <c r="J120" s="48"/>
    </row>
    <row r="121">
      <c r="A121" s="37" t="s">
        <v>219</v>
      </c>
      <c r="B121" s="37">
        <v>36</v>
      </c>
      <c r="C121" s="38" t="s">
        <v>3435</v>
      </c>
      <c r="D121" s="37" t="s">
        <v>221</v>
      </c>
      <c r="E121" s="39" t="s">
        <v>3436</v>
      </c>
      <c r="F121" s="40" t="s">
        <v>245</v>
      </c>
      <c r="G121" s="41">
        <v>17</v>
      </c>
      <c r="H121" s="42">
        <v>0</v>
      </c>
      <c r="I121" s="43">
        <f>ROUND(G121*H121,P4)</f>
        <v>0</v>
      </c>
      <c r="J121" s="37"/>
      <c r="O121" s="44">
        <f>I121*0.21</f>
        <v>0</v>
      </c>
      <c r="P121">
        <v>3</v>
      </c>
    </row>
    <row r="122">
      <c r="A122" s="37" t="s">
        <v>224</v>
      </c>
      <c r="B122" s="45"/>
      <c r="C122" s="46"/>
      <c r="D122" s="46"/>
      <c r="E122" s="39" t="s">
        <v>3436</v>
      </c>
      <c r="F122" s="46"/>
      <c r="G122" s="46"/>
      <c r="H122" s="46"/>
      <c r="I122" s="46"/>
      <c r="J122" s="48"/>
    </row>
    <row r="123">
      <c r="A123" s="37" t="s">
        <v>227</v>
      </c>
      <c r="B123" s="45"/>
      <c r="C123" s="46"/>
      <c r="D123" s="46"/>
      <c r="E123" s="47" t="s">
        <v>221</v>
      </c>
      <c r="F123" s="46"/>
      <c r="G123" s="46"/>
      <c r="H123" s="46"/>
      <c r="I123" s="46"/>
      <c r="J123" s="48"/>
    </row>
    <row r="124">
      <c r="A124" s="37" t="s">
        <v>219</v>
      </c>
      <c r="B124" s="37">
        <v>37</v>
      </c>
      <c r="C124" s="38" t="s">
        <v>3437</v>
      </c>
      <c r="D124" s="37" t="s">
        <v>221</v>
      </c>
      <c r="E124" s="39" t="s">
        <v>3438</v>
      </c>
      <c r="F124" s="40" t="s">
        <v>245</v>
      </c>
      <c r="G124" s="41">
        <v>1</v>
      </c>
      <c r="H124" s="42">
        <v>0</v>
      </c>
      <c r="I124" s="43">
        <f>ROUND(G124*H124,P4)</f>
        <v>0</v>
      </c>
      <c r="J124" s="37"/>
      <c r="O124" s="44">
        <f>I124*0.21</f>
        <v>0</v>
      </c>
      <c r="P124">
        <v>3</v>
      </c>
    </row>
    <row r="125">
      <c r="A125" s="37" t="s">
        <v>224</v>
      </c>
      <c r="B125" s="45"/>
      <c r="C125" s="46"/>
      <c r="D125" s="46"/>
      <c r="E125" s="39" t="s">
        <v>3438</v>
      </c>
      <c r="F125" s="46"/>
      <c r="G125" s="46"/>
      <c r="H125" s="46"/>
      <c r="I125" s="46"/>
      <c r="J125" s="48"/>
    </row>
    <row r="126">
      <c r="A126" s="37" t="s">
        <v>227</v>
      </c>
      <c r="B126" s="45"/>
      <c r="C126" s="46"/>
      <c r="D126" s="46"/>
      <c r="E126" s="47" t="s">
        <v>221</v>
      </c>
      <c r="F126" s="46"/>
      <c r="G126" s="46"/>
      <c r="H126" s="46"/>
      <c r="I126" s="46"/>
      <c r="J126" s="48"/>
    </row>
    <row r="127">
      <c r="A127" s="37" t="s">
        <v>219</v>
      </c>
      <c r="B127" s="37">
        <v>38</v>
      </c>
      <c r="C127" s="38" t="s">
        <v>3439</v>
      </c>
      <c r="D127" s="37" t="s">
        <v>221</v>
      </c>
      <c r="E127" s="39" t="s">
        <v>3440</v>
      </c>
      <c r="F127" s="40" t="s">
        <v>245</v>
      </c>
      <c r="G127" s="41">
        <v>3</v>
      </c>
      <c r="H127" s="42">
        <v>0</v>
      </c>
      <c r="I127" s="43">
        <f>ROUND(G127*H127,P4)</f>
        <v>0</v>
      </c>
      <c r="J127" s="37"/>
      <c r="O127" s="44">
        <f>I127*0.21</f>
        <v>0</v>
      </c>
      <c r="P127">
        <v>3</v>
      </c>
    </row>
    <row r="128">
      <c r="A128" s="37" t="s">
        <v>224</v>
      </c>
      <c r="B128" s="45"/>
      <c r="C128" s="46"/>
      <c r="D128" s="46"/>
      <c r="E128" s="39" t="s">
        <v>3440</v>
      </c>
      <c r="F128" s="46"/>
      <c r="G128" s="46"/>
      <c r="H128" s="46"/>
      <c r="I128" s="46"/>
      <c r="J128" s="48"/>
    </row>
    <row r="129">
      <c r="A129" s="37" t="s">
        <v>227</v>
      </c>
      <c r="B129" s="45"/>
      <c r="C129" s="46"/>
      <c r="D129" s="46"/>
      <c r="E129" s="47" t="s">
        <v>221</v>
      </c>
      <c r="F129" s="46"/>
      <c r="G129" s="46"/>
      <c r="H129" s="46"/>
      <c r="I129" s="46"/>
      <c r="J129" s="48"/>
    </row>
    <row r="130">
      <c r="A130" s="37" t="s">
        <v>219</v>
      </c>
      <c r="B130" s="37">
        <v>39</v>
      </c>
      <c r="C130" s="38" t="s">
        <v>3441</v>
      </c>
      <c r="D130" s="37" t="s">
        <v>221</v>
      </c>
      <c r="E130" s="39" t="s">
        <v>3442</v>
      </c>
      <c r="F130" s="40" t="s">
        <v>245</v>
      </c>
      <c r="G130" s="41">
        <v>1</v>
      </c>
      <c r="H130" s="42">
        <v>0</v>
      </c>
      <c r="I130" s="43">
        <f>ROUND(G130*H130,P4)</f>
        <v>0</v>
      </c>
      <c r="J130" s="37"/>
      <c r="O130" s="44">
        <f>I130*0.21</f>
        <v>0</v>
      </c>
      <c r="P130">
        <v>3</v>
      </c>
    </row>
    <row r="131">
      <c r="A131" s="37" t="s">
        <v>224</v>
      </c>
      <c r="B131" s="45"/>
      <c r="C131" s="46"/>
      <c r="D131" s="46"/>
      <c r="E131" s="39" t="s">
        <v>3442</v>
      </c>
      <c r="F131" s="46"/>
      <c r="G131" s="46"/>
      <c r="H131" s="46"/>
      <c r="I131" s="46"/>
      <c r="J131" s="48"/>
    </row>
    <row r="132">
      <c r="A132" s="37" t="s">
        <v>227</v>
      </c>
      <c r="B132" s="45"/>
      <c r="C132" s="46"/>
      <c r="D132" s="46"/>
      <c r="E132" s="47" t="s">
        <v>221</v>
      </c>
      <c r="F132" s="46"/>
      <c r="G132" s="46"/>
      <c r="H132" s="46"/>
      <c r="I132" s="46"/>
      <c r="J132" s="48"/>
    </row>
    <row r="133">
      <c r="A133" s="37" t="s">
        <v>219</v>
      </c>
      <c r="B133" s="37">
        <v>40</v>
      </c>
      <c r="C133" s="38" t="s">
        <v>3443</v>
      </c>
      <c r="D133" s="37" t="s">
        <v>221</v>
      </c>
      <c r="E133" s="39" t="s">
        <v>3444</v>
      </c>
      <c r="F133" s="40" t="s">
        <v>245</v>
      </c>
      <c r="G133" s="41">
        <v>2</v>
      </c>
      <c r="H133" s="42">
        <v>0</v>
      </c>
      <c r="I133" s="43">
        <f>ROUND(G133*H133,P4)</f>
        <v>0</v>
      </c>
      <c r="J133" s="37"/>
      <c r="O133" s="44">
        <f>I133*0.21</f>
        <v>0</v>
      </c>
      <c r="P133">
        <v>3</v>
      </c>
    </row>
    <row r="134">
      <c r="A134" s="37" t="s">
        <v>224</v>
      </c>
      <c r="B134" s="45"/>
      <c r="C134" s="46"/>
      <c r="D134" s="46"/>
      <c r="E134" s="39" t="s">
        <v>3444</v>
      </c>
      <c r="F134" s="46"/>
      <c r="G134" s="46"/>
      <c r="H134" s="46"/>
      <c r="I134" s="46"/>
      <c r="J134" s="48"/>
    </row>
    <row r="135">
      <c r="A135" s="37" t="s">
        <v>227</v>
      </c>
      <c r="B135" s="45"/>
      <c r="C135" s="46"/>
      <c r="D135" s="46"/>
      <c r="E135" s="47" t="s">
        <v>221</v>
      </c>
      <c r="F135" s="46"/>
      <c r="G135" s="46"/>
      <c r="H135" s="46"/>
      <c r="I135" s="46"/>
      <c r="J135" s="48"/>
    </row>
    <row r="136">
      <c r="A136" s="37" t="s">
        <v>219</v>
      </c>
      <c r="B136" s="37">
        <v>41</v>
      </c>
      <c r="C136" s="38" t="s">
        <v>3445</v>
      </c>
      <c r="D136" s="37" t="s">
        <v>221</v>
      </c>
      <c r="E136" s="39" t="s">
        <v>3446</v>
      </c>
      <c r="F136" s="40" t="s">
        <v>245</v>
      </c>
      <c r="G136" s="41">
        <v>7</v>
      </c>
      <c r="H136" s="42">
        <v>0</v>
      </c>
      <c r="I136" s="43">
        <f>ROUND(G136*H136,P4)</f>
        <v>0</v>
      </c>
      <c r="J136" s="37"/>
      <c r="O136" s="44">
        <f>I136*0.21</f>
        <v>0</v>
      </c>
      <c r="P136">
        <v>3</v>
      </c>
    </row>
    <row r="137">
      <c r="A137" s="37" t="s">
        <v>224</v>
      </c>
      <c r="B137" s="45"/>
      <c r="C137" s="46"/>
      <c r="D137" s="46"/>
      <c r="E137" s="39" t="s">
        <v>3446</v>
      </c>
      <c r="F137" s="46"/>
      <c r="G137" s="46"/>
      <c r="H137" s="46"/>
      <c r="I137" s="46"/>
      <c r="J137" s="48"/>
    </row>
    <row r="138">
      <c r="A138" s="37" t="s">
        <v>227</v>
      </c>
      <c r="B138" s="45"/>
      <c r="C138" s="46"/>
      <c r="D138" s="46"/>
      <c r="E138" s="47" t="s">
        <v>221</v>
      </c>
      <c r="F138" s="46"/>
      <c r="G138" s="46"/>
      <c r="H138" s="46"/>
      <c r="I138" s="46"/>
      <c r="J138" s="48"/>
    </row>
    <row r="139">
      <c r="A139" s="37" t="s">
        <v>219</v>
      </c>
      <c r="B139" s="37">
        <v>42</v>
      </c>
      <c r="C139" s="38" t="s">
        <v>3447</v>
      </c>
      <c r="D139" s="37" t="s">
        <v>221</v>
      </c>
      <c r="E139" s="39" t="s">
        <v>3448</v>
      </c>
      <c r="F139" s="40" t="s">
        <v>245</v>
      </c>
      <c r="G139" s="41">
        <v>1</v>
      </c>
      <c r="H139" s="42">
        <v>0</v>
      </c>
      <c r="I139" s="43">
        <f>ROUND(G139*H139,P4)</f>
        <v>0</v>
      </c>
      <c r="J139" s="37"/>
      <c r="O139" s="44">
        <f>I139*0.21</f>
        <v>0</v>
      </c>
      <c r="P139">
        <v>3</v>
      </c>
    </row>
    <row r="140">
      <c r="A140" s="37" t="s">
        <v>224</v>
      </c>
      <c r="B140" s="45"/>
      <c r="C140" s="46"/>
      <c r="D140" s="46"/>
      <c r="E140" s="39" t="s">
        <v>3448</v>
      </c>
      <c r="F140" s="46"/>
      <c r="G140" s="46"/>
      <c r="H140" s="46"/>
      <c r="I140" s="46"/>
      <c r="J140" s="48"/>
    </row>
    <row r="141">
      <c r="A141" s="37" t="s">
        <v>227</v>
      </c>
      <c r="B141" s="45"/>
      <c r="C141" s="46"/>
      <c r="D141" s="46"/>
      <c r="E141" s="47" t="s">
        <v>221</v>
      </c>
      <c r="F141" s="46"/>
      <c r="G141" s="46"/>
      <c r="H141" s="46"/>
      <c r="I141" s="46"/>
      <c r="J141" s="48"/>
    </row>
    <row r="142">
      <c r="A142" s="37" t="s">
        <v>219</v>
      </c>
      <c r="B142" s="37">
        <v>43</v>
      </c>
      <c r="C142" s="38" t="s">
        <v>3449</v>
      </c>
      <c r="D142" s="37" t="s">
        <v>221</v>
      </c>
      <c r="E142" s="39" t="s">
        <v>3450</v>
      </c>
      <c r="F142" s="40" t="s">
        <v>245</v>
      </c>
      <c r="G142" s="41">
        <v>1</v>
      </c>
      <c r="H142" s="42">
        <v>0</v>
      </c>
      <c r="I142" s="43">
        <f>ROUND(G142*H142,P4)</f>
        <v>0</v>
      </c>
      <c r="J142" s="37"/>
      <c r="O142" s="44">
        <f>I142*0.21</f>
        <v>0</v>
      </c>
      <c r="P142">
        <v>3</v>
      </c>
    </row>
    <row r="143">
      <c r="A143" s="37" t="s">
        <v>224</v>
      </c>
      <c r="B143" s="45"/>
      <c r="C143" s="46"/>
      <c r="D143" s="46"/>
      <c r="E143" s="39" t="s">
        <v>3450</v>
      </c>
      <c r="F143" s="46"/>
      <c r="G143" s="46"/>
      <c r="H143" s="46"/>
      <c r="I143" s="46"/>
      <c r="J143" s="48"/>
    </row>
    <row r="144">
      <c r="A144" s="37" t="s">
        <v>227</v>
      </c>
      <c r="B144" s="45"/>
      <c r="C144" s="46"/>
      <c r="D144" s="46"/>
      <c r="E144" s="47" t="s">
        <v>221</v>
      </c>
      <c r="F144" s="46"/>
      <c r="G144" s="46"/>
      <c r="H144" s="46"/>
      <c r="I144" s="46"/>
      <c r="J144" s="48"/>
    </row>
    <row r="145">
      <c r="A145" s="37" t="s">
        <v>219</v>
      </c>
      <c r="B145" s="37">
        <v>44</v>
      </c>
      <c r="C145" s="38" t="s">
        <v>3451</v>
      </c>
      <c r="D145" s="37" t="s">
        <v>221</v>
      </c>
      <c r="E145" s="39" t="s">
        <v>3452</v>
      </c>
      <c r="F145" s="40" t="s">
        <v>245</v>
      </c>
      <c r="G145" s="41">
        <v>4</v>
      </c>
      <c r="H145" s="42">
        <v>0</v>
      </c>
      <c r="I145" s="43">
        <f>ROUND(G145*H145,P4)</f>
        <v>0</v>
      </c>
      <c r="J145" s="37"/>
      <c r="O145" s="44">
        <f>I145*0.21</f>
        <v>0</v>
      </c>
      <c r="P145">
        <v>3</v>
      </c>
    </row>
    <row r="146">
      <c r="A146" s="37" t="s">
        <v>224</v>
      </c>
      <c r="B146" s="45"/>
      <c r="C146" s="46"/>
      <c r="D146" s="46"/>
      <c r="E146" s="39" t="s">
        <v>3452</v>
      </c>
      <c r="F146" s="46"/>
      <c r="G146" s="46"/>
      <c r="H146" s="46"/>
      <c r="I146" s="46"/>
      <c r="J146" s="48"/>
    </row>
    <row r="147">
      <c r="A147" s="37" t="s">
        <v>227</v>
      </c>
      <c r="B147" s="45"/>
      <c r="C147" s="46"/>
      <c r="D147" s="46"/>
      <c r="E147" s="47" t="s">
        <v>221</v>
      </c>
      <c r="F147" s="46"/>
      <c r="G147" s="46"/>
      <c r="H147" s="46"/>
      <c r="I147" s="46"/>
      <c r="J147" s="48"/>
    </row>
    <row r="148">
      <c r="A148" s="37" t="s">
        <v>219</v>
      </c>
      <c r="B148" s="37">
        <v>45</v>
      </c>
      <c r="C148" s="38" t="s">
        <v>3453</v>
      </c>
      <c r="D148" s="37" t="s">
        <v>221</v>
      </c>
      <c r="E148" s="39" t="s">
        <v>3454</v>
      </c>
      <c r="F148" s="40" t="s">
        <v>245</v>
      </c>
      <c r="G148" s="41">
        <v>2</v>
      </c>
      <c r="H148" s="42">
        <v>0</v>
      </c>
      <c r="I148" s="43">
        <f>ROUND(G148*H148,P4)</f>
        <v>0</v>
      </c>
      <c r="J148" s="37"/>
      <c r="O148" s="44">
        <f>I148*0.21</f>
        <v>0</v>
      </c>
      <c r="P148">
        <v>3</v>
      </c>
    </row>
    <row r="149">
      <c r="A149" s="37" t="s">
        <v>224</v>
      </c>
      <c r="B149" s="45"/>
      <c r="C149" s="46"/>
      <c r="D149" s="46"/>
      <c r="E149" s="39" t="s">
        <v>3454</v>
      </c>
      <c r="F149" s="46"/>
      <c r="G149" s="46"/>
      <c r="H149" s="46"/>
      <c r="I149" s="46"/>
      <c r="J149" s="48"/>
    </row>
    <row r="150">
      <c r="A150" s="37" t="s">
        <v>227</v>
      </c>
      <c r="B150" s="45"/>
      <c r="C150" s="46"/>
      <c r="D150" s="46"/>
      <c r="E150" s="47" t="s">
        <v>221</v>
      </c>
      <c r="F150" s="46"/>
      <c r="G150" s="46"/>
      <c r="H150" s="46"/>
      <c r="I150" s="46"/>
      <c r="J150" s="48"/>
    </row>
    <row r="151">
      <c r="A151" s="37" t="s">
        <v>219</v>
      </c>
      <c r="B151" s="37">
        <v>46</v>
      </c>
      <c r="C151" s="38" t="s">
        <v>3455</v>
      </c>
      <c r="D151" s="37" t="s">
        <v>221</v>
      </c>
      <c r="E151" s="39" t="s">
        <v>3456</v>
      </c>
      <c r="F151" s="40" t="s">
        <v>1413</v>
      </c>
      <c r="G151" s="41">
        <v>0.29999999999999999</v>
      </c>
      <c r="H151" s="42">
        <v>0</v>
      </c>
      <c r="I151" s="43">
        <f>ROUND(G151*H151,P4)</f>
        <v>0</v>
      </c>
      <c r="J151" s="37"/>
      <c r="O151" s="44">
        <f>I151*0.21</f>
        <v>0</v>
      </c>
      <c r="P151">
        <v>3</v>
      </c>
    </row>
    <row r="152">
      <c r="A152" s="37" t="s">
        <v>224</v>
      </c>
      <c r="B152" s="45"/>
      <c r="C152" s="46"/>
      <c r="D152" s="46"/>
      <c r="E152" s="39" t="s">
        <v>3456</v>
      </c>
      <c r="F152" s="46"/>
      <c r="G152" s="46"/>
      <c r="H152" s="46"/>
      <c r="I152" s="46"/>
      <c r="J152" s="48"/>
    </row>
    <row r="153">
      <c r="A153" s="37" t="s">
        <v>227</v>
      </c>
      <c r="B153" s="45"/>
      <c r="C153" s="46"/>
      <c r="D153" s="46"/>
      <c r="E153" s="47" t="s">
        <v>221</v>
      </c>
      <c r="F153" s="46"/>
      <c r="G153" s="46"/>
      <c r="H153" s="46"/>
      <c r="I153" s="46"/>
      <c r="J153" s="48"/>
    </row>
    <row r="154">
      <c r="A154" s="37" t="s">
        <v>219</v>
      </c>
      <c r="B154" s="37">
        <v>47</v>
      </c>
      <c r="C154" s="38" t="s">
        <v>3060</v>
      </c>
      <c r="D154" s="37" t="s">
        <v>221</v>
      </c>
      <c r="E154" s="39" t="s">
        <v>3061</v>
      </c>
      <c r="F154" s="40" t="s">
        <v>1413</v>
      </c>
      <c r="G154" s="41">
        <v>83</v>
      </c>
      <c r="H154" s="42">
        <v>0</v>
      </c>
      <c r="I154" s="43">
        <f>ROUND(G154*H154,P4)</f>
        <v>0</v>
      </c>
      <c r="J154" s="37"/>
      <c r="O154" s="44">
        <f>I154*0.21</f>
        <v>0</v>
      </c>
      <c r="P154">
        <v>3</v>
      </c>
    </row>
    <row r="155">
      <c r="A155" s="37" t="s">
        <v>224</v>
      </c>
      <c r="B155" s="45"/>
      <c r="C155" s="46"/>
      <c r="D155" s="46"/>
      <c r="E155" s="39" t="s">
        <v>3061</v>
      </c>
      <c r="F155" s="46"/>
      <c r="G155" s="46"/>
      <c r="H155" s="46"/>
      <c r="I155" s="46"/>
      <c r="J155" s="48"/>
    </row>
    <row r="156">
      <c r="A156" s="37" t="s">
        <v>227</v>
      </c>
      <c r="B156" s="45"/>
      <c r="C156" s="46"/>
      <c r="D156" s="46"/>
      <c r="E156" s="47" t="s">
        <v>221</v>
      </c>
      <c r="F156" s="46"/>
      <c r="G156" s="46"/>
      <c r="H156" s="46"/>
      <c r="I156" s="46"/>
      <c r="J156" s="48"/>
    </row>
    <row r="157">
      <c r="A157" s="37" t="s">
        <v>219</v>
      </c>
      <c r="B157" s="37">
        <v>48</v>
      </c>
      <c r="C157" s="38" t="s">
        <v>3457</v>
      </c>
      <c r="D157" s="37" t="s">
        <v>221</v>
      </c>
      <c r="E157" s="39" t="s">
        <v>3458</v>
      </c>
      <c r="F157" s="40" t="s">
        <v>1413</v>
      </c>
      <c r="G157" s="41">
        <v>207</v>
      </c>
      <c r="H157" s="42">
        <v>0</v>
      </c>
      <c r="I157" s="43">
        <f>ROUND(G157*H157,P4)</f>
        <v>0</v>
      </c>
      <c r="J157" s="37"/>
      <c r="O157" s="44">
        <f>I157*0.21</f>
        <v>0</v>
      </c>
      <c r="P157">
        <v>3</v>
      </c>
    </row>
    <row r="158">
      <c r="A158" s="37" t="s">
        <v>224</v>
      </c>
      <c r="B158" s="45"/>
      <c r="C158" s="46"/>
      <c r="D158" s="46"/>
      <c r="E158" s="39" t="s">
        <v>3458</v>
      </c>
      <c r="F158" s="46"/>
      <c r="G158" s="46"/>
      <c r="H158" s="46"/>
      <c r="I158" s="46"/>
      <c r="J158" s="48"/>
    </row>
    <row r="159">
      <c r="A159" s="37" t="s">
        <v>227</v>
      </c>
      <c r="B159" s="45"/>
      <c r="C159" s="46"/>
      <c r="D159" s="46"/>
      <c r="E159" s="47" t="s">
        <v>221</v>
      </c>
      <c r="F159" s="46"/>
      <c r="G159" s="46"/>
      <c r="H159" s="46"/>
      <c r="I159" s="46"/>
      <c r="J159" s="48"/>
    </row>
    <row r="160">
      <c r="A160" s="37" t="s">
        <v>219</v>
      </c>
      <c r="B160" s="37">
        <v>49</v>
      </c>
      <c r="C160" s="38" t="s">
        <v>3064</v>
      </c>
      <c r="D160" s="37" t="s">
        <v>221</v>
      </c>
      <c r="E160" s="39" t="s">
        <v>3065</v>
      </c>
      <c r="F160" s="40" t="s">
        <v>245</v>
      </c>
      <c r="G160" s="41">
        <v>79</v>
      </c>
      <c r="H160" s="42">
        <v>0</v>
      </c>
      <c r="I160" s="43">
        <f>ROUND(G160*H160,P4)</f>
        <v>0</v>
      </c>
      <c r="J160" s="37"/>
      <c r="O160" s="44">
        <f>I160*0.21</f>
        <v>0</v>
      </c>
      <c r="P160">
        <v>3</v>
      </c>
    </row>
    <row r="161">
      <c r="A161" s="37" t="s">
        <v>224</v>
      </c>
      <c r="B161" s="45"/>
      <c r="C161" s="46"/>
      <c r="D161" s="46"/>
      <c r="E161" s="39" t="s">
        <v>3065</v>
      </c>
      <c r="F161" s="46"/>
      <c r="G161" s="46"/>
      <c r="H161" s="46"/>
      <c r="I161" s="46"/>
      <c r="J161" s="48"/>
    </row>
    <row r="162">
      <c r="A162" s="37" t="s">
        <v>227</v>
      </c>
      <c r="B162" s="45"/>
      <c r="C162" s="46"/>
      <c r="D162" s="46"/>
      <c r="E162" s="47" t="s">
        <v>221</v>
      </c>
      <c r="F162" s="46"/>
      <c r="G162" s="46"/>
      <c r="H162" s="46"/>
      <c r="I162" s="46"/>
      <c r="J162" s="48"/>
    </row>
    <row r="163">
      <c r="A163" s="37" t="s">
        <v>219</v>
      </c>
      <c r="B163" s="37">
        <v>50</v>
      </c>
      <c r="C163" s="38" t="s">
        <v>3459</v>
      </c>
      <c r="D163" s="37" t="s">
        <v>221</v>
      </c>
      <c r="E163" s="39" t="s">
        <v>3460</v>
      </c>
      <c r="F163" s="40" t="s">
        <v>234</v>
      </c>
      <c r="G163" s="41">
        <v>2</v>
      </c>
      <c r="H163" s="42">
        <v>0</v>
      </c>
      <c r="I163" s="43">
        <f>ROUND(G163*H163,P4)</f>
        <v>0</v>
      </c>
      <c r="J163" s="37"/>
      <c r="O163" s="44">
        <f>I163*0.21</f>
        <v>0</v>
      </c>
      <c r="P163">
        <v>3</v>
      </c>
    </row>
    <row r="164">
      <c r="A164" s="37" t="s">
        <v>224</v>
      </c>
      <c r="B164" s="45"/>
      <c r="C164" s="46"/>
      <c r="D164" s="46"/>
      <c r="E164" s="39" t="s">
        <v>3460</v>
      </c>
      <c r="F164" s="46"/>
      <c r="G164" s="46"/>
      <c r="H164" s="46"/>
      <c r="I164" s="46"/>
      <c r="J164" s="48"/>
    </row>
    <row r="165">
      <c r="A165" s="37" t="s">
        <v>227</v>
      </c>
      <c r="B165" s="45"/>
      <c r="C165" s="46"/>
      <c r="D165" s="46"/>
      <c r="E165" s="47" t="s">
        <v>221</v>
      </c>
      <c r="F165" s="46"/>
      <c r="G165" s="46"/>
      <c r="H165" s="46"/>
      <c r="I165" s="46"/>
      <c r="J165" s="48"/>
    </row>
    <row r="166">
      <c r="A166" s="37" t="s">
        <v>219</v>
      </c>
      <c r="B166" s="37">
        <v>51</v>
      </c>
      <c r="C166" s="38" t="s">
        <v>3461</v>
      </c>
      <c r="D166" s="37" t="s">
        <v>221</v>
      </c>
      <c r="E166" s="39" t="s">
        <v>3462</v>
      </c>
      <c r="F166" s="40" t="s">
        <v>234</v>
      </c>
      <c r="G166" s="41">
        <v>6</v>
      </c>
      <c r="H166" s="42">
        <v>0</v>
      </c>
      <c r="I166" s="43">
        <f>ROUND(G166*H166,P4)</f>
        <v>0</v>
      </c>
      <c r="J166" s="37"/>
      <c r="O166" s="44">
        <f>I166*0.21</f>
        <v>0</v>
      </c>
      <c r="P166">
        <v>3</v>
      </c>
    </row>
    <row r="167">
      <c r="A167" s="37" t="s">
        <v>224</v>
      </c>
      <c r="B167" s="45"/>
      <c r="C167" s="46"/>
      <c r="D167" s="46"/>
      <c r="E167" s="39" t="s">
        <v>3462</v>
      </c>
      <c r="F167" s="46"/>
      <c r="G167" s="46"/>
      <c r="H167" s="46"/>
      <c r="I167" s="46"/>
      <c r="J167" s="48"/>
    </row>
    <row r="168">
      <c r="A168" s="37" t="s">
        <v>227</v>
      </c>
      <c r="B168" s="45"/>
      <c r="C168" s="46"/>
      <c r="D168" s="46"/>
      <c r="E168" s="47" t="s">
        <v>221</v>
      </c>
      <c r="F168" s="46"/>
      <c r="G168" s="46"/>
      <c r="H168" s="46"/>
      <c r="I168" s="46"/>
      <c r="J168" s="48"/>
    </row>
    <row r="169">
      <c r="A169" s="37" t="s">
        <v>219</v>
      </c>
      <c r="B169" s="37">
        <v>52</v>
      </c>
      <c r="C169" s="38" t="s">
        <v>3463</v>
      </c>
      <c r="D169" s="37" t="s">
        <v>221</v>
      </c>
      <c r="E169" s="39" t="s">
        <v>3464</v>
      </c>
      <c r="F169" s="40" t="s">
        <v>234</v>
      </c>
      <c r="G169" s="41">
        <v>6</v>
      </c>
      <c r="H169" s="42">
        <v>0</v>
      </c>
      <c r="I169" s="43">
        <f>ROUND(G169*H169,P4)</f>
        <v>0</v>
      </c>
      <c r="J169" s="37"/>
      <c r="O169" s="44">
        <f>I169*0.21</f>
        <v>0</v>
      </c>
      <c r="P169">
        <v>3</v>
      </c>
    </row>
    <row r="170">
      <c r="A170" s="37" t="s">
        <v>224</v>
      </c>
      <c r="B170" s="45"/>
      <c r="C170" s="46"/>
      <c r="D170" s="46"/>
      <c r="E170" s="39" t="s">
        <v>3464</v>
      </c>
      <c r="F170" s="46"/>
      <c r="G170" s="46"/>
      <c r="H170" s="46"/>
      <c r="I170" s="46"/>
      <c r="J170" s="48"/>
    </row>
    <row r="171">
      <c r="A171" s="37" t="s">
        <v>227</v>
      </c>
      <c r="B171" s="45"/>
      <c r="C171" s="46"/>
      <c r="D171" s="46"/>
      <c r="E171" s="47" t="s">
        <v>221</v>
      </c>
      <c r="F171" s="46"/>
      <c r="G171" s="46"/>
      <c r="H171" s="46"/>
      <c r="I171" s="46"/>
      <c r="J171" s="48"/>
    </row>
    <row r="172">
      <c r="A172" s="37" t="s">
        <v>219</v>
      </c>
      <c r="B172" s="37">
        <v>53</v>
      </c>
      <c r="C172" s="38" t="s">
        <v>3465</v>
      </c>
      <c r="D172" s="37" t="s">
        <v>221</v>
      </c>
      <c r="E172" s="39" t="s">
        <v>3466</v>
      </c>
      <c r="F172" s="40" t="s">
        <v>234</v>
      </c>
      <c r="G172" s="41">
        <v>3</v>
      </c>
      <c r="H172" s="42">
        <v>0</v>
      </c>
      <c r="I172" s="43">
        <f>ROUND(G172*H172,P4)</f>
        <v>0</v>
      </c>
      <c r="J172" s="37"/>
      <c r="O172" s="44">
        <f>I172*0.21</f>
        <v>0</v>
      </c>
      <c r="P172">
        <v>3</v>
      </c>
    </row>
    <row r="173">
      <c r="A173" s="37" t="s">
        <v>224</v>
      </c>
      <c r="B173" s="45"/>
      <c r="C173" s="46"/>
      <c r="D173" s="46"/>
      <c r="E173" s="39" t="s">
        <v>3466</v>
      </c>
      <c r="F173" s="46"/>
      <c r="G173" s="46"/>
      <c r="H173" s="46"/>
      <c r="I173" s="46"/>
      <c r="J173" s="48"/>
    </row>
    <row r="174">
      <c r="A174" s="37" t="s">
        <v>227</v>
      </c>
      <c r="B174" s="45"/>
      <c r="C174" s="46"/>
      <c r="D174" s="46"/>
      <c r="E174" s="47" t="s">
        <v>221</v>
      </c>
      <c r="F174" s="46"/>
      <c r="G174" s="46"/>
      <c r="H174" s="46"/>
      <c r="I174" s="46"/>
      <c r="J174" s="48"/>
    </row>
    <row r="175">
      <c r="A175" s="37" t="s">
        <v>219</v>
      </c>
      <c r="B175" s="37">
        <v>54</v>
      </c>
      <c r="C175" s="38" t="s">
        <v>3066</v>
      </c>
      <c r="D175" s="37" t="s">
        <v>221</v>
      </c>
      <c r="E175" s="39" t="s">
        <v>3067</v>
      </c>
      <c r="F175" s="40" t="s">
        <v>234</v>
      </c>
      <c r="G175" s="41">
        <v>99</v>
      </c>
      <c r="H175" s="42">
        <v>0</v>
      </c>
      <c r="I175" s="43">
        <f>ROUND(G175*H175,P4)</f>
        <v>0</v>
      </c>
      <c r="J175" s="37"/>
      <c r="O175" s="44">
        <f>I175*0.21</f>
        <v>0</v>
      </c>
      <c r="P175">
        <v>3</v>
      </c>
    </row>
    <row r="176">
      <c r="A176" s="37" t="s">
        <v>224</v>
      </c>
      <c r="B176" s="45"/>
      <c r="C176" s="46"/>
      <c r="D176" s="46"/>
      <c r="E176" s="39" t="s">
        <v>3067</v>
      </c>
      <c r="F176" s="46"/>
      <c r="G176" s="46"/>
      <c r="H176" s="46"/>
      <c r="I176" s="46"/>
      <c r="J176" s="48"/>
    </row>
    <row r="177">
      <c r="A177" s="37" t="s">
        <v>227</v>
      </c>
      <c r="B177" s="45"/>
      <c r="C177" s="46"/>
      <c r="D177" s="46"/>
      <c r="E177" s="47" t="s">
        <v>221</v>
      </c>
      <c r="F177" s="46"/>
      <c r="G177" s="46"/>
      <c r="H177" s="46"/>
      <c r="I177" s="46"/>
      <c r="J177" s="48"/>
    </row>
    <row r="178">
      <c r="A178" s="37" t="s">
        <v>219</v>
      </c>
      <c r="B178" s="37">
        <v>55</v>
      </c>
      <c r="C178" s="38" t="s">
        <v>3467</v>
      </c>
      <c r="D178" s="37" t="s">
        <v>221</v>
      </c>
      <c r="E178" s="39" t="s">
        <v>3468</v>
      </c>
      <c r="F178" s="40" t="s">
        <v>245</v>
      </c>
      <c r="G178" s="41">
        <v>3</v>
      </c>
      <c r="H178" s="42">
        <v>0</v>
      </c>
      <c r="I178" s="43">
        <f>ROUND(G178*H178,P4)</f>
        <v>0</v>
      </c>
      <c r="J178" s="37"/>
      <c r="O178" s="44">
        <f>I178*0.21</f>
        <v>0</v>
      </c>
      <c r="P178">
        <v>3</v>
      </c>
    </row>
    <row r="179">
      <c r="A179" s="37" t="s">
        <v>224</v>
      </c>
      <c r="B179" s="45"/>
      <c r="C179" s="46"/>
      <c r="D179" s="46"/>
      <c r="E179" s="39" t="s">
        <v>3468</v>
      </c>
      <c r="F179" s="46"/>
      <c r="G179" s="46"/>
      <c r="H179" s="46"/>
      <c r="I179" s="46"/>
      <c r="J179" s="48"/>
    </row>
    <row r="180">
      <c r="A180" s="37" t="s">
        <v>227</v>
      </c>
      <c r="B180" s="45"/>
      <c r="C180" s="46"/>
      <c r="D180" s="46"/>
      <c r="E180" s="47" t="s">
        <v>221</v>
      </c>
      <c r="F180" s="46"/>
      <c r="G180" s="46"/>
      <c r="H180" s="46"/>
      <c r="I180" s="46"/>
      <c r="J180" s="48"/>
    </row>
    <row r="181">
      <c r="A181" s="37" t="s">
        <v>219</v>
      </c>
      <c r="B181" s="37">
        <v>56</v>
      </c>
      <c r="C181" s="38" t="s">
        <v>3469</v>
      </c>
      <c r="D181" s="37" t="s">
        <v>221</v>
      </c>
      <c r="E181" s="39" t="s">
        <v>3470</v>
      </c>
      <c r="F181" s="40" t="s">
        <v>245</v>
      </c>
      <c r="G181" s="41">
        <v>7</v>
      </c>
      <c r="H181" s="42">
        <v>0</v>
      </c>
      <c r="I181" s="43">
        <f>ROUND(G181*H181,P4)</f>
        <v>0</v>
      </c>
      <c r="J181" s="37"/>
      <c r="O181" s="44">
        <f>I181*0.21</f>
        <v>0</v>
      </c>
      <c r="P181">
        <v>3</v>
      </c>
    </row>
    <row r="182">
      <c r="A182" s="37" t="s">
        <v>224</v>
      </c>
      <c r="B182" s="45"/>
      <c r="C182" s="46"/>
      <c r="D182" s="46"/>
      <c r="E182" s="39" t="s">
        <v>3470</v>
      </c>
      <c r="F182" s="46"/>
      <c r="G182" s="46"/>
      <c r="H182" s="46"/>
      <c r="I182" s="46"/>
      <c r="J182" s="48"/>
    </row>
    <row r="183">
      <c r="A183" s="37" t="s">
        <v>227</v>
      </c>
      <c r="B183" s="45"/>
      <c r="C183" s="46"/>
      <c r="D183" s="46"/>
      <c r="E183" s="47" t="s">
        <v>221</v>
      </c>
      <c r="F183" s="46"/>
      <c r="G183" s="46"/>
      <c r="H183" s="46"/>
      <c r="I183" s="46"/>
      <c r="J183" s="48"/>
    </row>
    <row r="184">
      <c r="A184" s="37" t="s">
        <v>219</v>
      </c>
      <c r="B184" s="37">
        <v>57</v>
      </c>
      <c r="C184" s="38" t="s">
        <v>3471</v>
      </c>
      <c r="D184" s="37" t="s">
        <v>221</v>
      </c>
      <c r="E184" s="39" t="s">
        <v>3472</v>
      </c>
      <c r="F184" s="40" t="s">
        <v>245</v>
      </c>
      <c r="G184" s="41">
        <v>2</v>
      </c>
      <c r="H184" s="42">
        <v>0</v>
      </c>
      <c r="I184" s="43">
        <f>ROUND(G184*H184,P4)</f>
        <v>0</v>
      </c>
      <c r="J184" s="37"/>
      <c r="O184" s="44">
        <f>I184*0.21</f>
        <v>0</v>
      </c>
      <c r="P184">
        <v>3</v>
      </c>
    </row>
    <row r="185">
      <c r="A185" s="37" t="s">
        <v>224</v>
      </c>
      <c r="B185" s="45"/>
      <c r="C185" s="46"/>
      <c r="D185" s="46"/>
      <c r="E185" s="39" t="s">
        <v>3472</v>
      </c>
      <c r="F185" s="46"/>
      <c r="G185" s="46"/>
      <c r="H185" s="46"/>
      <c r="I185" s="46"/>
      <c r="J185" s="48"/>
    </row>
    <row r="186">
      <c r="A186" s="37" t="s">
        <v>227</v>
      </c>
      <c r="B186" s="45"/>
      <c r="C186" s="46"/>
      <c r="D186" s="46"/>
      <c r="E186" s="47" t="s">
        <v>221</v>
      </c>
      <c r="F186" s="46"/>
      <c r="G186" s="46"/>
      <c r="H186" s="46"/>
      <c r="I186" s="46"/>
      <c r="J186" s="48"/>
    </row>
    <row r="187">
      <c r="A187" s="37" t="s">
        <v>219</v>
      </c>
      <c r="B187" s="37">
        <v>58</v>
      </c>
      <c r="C187" s="38" t="s">
        <v>3068</v>
      </c>
      <c r="D187" s="37" t="s">
        <v>221</v>
      </c>
      <c r="E187" s="39" t="s">
        <v>3069</v>
      </c>
      <c r="F187" s="40" t="s">
        <v>245</v>
      </c>
      <c r="G187" s="41">
        <v>21</v>
      </c>
      <c r="H187" s="42">
        <v>0</v>
      </c>
      <c r="I187" s="43">
        <f>ROUND(G187*H187,P4)</f>
        <v>0</v>
      </c>
      <c r="J187" s="37"/>
      <c r="O187" s="44">
        <f>I187*0.21</f>
        <v>0</v>
      </c>
      <c r="P187">
        <v>3</v>
      </c>
    </row>
    <row r="188">
      <c r="A188" s="37" t="s">
        <v>224</v>
      </c>
      <c r="B188" s="45"/>
      <c r="C188" s="46"/>
      <c r="D188" s="46"/>
      <c r="E188" s="39" t="s">
        <v>3069</v>
      </c>
      <c r="F188" s="46"/>
      <c r="G188" s="46"/>
      <c r="H188" s="46"/>
      <c r="I188" s="46"/>
      <c r="J188" s="48"/>
    </row>
    <row r="189">
      <c r="A189" s="37" t="s">
        <v>227</v>
      </c>
      <c r="B189" s="45"/>
      <c r="C189" s="46"/>
      <c r="D189" s="46"/>
      <c r="E189" s="47" t="s">
        <v>221</v>
      </c>
      <c r="F189" s="46"/>
      <c r="G189" s="46"/>
      <c r="H189" s="46"/>
      <c r="I189" s="46"/>
      <c r="J189" s="48"/>
    </row>
    <row r="190">
      <c r="A190" s="37" t="s">
        <v>219</v>
      </c>
      <c r="B190" s="37">
        <v>59</v>
      </c>
      <c r="C190" s="38" t="s">
        <v>3074</v>
      </c>
      <c r="D190" s="37" t="s">
        <v>221</v>
      </c>
      <c r="E190" s="39" t="s">
        <v>3075</v>
      </c>
      <c r="F190" s="40" t="s">
        <v>3076</v>
      </c>
      <c r="G190" s="41">
        <v>1</v>
      </c>
      <c r="H190" s="42">
        <v>0</v>
      </c>
      <c r="I190" s="43">
        <f>ROUND(G190*H190,P4)</f>
        <v>0</v>
      </c>
      <c r="J190" s="37"/>
      <c r="O190" s="44">
        <f>I190*0.21</f>
        <v>0</v>
      </c>
      <c r="P190">
        <v>3</v>
      </c>
    </row>
    <row r="191">
      <c r="A191" s="37" t="s">
        <v>224</v>
      </c>
      <c r="B191" s="45"/>
      <c r="C191" s="46"/>
      <c r="D191" s="46"/>
      <c r="E191" s="39" t="s">
        <v>3075</v>
      </c>
      <c r="F191" s="46"/>
      <c r="G191" s="46"/>
      <c r="H191" s="46"/>
      <c r="I191" s="46"/>
      <c r="J191" s="48"/>
    </row>
    <row r="192">
      <c r="A192" s="37" t="s">
        <v>227</v>
      </c>
      <c r="B192" s="45"/>
      <c r="C192" s="46"/>
      <c r="D192" s="46"/>
      <c r="E192" s="47" t="s">
        <v>221</v>
      </c>
      <c r="F192" s="46"/>
      <c r="G192" s="46"/>
      <c r="H192" s="46"/>
      <c r="I192" s="46"/>
      <c r="J192" s="48"/>
    </row>
    <row r="193">
      <c r="A193" s="37" t="s">
        <v>219</v>
      </c>
      <c r="B193" s="37">
        <v>60</v>
      </c>
      <c r="C193" s="38" t="s">
        <v>3473</v>
      </c>
      <c r="D193" s="37" t="s">
        <v>221</v>
      </c>
      <c r="E193" s="39" t="s">
        <v>3474</v>
      </c>
      <c r="F193" s="40" t="s">
        <v>234</v>
      </c>
      <c r="G193" s="41">
        <v>2</v>
      </c>
      <c r="H193" s="42">
        <v>0</v>
      </c>
      <c r="I193" s="43">
        <f>ROUND(G193*H193,P4)</f>
        <v>0</v>
      </c>
      <c r="J193" s="37"/>
      <c r="O193" s="44">
        <f>I193*0.21</f>
        <v>0</v>
      </c>
      <c r="P193">
        <v>3</v>
      </c>
    </row>
    <row r="194">
      <c r="A194" s="37" t="s">
        <v>224</v>
      </c>
      <c r="B194" s="45"/>
      <c r="C194" s="46"/>
      <c r="D194" s="46"/>
      <c r="E194" s="39" t="s">
        <v>3474</v>
      </c>
      <c r="F194" s="46"/>
      <c r="G194" s="46"/>
      <c r="H194" s="46"/>
      <c r="I194" s="46"/>
      <c r="J194" s="48"/>
    </row>
    <row r="195">
      <c r="A195" s="37" t="s">
        <v>227</v>
      </c>
      <c r="B195" s="45"/>
      <c r="C195" s="46"/>
      <c r="D195" s="46"/>
      <c r="E195" s="47" t="s">
        <v>221</v>
      </c>
      <c r="F195" s="46"/>
      <c r="G195" s="46"/>
      <c r="H195" s="46"/>
      <c r="I195" s="46"/>
      <c r="J195" s="48"/>
    </row>
    <row r="196">
      <c r="A196" s="37" t="s">
        <v>219</v>
      </c>
      <c r="B196" s="37">
        <v>61</v>
      </c>
      <c r="C196" s="38" t="s">
        <v>3475</v>
      </c>
      <c r="D196" s="37" t="s">
        <v>221</v>
      </c>
      <c r="E196" s="39" t="s">
        <v>3476</v>
      </c>
      <c r="F196" s="40" t="s">
        <v>234</v>
      </c>
      <c r="G196" s="41">
        <v>6</v>
      </c>
      <c r="H196" s="42">
        <v>0</v>
      </c>
      <c r="I196" s="43">
        <f>ROUND(G196*H196,P4)</f>
        <v>0</v>
      </c>
      <c r="J196" s="37"/>
      <c r="O196" s="44">
        <f>I196*0.21</f>
        <v>0</v>
      </c>
      <c r="P196">
        <v>3</v>
      </c>
    </row>
    <row r="197">
      <c r="A197" s="37" t="s">
        <v>224</v>
      </c>
      <c r="B197" s="45"/>
      <c r="C197" s="46"/>
      <c r="D197" s="46"/>
      <c r="E197" s="39" t="s">
        <v>3476</v>
      </c>
      <c r="F197" s="46"/>
      <c r="G197" s="46"/>
      <c r="H197" s="46"/>
      <c r="I197" s="46"/>
      <c r="J197" s="48"/>
    </row>
    <row r="198">
      <c r="A198" s="37" t="s">
        <v>227</v>
      </c>
      <c r="B198" s="45"/>
      <c r="C198" s="46"/>
      <c r="D198" s="46"/>
      <c r="E198" s="47" t="s">
        <v>221</v>
      </c>
      <c r="F198" s="46"/>
      <c r="G198" s="46"/>
      <c r="H198" s="46"/>
      <c r="I198" s="46"/>
      <c r="J198" s="48"/>
    </row>
    <row r="199">
      <c r="A199" s="37" t="s">
        <v>219</v>
      </c>
      <c r="B199" s="37">
        <v>62</v>
      </c>
      <c r="C199" s="38" t="s">
        <v>3477</v>
      </c>
      <c r="D199" s="37" t="s">
        <v>221</v>
      </c>
      <c r="E199" s="39" t="s">
        <v>3478</v>
      </c>
      <c r="F199" s="40" t="s">
        <v>234</v>
      </c>
      <c r="G199" s="41">
        <v>1</v>
      </c>
      <c r="H199" s="42">
        <v>0</v>
      </c>
      <c r="I199" s="43">
        <f>ROUND(G199*H199,P4)</f>
        <v>0</v>
      </c>
      <c r="J199" s="37"/>
      <c r="O199" s="44">
        <f>I199*0.21</f>
        <v>0</v>
      </c>
      <c r="P199">
        <v>3</v>
      </c>
    </row>
    <row r="200">
      <c r="A200" s="37" t="s">
        <v>224</v>
      </c>
      <c r="B200" s="45"/>
      <c r="C200" s="46"/>
      <c r="D200" s="46"/>
      <c r="E200" s="39" t="s">
        <v>3478</v>
      </c>
      <c r="F200" s="46"/>
      <c r="G200" s="46"/>
      <c r="H200" s="46"/>
      <c r="I200" s="46"/>
      <c r="J200" s="48"/>
    </row>
    <row r="201">
      <c r="A201" s="37" t="s">
        <v>227</v>
      </c>
      <c r="B201" s="45"/>
      <c r="C201" s="46"/>
      <c r="D201" s="46"/>
      <c r="E201" s="47" t="s">
        <v>221</v>
      </c>
      <c r="F201" s="46"/>
      <c r="G201" s="46"/>
      <c r="H201" s="46"/>
      <c r="I201" s="46"/>
      <c r="J201" s="48"/>
    </row>
    <row r="202">
      <c r="A202" s="37" t="s">
        <v>219</v>
      </c>
      <c r="B202" s="37">
        <v>63</v>
      </c>
      <c r="C202" s="38" t="s">
        <v>3077</v>
      </c>
      <c r="D202" s="37" t="s">
        <v>221</v>
      </c>
      <c r="E202" s="39" t="s">
        <v>3078</v>
      </c>
      <c r="F202" s="40" t="s">
        <v>234</v>
      </c>
      <c r="G202" s="41">
        <v>99</v>
      </c>
      <c r="H202" s="42">
        <v>0</v>
      </c>
      <c r="I202" s="43">
        <f>ROUND(G202*H202,P4)</f>
        <v>0</v>
      </c>
      <c r="J202" s="37"/>
      <c r="O202" s="44">
        <f>I202*0.21</f>
        <v>0</v>
      </c>
      <c r="P202">
        <v>3</v>
      </c>
    </row>
    <row r="203">
      <c r="A203" s="37" t="s">
        <v>224</v>
      </c>
      <c r="B203" s="45"/>
      <c r="C203" s="46"/>
      <c r="D203" s="46"/>
      <c r="E203" s="39" t="s">
        <v>3078</v>
      </c>
      <c r="F203" s="46"/>
      <c r="G203" s="46"/>
      <c r="H203" s="46"/>
      <c r="I203" s="46"/>
      <c r="J203" s="48"/>
    </row>
    <row r="204">
      <c r="A204" s="37" t="s">
        <v>227</v>
      </c>
      <c r="B204" s="45"/>
      <c r="C204" s="46"/>
      <c r="D204" s="46"/>
      <c r="E204" s="47" t="s">
        <v>221</v>
      </c>
      <c r="F204" s="46"/>
      <c r="G204" s="46"/>
      <c r="H204" s="46"/>
      <c r="I204" s="46"/>
      <c r="J204" s="48"/>
    </row>
    <row r="205">
      <c r="A205" s="37" t="s">
        <v>219</v>
      </c>
      <c r="B205" s="37">
        <v>64</v>
      </c>
      <c r="C205" s="38" t="s">
        <v>3479</v>
      </c>
      <c r="D205" s="37" t="s">
        <v>221</v>
      </c>
      <c r="E205" s="39" t="s">
        <v>3480</v>
      </c>
      <c r="F205" s="40" t="s">
        <v>234</v>
      </c>
      <c r="G205" s="41">
        <v>58</v>
      </c>
      <c r="H205" s="42">
        <v>0</v>
      </c>
      <c r="I205" s="43">
        <f>ROUND(G205*H205,P4)</f>
        <v>0</v>
      </c>
      <c r="J205" s="37"/>
      <c r="O205" s="44">
        <f>I205*0.21</f>
        <v>0</v>
      </c>
      <c r="P205">
        <v>3</v>
      </c>
    </row>
    <row r="206">
      <c r="A206" s="37" t="s">
        <v>224</v>
      </c>
      <c r="B206" s="45"/>
      <c r="C206" s="46"/>
      <c r="D206" s="46"/>
      <c r="E206" s="39" t="s">
        <v>3480</v>
      </c>
      <c r="F206" s="46"/>
      <c r="G206" s="46"/>
      <c r="H206" s="46"/>
      <c r="I206" s="46"/>
      <c r="J206" s="48"/>
    </row>
    <row r="207">
      <c r="A207" s="37" t="s">
        <v>227</v>
      </c>
      <c r="B207" s="45"/>
      <c r="C207" s="46"/>
      <c r="D207" s="46"/>
      <c r="E207" s="47" t="s">
        <v>221</v>
      </c>
      <c r="F207" s="46"/>
      <c r="G207" s="46"/>
      <c r="H207" s="46"/>
      <c r="I207" s="46"/>
      <c r="J207" s="48"/>
    </row>
    <row r="208">
      <c r="A208" s="37" t="s">
        <v>219</v>
      </c>
      <c r="B208" s="37">
        <v>65</v>
      </c>
      <c r="C208" s="38" t="s">
        <v>3481</v>
      </c>
      <c r="D208" s="37" t="s">
        <v>221</v>
      </c>
      <c r="E208" s="39" t="s">
        <v>3482</v>
      </c>
      <c r="F208" s="40" t="s">
        <v>805</v>
      </c>
      <c r="G208" s="41">
        <v>729</v>
      </c>
      <c r="H208" s="42">
        <v>0</v>
      </c>
      <c r="I208" s="43">
        <f>ROUND(G208*H208,P4)</f>
        <v>0</v>
      </c>
      <c r="J208" s="37"/>
      <c r="O208" s="44">
        <f>I208*0.21</f>
        <v>0</v>
      </c>
      <c r="P208">
        <v>3</v>
      </c>
    </row>
    <row r="209">
      <c r="A209" s="37" t="s">
        <v>224</v>
      </c>
      <c r="B209" s="45"/>
      <c r="C209" s="46"/>
      <c r="D209" s="46"/>
      <c r="E209" s="39" t="s">
        <v>3482</v>
      </c>
      <c r="F209" s="46"/>
      <c r="G209" s="46"/>
      <c r="H209" s="46"/>
      <c r="I209" s="46"/>
      <c r="J209" s="48"/>
    </row>
    <row r="210">
      <c r="A210" s="37" t="s">
        <v>227</v>
      </c>
      <c r="B210" s="45"/>
      <c r="C210" s="46"/>
      <c r="D210" s="46"/>
      <c r="E210" s="47" t="s">
        <v>221</v>
      </c>
      <c r="F210" s="46"/>
      <c r="G210" s="46"/>
      <c r="H210" s="46"/>
      <c r="I210" s="46"/>
      <c r="J210" s="48"/>
    </row>
    <row r="211">
      <c r="A211" s="37" t="s">
        <v>219</v>
      </c>
      <c r="B211" s="37">
        <v>66</v>
      </c>
      <c r="C211" s="38" t="s">
        <v>3483</v>
      </c>
      <c r="D211" s="37" t="s">
        <v>221</v>
      </c>
      <c r="E211" s="39" t="s">
        <v>3484</v>
      </c>
      <c r="F211" s="40" t="s">
        <v>234</v>
      </c>
      <c r="G211" s="41">
        <v>109</v>
      </c>
      <c r="H211" s="42">
        <v>0</v>
      </c>
      <c r="I211" s="43">
        <f>ROUND(G211*H211,P4)</f>
        <v>0</v>
      </c>
      <c r="J211" s="37"/>
      <c r="O211" s="44">
        <f>I211*0.21</f>
        <v>0</v>
      </c>
      <c r="P211">
        <v>3</v>
      </c>
    </row>
    <row r="212">
      <c r="A212" s="37" t="s">
        <v>224</v>
      </c>
      <c r="B212" s="45"/>
      <c r="C212" s="46"/>
      <c r="D212" s="46"/>
      <c r="E212" s="39" t="s">
        <v>3484</v>
      </c>
      <c r="F212" s="46"/>
      <c r="G212" s="46"/>
      <c r="H212" s="46"/>
      <c r="I212" s="46"/>
      <c r="J212" s="48"/>
    </row>
    <row r="213">
      <c r="A213" s="37" t="s">
        <v>227</v>
      </c>
      <c r="B213" s="45"/>
      <c r="C213" s="46"/>
      <c r="D213" s="46"/>
      <c r="E213" s="47" t="s">
        <v>221</v>
      </c>
      <c r="F213" s="46"/>
      <c r="G213" s="46"/>
      <c r="H213" s="46"/>
      <c r="I213" s="46"/>
      <c r="J213" s="48"/>
    </row>
    <row r="214">
      <c r="A214" s="37" t="s">
        <v>219</v>
      </c>
      <c r="B214" s="37">
        <v>67</v>
      </c>
      <c r="C214" s="38" t="s">
        <v>3485</v>
      </c>
      <c r="D214" s="37" t="s">
        <v>221</v>
      </c>
      <c r="E214" s="39" t="s">
        <v>3486</v>
      </c>
      <c r="F214" s="40" t="s">
        <v>245</v>
      </c>
      <c r="G214" s="41">
        <v>2</v>
      </c>
      <c r="H214" s="42">
        <v>0</v>
      </c>
      <c r="I214" s="43">
        <f>ROUND(G214*H214,P4)</f>
        <v>0</v>
      </c>
      <c r="J214" s="37"/>
      <c r="O214" s="44">
        <f>I214*0.21</f>
        <v>0</v>
      </c>
      <c r="P214">
        <v>3</v>
      </c>
    </row>
    <row r="215">
      <c r="A215" s="37" t="s">
        <v>224</v>
      </c>
      <c r="B215" s="45"/>
      <c r="C215" s="46"/>
      <c r="D215" s="46"/>
      <c r="E215" s="39" t="s">
        <v>3486</v>
      </c>
      <c r="F215" s="46"/>
      <c r="G215" s="46"/>
      <c r="H215" s="46"/>
      <c r="I215" s="46"/>
      <c r="J215" s="48"/>
    </row>
    <row r="216">
      <c r="A216" s="37" t="s">
        <v>227</v>
      </c>
      <c r="B216" s="45"/>
      <c r="C216" s="46"/>
      <c r="D216" s="46"/>
      <c r="E216" s="47" t="s">
        <v>221</v>
      </c>
      <c r="F216" s="46"/>
      <c r="G216" s="46"/>
      <c r="H216" s="46"/>
      <c r="I216" s="46"/>
      <c r="J216" s="48"/>
    </row>
    <row r="217">
      <c r="A217" s="37" t="s">
        <v>219</v>
      </c>
      <c r="B217" s="37">
        <v>68</v>
      </c>
      <c r="C217" s="38" t="s">
        <v>3487</v>
      </c>
      <c r="D217" s="37" t="s">
        <v>221</v>
      </c>
      <c r="E217" s="39" t="s">
        <v>3488</v>
      </c>
      <c r="F217" s="40" t="s">
        <v>245</v>
      </c>
      <c r="G217" s="41">
        <v>12</v>
      </c>
      <c r="H217" s="42">
        <v>0</v>
      </c>
      <c r="I217" s="43">
        <f>ROUND(G217*H217,P4)</f>
        <v>0</v>
      </c>
      <c r="J217" s="37"/>
      <c r="O217" s="44">
        <f>I217*0.21</f>
        <v>0</v>
      </c>
      <c r="P217">
        <v>3</v>
      </c>
    </row>
    <row r="218">
      <c r="A218" s="37" t="s">
        <v>224</v>
      </c>
      <c r="B218" s="45"/>
      <c r="C218" s="46"/>
      <c r="D218" s="46"/>
      <c r="E218" s="39" t="s">
        <v>3488</v>
      </c>
      <c r="F218" s="46"/>
      <c r="G218" s="46"/>
      <c r="H218" s="46"/>
      <c r="I218" s="46"/>
      <c r="J218" s="48"/>
    </row>
    <row r="219">
      <c r="A219" s="37" t="s">
        <v>227</v>
      </c>
      <c r="B219" s="45"/>
      <c r="C219" s="46"/>
      <c r="D219" s="46"/>
      <c r="E219" s="47" t="s">
        <v>221</v>
      </c>
      <c r="F219" s="46"/>
      <c r="G219" s="46"/>
      <c r="H219" s="46"/>
      <c r="I219" s="46"/>
      <c r="J219" s="48"/>
    </row>
    <row r="220">
      <c r="A220" s="37" t="s">
        <v>219</v>
      </c>
      <c r="B220" s="37">
        <v>69</v>
      </c>
      <c r="C220" s="38" t="s">
        <v>3489</v>
      </c>
      <c r="D220" s="37" t="s">
        <v>221</v>
      </c>
      <c r="E220" s="39" t="s">
        <v>3490</v>
      </c>
      <c r="F220" s="40" t="s">
        <v>245</v>
      </c>
      <c r="G220" s="41">
        <v>2</v>
      </c>
      <c r="H220" s="42">
        <v>0</v>
      </c>
      <c r="I220" s="43">
        <f>ROUND(G220*H220,P4)</f>
        <v>0</v>
      </c>
      <c r="J220" s="37"/>
      <c r="O220" s="44">
        <f>I220*0.21</f>
        <v>0</v>
      </c>
      <c r="P220">
        <v>3</v>
      </c>
    </row>
    <row r="221">
      <c r="A221" s="37" t="s">
        <v>224</v>
      </c>
      <c r="B221" s="45"/>
      <c r="C221" s="46"/>
      <c r="D221" s="46"/>
      <c r="E221" s="39" t="s">
        <v>3490</v>
      </c>
      <c r="F221" s="46"/>
      <c r="G221" s="46"/>
      <c r="H221" s="46"/>
      <c r="I221" s="46"/>
      <c r="J221" s="48"/>
    </row>
    <row r="222">
      <c r="A222" s="37" t="s">
        <v>227</v>
      </c>
      <c r="B222" s="45"/>
      <c r="C222" s="46"/>
      <c r="D222" s="46"/>
      <c r="E222" s="47" t="s">
        <v>221</v>
      </c>
      <c r="F222" s="46"/>
      <c r="G222" s="46"/>
      <c r="H222" s="46"/>
      <c r="I222" s="46"/>
      <c r="J222" s="48"/>
    </row>
    <row r="223">
      <c r="A223" s="37" t="s">
        <v>219</v>
      </c>
      <c r="B223" s="37">
        <v>70</v>
      </c>
      <c r="C223" s="38" t="s">
        <v>2965</v>
      </c>
      <c r="D223" s="37" t="s">
        <v>221</v>
      </c>
      <c r="E223" s="39" t="s">
        <v>3491</v>
      </c>
      <c r="F223" s="40" t="s">
        <v>245</v>
      </c>
      <c r="G223" s="41">
        <v>12</v>
      </c>
      <c r="H223" s="42">
        <v>0</v>
      </c>
      <c r="I223" s="43">
        <f>ROUND(G223*H223,P4)</f>
        <v>0</v>
      </c>
      <c r="J223" s="37"/>
      <c r="O223" s="44">
        <f>I223*0.21</f>
        <v>0</v>
      </c>
      <c r="P223">
        <v>3</v>
      </c>
    </row>
    <row r="224">
      <c r="A224" s="37" t="s">
        <v>224</v>
      </c>
      <c r="B224" s="45"/>
      <c r="C224" s="46"/>
      <c r="D224" s="46"/>
      <c r="E224" s="39" t="s">
        <v>3491</v>
      </c>
      <c r="F224" s="46"/>
      <c r="G224" s="46"/>
      <c r="H224" s="46"/>
      <c r="I224" s="46"/>
      <c r="J224" s="48"/>
    </row>
    <row r="225">
      <c r="A225" s="37" t="s">
        <v>227</v>
      </c>
      <c r="B225" s="45"/>
      <c r="C225" s="46"/>
      <c r="D225" s="46"/>
      <c r="E225" s="47" t="s">
        <v>221</v>
      </c>
      <c r="F225" s="46"/>
      <c r="G225" s="46"/>
      <c r="H225" s="46"/>
      <c r="I225" s="46"/>
      <c r="J225" s="48"/>
    </row>
    <row r="226">
      <c r="A226" s="37" t="s">
        <v>219</v>
      </c>
      <c r="B226" s="37">
        <v>71</v>
      </c>
      <c r="C226" s="38" t="s">
        <v>3492</v>
      </c>
      <c r="D226" s="37" t="s">
        <v>221</v>
      </c>
      <c r="E226" s="39" t="s">
        <v>3493</v>
      </c>
      <c r="F226" s="40" t="s">
        <v>234</v>
      </c>
      <c r="G226" s="41">
        <v>1</v>
      </c>
      <c r="H226" s="42">
        <v>0</v>
      </c>
      <c r="I226" s="43">
        <f>ROUND(G226*H226,P4)</f>
        <v>0</v>
      </c>
      <c r="J226" s="37"/>
      <c r="O226" s="44">
        <f>I226*0.21</f>
        <v>0</v>
      </c>
      <c r="P226">
        <v>3</v>
      </c>
    </row>
    <row r="227">
      <c r="A227" s="37" t="s">
        <v>224</v>
      </c>
      <c r="B227" s="45"/>
      <c r="C227" s="46"/>
      <c r="D227" s="46"/>
      <c r="E227" s="39" t="s">
        <v>3493</v>
      </c>
      <c r="F227" s="46"/>
      <c r="G227" s="46"/>
      <c r="H227" s="46"/>
      <c r="I227" s="46"/>
      <c r="J227" s="48"/>
    </row>
    <row r="228">
      <c r="A228" s="37" t="s">
        <v>227</v>
      </c>
      <c r="B228" s="45"/>
      <c r="C228" s="46"/>
      <c r="D228" s="46"/>
      <c r="E228" s="47" t="s">
        <v>221</v>
      </c>
      <c r="F228" s="46"/>
      <c r="G228" s="46"/>
      <c r="H228" s="46"/>
      <c r="I228" s="46"/>
      <c r="J228" s="48"/>
    </row>
    <row r="229">
      <c r="A229" s="37" t="s">
        <v>219</v>
      </c>
      <c r="B229" s="37">
        <v>72</v>
      </c>
      <c r="C229" s="38" t="s">
        <v>3494</v>
      </c>
      <c r="D229" s="37" t="s">
        <v>221</v>
      </c>
      <c r="E229" s="39" t="s">
        <v>3495</v>
      </c>
      <c r="F229" s="40" t="s">
        <v>234</v>
      </c>
      <c r="G229" s="41">
        <v>3</v>
      </c>
      <c r="H229" s="42">
        <v>0</v>
      </c>
      <c r="I229" s="43">
        <f>ROUND(G229*H229,P4)</f>
        <v>0</v>
      </c>
      <c r="J229" s="37"/>
      <c r="O229" s="44">
        <f>I229*0.21</f>
        <v>0</v>
      </c>
      <c r="P229">
        <v>3</v>
      </c>
    </row>
    <row r="230">
      <c r="A230" s="37" t="s">
        <v>224</v>
      </c>
      <c r="B230" s="45"/>
      <c r="C230" s="46"/>
      <c r="D230" s="46"/>
      <c r="E230" s="39" t="s">
        <v>3495</v>
      </c>
      <c r="F230" s="46"/>
      <c r="G230" s="46"/>
      <c r="H230" s="46"/>
      <c r="I230" s="46"/>
      <c r="J230" s="48"/>
    </row>
    <row r="231">
      <c r="A231" s="37" t="s">
        <v>227</v>
      </c>
      <c r="B231" s="45"/>
      <c r="C231" s="46"/>
      <c r="D231" s="46"/>
      <c r="E231" s="47" t="s">
        <v>221</v>
      </c>
      <c r="F231" s="46"/>
      <c r="G231" s="46"/>
      <c r="H231" s="46"/>
      <c r="I231" s="46"/>
      <c r="J231" s="48"/>
    </row>
    <row r="232">
      <c r="A232" s="37" t="s">
        <v>219</v>
      </c>
      <c r="B232" s="37">
        <v>73</v>
      </c>
      <c r="C232" s="38" t="s">
        <v>3496</v>
      </c>
      <c r="D232" s="37" t="s">
        <v>221</v>
      </c>
      <c r="E232" s="39" t="s">
        <v>3497</v>
      </c>
      <c r="F232" s="40" t="s">
        <v>245</v>
      </c>
      <c r="G232" s="41">
        <v>2</v>
      </c>
      <c r="H232" s="42">
        <v>0</v>
      </c>
      <c r="I232" s="43">
        <f>ROUND(G232*H232,P4)</f>
        <v>0</v>
      </c>
      <c r="J232" s="37"/>
      <c r="O232" s="44">
        <f>I232*0.21</f>
        <v>0</v>
      </c>
      <c r="P232">
        <v>3</v>
      </c>
    </row>
    <row r="233">
      <c r="A233" s="37" t="s">
        <v>224</v>
      </c>
      <c r="B233" s="45"/>
      <c r="C233" s="46"/>
      <c r="D233" s="46"/>
      <c r="E233" s="39" t="s">
        <v>3497</v>
      </c>
      <c r="F233" s="46"/>
      <c r="G233" s="46"/>
      <c r="H233" s="46"/>
      <c r="I233" s="46"/>
      <c r="J233" s="48"/>
    </row>
    <row r="234">
      <c r="A234" s="37" t="s">
        <v>227</v>
      </c>
      <c r="B234" s="45"/>
      <c r="C234" s="46"/>
      <c r="D234" s="46"/>
      <c r="E234" s="47" t="s">
        <v>221</v>
      </c>
      <c r="F234" s="46"/>
      <c r="G234" s="46"/>
      <c r="H234" s="46"/>
      <c r="I234" s="46"/>
      <c r="J234" s="48"/>
    </row>
    <row r="235">
      <c r="A235" s="37" t="s">
        <v>219</v>
      </c>
      <c r="B235" s="37">
        <v>74</v>
      </c>
      <c r="C235" s="38" t="s">
        <v>3498</v>
      </c>
      <c r="D235" s="37" t="s">
        <v>221</v>
      </c>
      <c r="E235" s="39" t="s">
        <v>3499</v>
      </c>
      <c r="F235" s="40" t="s">
        <v>245</v>
      </c>
      <c r="G235" s="41">
        <v>5</v>
      </c>
      <c r="H235" s="42">
        <v>0</v>
      </c>
      <c r="I235" s="43">
        <f>ROUND(G235*H235,P4)</f>
        <v>0</v>
      </c>
      <c r="J235" s="37"/>
      <c r="O235" s="44">
        <f>I235*0.21</f>
        <v>0</v>
      </c>
      <c r="P235">
        <v>3</v>
      </c>
    </row>
    <row r="236">
      <c r="A236" s="37" t="s">
        <v>224</v>
      </c>
      <c r="B236" s="45"/>
      <c r="C236" s="46"/>
      <c r="D236" s="46"/>
      <c r="E236" s="39" t="s">
        <v>3499</v>
      </c>
      <c r="F236" s="46"/>
      <c r="G236" s="46"/>
      <c r="H236" s="46"/>
      <c r="I236" s="46"/>
      <c r="J236" s="48"/>
    </row>
    <row r="237">
      <c r="A237" s="37" t="s">
        <v>227</v>
      </c>
      <c r="B237" s="45"/>
      <c r="C237" s="46"/>
      <c r="D237" s="46"/>
      <c r="E237" s="47" t="s">
        <v>221</v>
      </c>
      <c r="F237" s="46"/>
      <c r="G237" s="46"/>
      <c r="H237" s="46"/>
      <c r="I237" s="46"/>
      <c r="J237" s="48"/>
    </row>
    <row r="238">
      <c r="A238" s="37" t="s">
        <v>219</v>
      </c>
      <c r="B238" s="37">
        <v>75</v>
      </c>
      <c r="C238" s="38" t="s">
        <v>3500</v>
      </c>
      <c r="D238" s="37" t="s">
        <v>221</v>
      </c>
      <c r="E238" s="39" t="s">
        <v>3501</v>
      </c>
      <c r="F238" s="40" t="s">
        <v>245</v>
      </c>
      <c r="G238" s="41">
        <v>1</v>
      </c>
      <c r="H238" s="42">
        <v>0</v>
      </c>
      <c r="I238" s="43">
        <f>ROUND(G238*H238,P4)</f>
        <v>0</v>
      </c>
      <c r="J238" s="37"/>
      <c r="O238" s="44">
        <f>I238*0.21</f>
        <v>0</v>
      </c>
      <c r="P238">
        <v>3</v>
      </c>
    </row>
    <row r="239">
      <c r="A239" s="37" t="s">
        <v>224</v>
      </c>
      <c r="B239" s="45"/>
      <c r="C239" s="46"/>
      <c r="D239" s="46"/>
      <c r="E239" s="39" t="s">
        <v>3501</v>
      </c>
      <c r="F239" s="46"/>
      <c r="G239" s="46"/>
      <c r="H239" s="46"/>
      <c r="I239" s="46"/>
      <c r="J239" s="48"/>
    </row>
    <row r="240">
      <c r="A240" s="37" t="s">
        <v>227</v>
      </c>
      <c r="B240" s="45"/>
      <c r="C240" s="46"/>
      <c r="D240" s="46"/>
      <c r="E240" s="47" t="s">
        <v>221</v>
      </c>
      <c r="F240" s="46"/>
      <c r="G240" s="46"/>
      <c r="H240" s="46"/>
      <c r="I240" s="46"/>
      <c r="J240" s="48"/>
    </row>
    <row r="241">
      <c r="A241" s="37" t="s">
        <v>219</v>
      </c>
      <c r="B241" s="37">
        <v>76</v>
      </c>
      <c r="C241" s="38" t="s">
        <v>3083</v>
      </c>
      <c r="D241" s="37" t="s">
        <v>221</v>
      </c>
      <c r="E241" s="39" t="s">
        <v>3502</v>
      </c>
      <c r="F241" s="40" t="s">
        <v>245</v>
      </c>
      <c r="G241" s="41">
        <v>2</v>
      </c>
      <c r="H241" s="42">
        <v>0</v>
      </c>
      <c r="I241" s="43">
        <f>ROUND(G241*H241,P4)</f>
        <v>0</v>
      </c>
      <c r="J241" s="37"/>
      <c r="O241" s="44">
        <f>I241*0.21</f>
        <v>0</v>
      </c>
      <c r="P241">
        <v>3</v>
      </c>
    </row>
    <row r="242">
      <c r="A242" s="37" t="s">
        <v>224</v>
      </c>
      <c r="B242" s="45"/>
      <c r="C242" s="46"/>
      <c r="D242" s="46"/>
      <c r="E242" s="39" t="s">
        <v>3502</v>
      </c>
      <c r="F242" s="46"/>
      <c r="G242" s="46"/>
      <c r="H242" s="46"/>
      <c r="I242" s="46"/>
      <c r="J242" s="48"/>
    </row>
    <row r="243">
      <c r="A243" s="37" t="s">
        <v>227</v>
      </c>
      <c r="B243" s="45"/>
      <c r="C243" s="46"/>
      <c r="D243" s="46"/>
      <c r="E243" s="47" t="s">
        <v>221</v>
      </c>
      <c r="F243" s="46"/>
      <c r="G243" s="46"/>
      <c r="H243" s="46"/>
      <c r="I243" s="46"/>
      <c r="J243" s="48"/>
    </row>
    <row r="244">
      <c r="A244" s="37" t="s">
        <v>219</v>
      </c>
      <c r="B244" s="37">
        <v>77</v>
      </c>
      <c r="C244" s="38" t="s">
        <v>3503</v>
      </c>
      <c r="D244" s="37" t="s">
        <v>221</v>
      </c>
      <c r="E244" s="39" t="s">
        <v>3504</v>
      </c>
      <c r="F244" s="40" t="s">
        <v>245</v>
      </c>
      <c r="G244" s="41">
        <v>1</v>
      </c>
      <c r="H244" s="42">
        <v>0</v>
      </c>
      <c r="I244" s="43">
        <f>ROUND(G244*H244,P4)</f>
        <v>0</v>
      </c>
      <c r="J244" s="37"/>
      <c r="O244" s="44">
        <f>I244*0.21</f>
        <v>0</v>
      </c>
      <c r="P244">
        <v>3</v>
      </c>
    </row>
    <row r="245">
      <c r="A245" s="37" t="s">
        <v>224</v>
      </c>
      <c r="B245" s="45"/>
      <c r="C245" s="46"/>
      <c r="D245" s="46"/>
      <c r="E245" s="39" t="s">
        <v>3504</v>
      </c>
      <c r="F245" s="46"/>
      <c r="G245" s="46"/>
      <c r="H245" s="46"/>
      <c r="I245" s="46"/>
      <c r="J245" s="48"/>
    </row>
    <row r="246">
      <c r="A246" s="37" t="s">
        <v>227</v>
      </c>
      <c r="B246" s="45"/>
      <c r="C246" s="46"/>
      <c r="D246" s="46"/>
      <c r="E246" s="47" t="s">
        <v>221</v>
      </c>
      <c r="F246" s="46"/>
      <c r="G246" s="46"/>
      <c r="H246" s="46"/>
      <c r="I246" s="46"/>
      <c r="J246" s="48"/>
    </row>
    <row r="247">
      <c r="A247" s="37" t="s">
        <v>219</v>
      </c>
      <c r="B247" s="37">
        <v>78</v>
      </c>
      <c r="C247" s="38" t="s">
        <v>3087</v>
      </c>
      <c r="D247" s="37" t="s">
        <v>221</v>
      </c>
      <c r="E247" s="39" t="s">
        <v>3088</v>
      </c>
      <c r="F247" s="40" t="s">
        <v>3089</v>
      </c>
      <c r="G247" s="41">
        <v>107</v>
      </c>
      <c r="H247" s="42">
        <v>0</v>
      </c>
      <c r="I247" s="43">
        <f>ROUND(G247*H247,P4)</f>
        <v>0</v>
      </c>
      <c r="J247" s="37"/>
      <c r="O247" s="44">
        <f>I247*0.21</f>
        <v>0</v>
      </c>
      <c r="P247">
        <v>3</v>
      </c>
    </row>
    <row r="248">
      <c r="A248" s="37" t="s">
        <v>224</v>
      </c>
      <c r="B248" s="45"/>
      <c r="C248" s="46"/>
      <c r="D248" s="46"/>
      <c r="E248" s="39" t="s">
        <v>3088</v>
      </c>
      <c r="F248" s="46"/>
      <c r="G248" s="46"/>
      <c r="H248" s="46"/>
      <c r="I248" s="46"/>
      <c r="J248" s="48"/>
    </row>
    <row r="249">
      <c r="A249" s="37" t="s">
        <v>227</v>
      </c>
      <c r="B249" s="45"/>
      <c r="C249" s="46"/>
      <c r="D249" s="46"/>
      <c r="E249" s="47" t="s">
        <v>221</v>
      </c>
      <c r="F249" s="46"/>
      <c r="G249" s="46"/>
      <c r="H249" s="46"/>
      <c r="I249" s="46"/>
      <c r="J249" s="48"/>
    </row>
    <row r="250">
      <c r="A250" s="37" t="s">
        <v>219</v>
      </c>
      <c r="B250" s="37">
        <v>79</v>
      </c>
      <c r="C250" s="38" t="s">
        <v>3505</v>
      </c>
      <c r="D250" s="37" t="s">
        <v>221</v>
      </c>
      <c r="E250" s="39" t="s">
        <v>3506</v>
      </c>
      <c r="F250" s="40" t="s">
        <v>245</v>
      </c>
      <c r="G250" s="41">
        <v>3</v>
      </c>
      <c r="H250" s="42">
        <v>0</v>
      </c>
      <c r="I250" s="43">
        <f>ROUND(G250*H250,P4)</f>
        <v>0</v>
      </c>
      <c r="J250" s="37"/>
      <c r="O250" s="44">
        <f>I250*0.21</f>
        <v>0</v>
      </c>
      <c r="P250">
        <v>3</v>
      </c>
    </row>
    <row r="251">
      <c r="A251" s="37" t="s">
        <v>224</v>
      </c>
      <c r="B251" s="45"/>
      <c r="C251" s="46"/>
      <c r="D251" s="46"/>
      <c r="E251" s="39" t="s">
        <v>3506</v>
      </c>
      <c r="F251" s="46"/>
      <c r="G251" s="46"/>
      <c r="H251" s="46"/>
      <c r="I251" s="46"/>
      <c r="J251" s="48"/>
    </row>
    <row r="252">
      <c r="A252" s="37" t="s">
        <v>227</v>
      </c>
      <c r="B252" s="45"/>
      <c r="C252" s="46"/>
      <c r="D252" s="46"/>
      <c r="E252" s="47" t="s">
        <v>221</v>
      </c>
      <c r="F252" s="46"/>
      <c r="G252" s="46"/>
      <c r="H252" s="46"/>
      <c r="I252" s="46"/>
      <c r="J252" s="48"/>
    </row>
    <row r="253">
      <c r="A253" s="37" t="s">
        <v>219</v>
      </c>
      <c r="B253" s="37">
        <v>80</v>
      </c>
      <c r="C253" s="38" t="s">
        <v>3507</v>
      </c>
      <c r="D253" s="37" t="s">
        <v>221</v>
      </c>
      <c r="E253" s="39" t="s">
        <v>3508</v>
      </c>
      <c r="F253" s="40" t="s">
        <v>245</v>
      </c>
      <c r="G253" s="41">
        <v>2</v>
      </c>
      <c r="H253" s="42">
        <v>0</v>
      </c>
      <c r="I253" s="43">
        <f>ROUND(G253*H253,P4)</f>
        <v>0</v>
      </c>
      <c r="J253" s="37"/>
      <c r="O253" s="44">
        <f>I253*0.21</f>
        <v>0</v>
      </c>
      <c r="P253">
        <v>3</v>
      </c>
    </row>
    <row r="254">
      <c r="A254" s="37" t="s">
        <v>224</v>
      </c>
      <c r="B254" s="45"/>
      <c r="C254" s="46"/>
      <c r="D254" s="46"/>
      <c r="E254" s="39" t="s">
        <v>3508</v>
      </c>
      <c r="F254" s="46"/>
      <c r="G254" s="46"/>
      <c r="H254" s="46"/>
      <c r="I254" s="46"/>
      <c r="J254" s="48"/>
    </row>
    <row r="255">
      <c r="A255" s="37" t="s">
        <v>227</v>
      </c>
      <c r="B255" s="45"/>
      <c r="C255" s="46"/>
      <c r="D255" s="46"/>
      <c r="E255" s="47" t="s">
        <v>221</v>
      </c>
      <c r="F255" s="46"/>
      <c r="G255" s="46"/>
      <c r="H255" s="46"/>
      <c r="I255" s="46"/>
      <c r="J255" s="48"/>
    </row>
    <row r="256">
      <c r="A256" s="37" t="s">
        <v>219</v>
      </c>
      <c r="B256" s="37">
        <v>81</v>
      </c>
      <c r="C256" s="38" t="s">
        <v>3509</v>
      </c>
      <c r="D256" s="37" t="s">
        <v>221</v>
      </c>
      <c r="E256" s="39" t="s">
        <v>3510</v>
      </c>
      <c r="F256" s="40" t="s">
        <v>245</v>
      </c>
      <c r="G256" s="41">
        <v>1</v>
      </c>
      <c r="H256" s="42">
        <v>0</v>
      </c>
      <c r="I256" s="43">
        <f>ROUND(G256*H256,P4)</f>
        <v>0</v>
      </c>
      <c r="J256" s="37"/>
      <c r="O256" s="44">
        <f>I256*0.21</f>
        <v>0</v>
      </c>
      <c r="P256">
        <v>3</v>
      </c>
    </row>
    <row r="257">
      <c r="A257" s="37" t="s">
        <v>224</v>
      </c>
      <c r="B257" s="45"/>
      <c r="C257" s="46"/>
      <c r="D257" s="46"/>
      <c r="E257" s="39" t="s">
        <v>3510</v>
      </c>
      <c r="F257" s="46"/>
      <c r="G257" s="46"/>
      <c r="H257" s="46"/>
      <c r="I257" s="46"/>
      <c r="J257" s="48"/>
    </row>
    <row r="258">
      <c r="A258" s="37" t="s">
        <v>227</v>
      </c>
      <c r="B258" s="45"/>
      <c r="C258" s="46"/>
      <c r="D258" s="46"/>
      <c r="E258" s="47" t="s">
        <v>221</v>
      </c>
      <c r="F258" s="46"/>
      <c r="G258" s="46"/>
      <c r="H258" s="46"/>
      <c r="I258" s="46"/>
      <c r="J258" s="48"/>
    </row>
    <row r="259">
      <c r="A259" s="37" t="s">
        <v>219</v>
      </c>
      <c r="B259" s="37">
        <v>82</v>
      </c>
      <c r="C259" s="38" t="s">
        <v>3511</v>
      </c>
      <c r="D259" s="37" t="s">
        <v>221</v>
      </c>
      <c r="E259" s="39" t="s">
        <v>3512</v>
      </c>
      <c r="F259" s="40" t="s">
        <v>245</v>
      </c>
      <c r="G259" s="41">
        <v>1</v>
      </c>
      <c r="H259" s="42">
        <v>0</v>
      </c>
      <c r="I259" s="43">
        <f>ROUND(G259*H259,P4)</f>
        <v>0</v>
      </c>
      <c r="J259" s="37"/>
      <c r="O259" s="44">
        <f>I259*0.21</f>
        <v>0</v>
      </c>
      <c r="P259">
        <v>3</v>
      </c>
    </row>
    <row r="260">
      <c r="A260" s="37" t="s">
        <v>224</v>
      </c>
      <c r="B260" s="45"/>
      <c r="C260" s="46"/>
      <c r="D260" s="46"/>
      <c r="E260" s="39" t="s">
        <v>3512</v>
      </c>
      <c r="F260" s="46"/>
      <c r="G260" s="46"/>
      <c r="H260" s="46"/>
      <c r="I260" s="46"/>
      <c r="J260" s="48"/>
    </row>
    <row r="261">
      <c r="A261" s="37" t="s">
        <v>227</v>
      </c>
      <c r="B261" s="45"/>
      <c r="C261" s="46"/>
      <c r="D261" s="46"/>
      <c r="E261" s="47" t="s">
        <v>221</v>
      </c>
      <c r="F261" s="46"/>
      <c r="G261" s="46"/>
      <c r="H261" s="46"/>
      <c r="I261" s="46"/>
      <c r="J261" s="48"/>
    </row>
    <row r="262">
      <c r="A262" s="37" t="s">
        <v>219</v>
      </c>
      <c r="B262" s="37">
        <v>83</v>
      </c>
      <c r="C262" s="38" t="s">
        <v>3513</v>
      </c>
      <c r="D262" s="37" t="s">
        <v>221</v>
      </c>
      <c r="E262" s="39" t="s">
        <v>3514</v>
      </c>
      <c r="F262" s="40" t="s">
        <v>3076</v>
      </c>
      <c r="G262" s="41">
        <v>1</v>
      </c>
      <c r="H262" s="42">
        <v>0</v>
      </c>
      <c r="I262" s="43">
        <f>ROUND(G262*H262,P4)</f>
        <v>0</v>
      </c>
      <c r="J262" s="37"/>
      <c r="O262" s="44">
        <f>I262*0.21</f>
        <v>0</v>
      </c>
      <c r="P262">
        <v>3</v>
      </c>
    </row>
    <row r="263">
      <c r="A263" s="37" t="s">
        <v>224</v>
      </c>
      <c r="B263" s="45"/>
      <c r="C263" s="46"/>
      <c r="D263" s="46"/>
      <c r="E263" s="39" t="s">
        <v>3514</v>
      </c>
      <c r="F263" s="46"/>
      <c r="G263" s="46"/>
      <c r="H263" s="46"/>
      <c r="I263" s="46"/>
      <c r="J263" s="48"/>
    </row>
    <row r="264">
      <c r="A264" s="37" t="s">
        <v>227</v>
      </c>
      <c r="B264" s="45"/>
      <c r="C264" s="46"/>
      <c r="D264" s="46"/>
      <c r="E264" s="47" t="s">
        <v>221</v>
      </c>
      <c r="F264" s="46"/>
      <c r="G264" s="46"/>
      <c r="H264" s="46"/>
      <c r="I264" s="46"/>
      <c r="J264" s="48"/>
    </row>
    <row r="265">
      <c r="A265" s="37" t="s">
        <v>219</v>
      </c>
      <c r="B265" s="37">
        <v>84</v>
      </c>
      <c r="C265" s="38" t="s">
        <v>3515</v>
      </c>
      <c r="D265" s="37" t="s">
        <v>221</v>
      </c>
      <c r="E265" s="39" t="s">
        <v>3516</v>
      </c>
      <c r="F265" s="40" t="s">
        <v>805</v>
      </c>
      <c r="G265" s="41">
        <v>729</v>
      </c>
      <c r="H265" s="42">
        <v>0</v>
      </c>
      <c r="I265" s="43">
        <f>ROUND(G265*H265,P4)</f>
        <v>0</v>
      </c>
      <c r="J265" s="37"/>
      <c r="O265" s="44">
        <f>I265*0.21</f>
        <v>0</v>
      </c>
      <c r="P265">
        <v>3</v>
      </c>
    </row>
    <row r="266">
      <c r="A266" s="37" t="s">
        <v>224</v>
      </c>
      <c r="B266" s="45"/>
      <c r="C266" s="46"/>
      <c r="D266" s="46"/>
      <c r="E266" s="39" t="s">
        <v>3516</v>
      </c>
      <c r="F266" s="46"/>
      <c r="G266" s="46"/>
      <c r="H266" s="46"/>
      <c r="I266" s="46"/>
      <c r="J266" s="48"/>
    </row>
    <row r="267">
      <c r="A267" s="37" t="s">
        <v>227</v>
      </c>
      <c r="B267" s="45"/>
      <c r="C267" s="46"/>
      <c r="D267" s="46"/>
      <c r="E267" s="47" t="s">
        <v>221</v>
      </c>
      <c r="F267" s="46"/>
      <c r="G267" s="46"/>
      <c r="H267" s="46"/>
      <c r="I267" s="46"/>
      <c r="J267" s="48"/>
    </row>
    <row r="268">
      <c r="A268" s="37" t="s">
        <v>219</v>
      </c>
      <c r="B268" s="37">
        <v>85</v>
      </c>
      <c r="C268" s="38" t="s">
        <v>3334</v>
      </c>
      <c r="D268" s="37" t="s">
        <v>221</v>
      </c>
      <c r="E268" s="39" t="s">
        <v>3335</v>
      </c>
      <c r="F268" s="40" t="s">
        <v>245</v>
      </c>
      <c r="G268" s="41">
        <v>2</v>
      </c>
      <c r="H268" s="42">
        <v>0</v>
      </c>
      <c r="I268" s="43">
        <f>ROUND(G268*H268,P4)</f>
        <v>0</v>
      </c>
      <c r="J268" s="37"/>
      <c r="O268" s="44">
        <f>I268*0.21</f>
        <v>0</v>
      </c>
      <c r="P268">
        <v>3</v>
      </c>
    </row>
    <row r="269">
      <c r="A269" s="37" t="s">
        <v>224</v>
      </c>
      <c r="B269" s="45"/>
      <c r="C269" s="46"/>
      <c r="D269" s="46"/>
      <c r="E269" s="39" t="s">
        <v>3335</v>
      </c>
      <c r="F269" s="46"/>
      <c r="G269" s="46"/>
      <c r="H269" s="46"/>
      <c r="I269" s="46"/>
      <c r="J269" s="48"/>
    </row>
    <row r="270">
      <c r="A270" s="37" t="s">
        <v>227</v>
      </c>
      <c r="B270" s="45"/>
      <c r="C270" s="46"/>
      <c r="D270" s="46"/>
      <c r="E270" s="47" t="s">
        <v>221</v>
      </c>
      <c r="F270" s="46"/>
      <c r="G270" s="46"/>
      <c r="H270" s="46"/>
      <c r="I270" s="46"/>
      <c r="J270" s="48"/>
    </row>
    <row r="271">
      <c r="A271" s="37" t="s">
        <v>219</v>
      </c>
      <c r="B271" s="37">
        <v>86</v>
      </c>
      <c r="C271" s="38" t="s">
        <v>3517</v>
      </c>
      <c r="D271" s="37" t="s">
        <v>221</v>
      </c>
      <c r="E271" s="39" t="s">
        <v>3518</v>
      </c>
      <c r="F271" s="40" t="s">
        <v>245</v>
      </c>
      <c r="G271" s="41">
        <v>12</v>
      </c>
      <c r="H271" s="42">
        <v>0</v>
      </c>
      <c r="I271" s="43">
        <f>ROUND(G271*H271,P4)</f>
        <v>0</v>
      </c>
      <c r="J271" s="37"/>
      <c r="O271" s="44">
        <f>I271*0.21</f>
        <v>0</v>
      </c>
      <c r="P271">
        <v>3</v>
      </c>
    </row>
    <row r="272">
      <c r="A272" s="37" t="s">
        <v>224</v>
      </c>
      <c r="B272" s="45"/>
      <c r="C272" s="46"/>
      <c r="D272" s="46"/>
      <c r="E272" s="39" t="s">
        <v>3518</v>
      </c>
      <c r="F272" s="46"/>
      <c r="G272" s="46"/>
      <c r="H272" s="46"/>
      <c r="I272" s="46"/>
      <c r="J272" s="48"/>
    </row>
    <row r="273">
      <c r="A273" s="37" t="s">
        <v>227</v>
      </c>
      <c r="B273" s="45"/>
      <c r="C273" s="46"/>
      <c r="D273" s="46"/>
      <c r="E273" s="47" t="s">
        <v>221</v>
      </c>
      <c r="F273" s="46"/>
      <c r="G273" s="46"/>
      <c r="H273" s="46"/>
      <c r="I273" s="46"/>
      <c r="J273" s="48"/>
    </row>
    <row r="274">
      <c r="A274" s="37" t="s">
        <v>219</v>
      </c>
      <c r="B274" s="37">
        <v>87</v>
      </c>
      <c r="C274" s="38" t="s">
        <v>3519</v>
      </c>
      <c r="D274" s="37" t="s">
        <v>221</v>
      </c>
      <c r="E274" s="39" t="s">
        <v>3520</v>
      </c>
      <c r="F274" s="40" t="s">
        <v>3076</v>
      </c>
      <c r="G274" s="41">
        <v>1</v>
      </c>
      <c r="H274" s="42">
        <v>0</v>
      </c>
      <c r="I274" s="43">
        <f>ROUND(G274*H274,P4)</f>
        <v>0</v>
      </c>
      <c r="J274" s="37"/>
      <c r="O274" s="44">
        <f>I274*0.21</f>
        <v>0</v>
      </c>
      <c r="P274">
        <v>3</v>
      </c>
    </row>
    <row r="275">
      <c r="A275" s="37" t="s">
        <v>224</v>
      </c>
      <c r="B275" s="45"/>
      <c r="C275" s="46"/>
      <c r="D275" s="46"/>
      <c r="E275" s="39" t="s">
        <v>3520</v>
      </c>
      <c r="F275" s="46"/>
      <c r="G275" s="46"/>
      <c r="H275" s="46"/>
      <c r="I275" s="46"/>
      <c r="J275" s="48"/>
    </row>
    <row r="276">
      <c r="A276" s="37" t="s">
        <v>227</v>
      </c>
      <c r="B276" s="45"/>
      <c r="C276" s="46"/>
      <c r="D276" s="46"/>
      <c r="E276" s="47" t="s">
        <v>221</v>
      </c>
      <c r="F276" s="46"/>
      <c r="G276" s="46"/>
      <c r="H276" s="46"/>
      <c r="I276" s="46"/>
      <c r="J276" s="48"/>
    </row>
    <row r="277">
      <c r="A277" s="37" t="s">
        <v>219</v>
      </c>
      <c r="B277" s="37">
        <v>88</v>
      </c>
      <c r="C277" s="38" t="s">
        <v>3521</v>
      </c>
      <c r="D277" s="37" t="s">
        <v>221</v>
      </c>
      <c r="E277" s="39" t="s">
        <v>3522</v>
      </c>
      <c r="F277" s="40" t="s">
        <v>3523</v>
      </c>
      <c r="G277" s="41">
        <v>1</v>
      </c>
      <c r="H277" s="42">
        <v>0</v>
      </c>
      <c r="I277" s="43">
        <f>ROUND(G277*H277,P4)</f>
        <v>0</v>
      </c>
      <c r="J277" s="37"/>
      <c r="O277" s="44">
        <f>I277*0.21</f>
        <v>0</v>
      </c>
      <c r="P277">
        <v>3</v>
      </c>
    </row>
    <row r="278">
      <c r="A278" s="37" t="s">
        <v>224</v>
      </c>
      <c r="B278" s="45"/>
      <c r="C278" s="46"/>
      <c r="D278" s="46"/>
      <c r="E278" s="39" t="s">
        <v>3522</v>
      </c>
      <c r="F278" s="46"/>
      <c r="G278" s="46"/>
      <c r="H278" s="46"/>
      <c r="I278" s="46"/>
      <c r="J278" s="48"/>
    </row>
    <row r="279">
      <c r="A279" s="37" t="s">
        <v>227</v>
      </c>
      <c r="B279" s="45"/>
      <c r="C279" s="46"/>
      <c r="D279" s="46"/>
      <c r="E279" s="47" t="s">
        <v>221</v>
      </c>
      <c r="F279" s="46"/>
      <c r="G279" s="46"/>
      <c r="H279" s="46"/>
      <c r="I279" s="46"/>
      <c r="J279" s="48"/>
    </row>
    <row r="280">
      <c r="A280" s="37" t="s">
        <v>219</v>
      </c>
      <c r="B280" s="37">
        <v>89</v>
      </c>
      <c r="C280" s="38" t="s">
        <v>3524</v>
      </c>
      <c r="D280" s="37" t="s">
        <v>221</v>
      </c>
      <c r="E280" s="39" t="s">
        <v>3525</v>
      </c>
      <c r="F280" s="40" t="s">
        <v>3523</v>
      </c>
      <c r="G280" s="41">
        <v>27</v>
      </c>
      <c r="H280" s="42">
        <v>0</v>
      </c>
      <c r="I280" s="43">
        <f>ROUND(G280*H280,P4)</f>
        <v>0</v>
      </c>
      <c r="J280" s="37"/>
      <c r="O280" s="44">
        <f>I280*0.21</f>
        <v>0</v>
      </c>
      <c r="P280">
        <v>3</v>
      </c>
    </row>
    <row r="281">
      <c r="A281" s="37" t="s">
        <v>224</v>
      </c>
      <c r="B281" s="45"/>
      <c r="C281" s="46"/>
      <c r="D281" s="46"/>
      <c r="E281" s="39" t="s">
        <v>3525</v>
      </c>
      <c r="F281" s="46"/>
      <c r="G281" s="46"/>
      <c r="H281" s="46"/>
      <c r="I281" s="46"/>
      <c r="J281" s="48"/>
    </row>
    <row r="282">
      <c r="A282" s="37" t="s">
        <v>227</v>
      </c>
      <c r="B282" s="50"/>
      <c r="C282" s="51"/>
      <c r="D282" s="51"/>
      <c r="E282" s="53" t="s">
        <v>221</v>
      </c>
      <c r="F282" s="51"/>
      <c r="G282" s="51"/>
      <c r="H282" s="51"/>
      <c r="I282" s="51"/>
      <c r="J282" s="52"/>
    </row>
  </sheetData>
  <sheetProtection sheet="1" objects="1" scenarios="1" spinCount="100000" saltValue="wfOrUR7G6NRwTcpq7pva8PqUXPZWEgaRtXCTqzT+JDu1nD0qnOGNYNOuQ7TECZAepTdbMC6PpuCU32ZI6hE+Ng==" hashValue="axYL9RPGTducf900mmEBL6Dn1dcpgMu66X5JhcNazZ92hc/CP71oIRvT7fPRzKWqgQ7F1Y7ImOH7K/6aHsW+rQ=="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3526</v>
      </c>
      <c r="I3" s="25">
        <f>SUMIFS(I11:I686,A11:A686,"SD")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2375</v>
      </c>
      <c r="D6" s="22"/>
      <c r="E6" s="23" t="s">
        <v>98</v>
      </c>
      <c r="F6" s="17"/>
      <c r="G6" s="17"/>
      <c r="H6" s="17"/>
      <c r="I6" s="17"/>
      <c r="J6" s="19"/>
    </row>
    <row r="7">
      <c r="A7" s="3" t="s">
        <v>203</v>
      </c>
      <c r="B7" s="20" t="s">
        <v>204</v>
      </c>
      <c r="C7" s="21" t="s">
        <v>3526</v>
      </c>
      <c r="D7" s="22"/>
      <c r="E7" s="23" t="s">
        <v>120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3527</v>
      </c>
      <c r="D11" s="34"/>
      <c r="E11" s="31" t="s">
        <v>3528</v>
      </c>
      <c r="F11" s="34"/>
      <c r="G11" s="34"/>
      <c r="H11" s="34"/>
      <c r="I11" s="35">
        <f>SUMIFS(I12:I87,A12:A87,"P")</f>
        <v>0</v>
      </c>
      <c r="J11" s="36"/>
    </row>
    <row r="12">
      <c r="A12" s="37" t="s">
        <v>219</v>
      </c>
      <c r="B12" s="37">
        <v>1</v>
      </c>
      <c r="C12" s="38" t="s">
        <v>3529</v>
      </c>
      <c r="D12" s="37" t="s">
        <v>221</v>
      </c>
      <c r="E12" s="39" t="s">
        <v>3530</v>
      </c>
      <c r="F12" s="40" t="s">
        <v>234</v>
      </c>
      <c r="G12" s="41">
        <v>120</v>
      </c>
      <c r="H12" s="42">
        <v>0</v>
      </c>
      <c r="I12" s="43">
        <f>ROUND(G12*H12,P4)</f>
        <v>0</v>
      </c>
      <c r="J12" s="37"/>
      <c r="O12" s="44">
        <f>I12*0.21</f>
        <v>0</v>
      </c>
      <c r="P12">
        <v>3</v>
      </c>
    </row>
    <row r="13">
      <c r="A13" s="37" t="s">
        <v>224</v>
      </c>
      <c r="B13" s="45"/>
      <c r="C13" s="46"/>
      <c r="D13" s="46"/>
      <c r="E13" s="39" t="s">
        <v>3530</v>
      </c>
      <c r="F13" s="46"/>
      <c r="G13" s="46"/>
      <c r="H13" s="46"/>
      <c r="I13" s="46"/>
      <c r="J13" s="48"/>
    </row>
    <row r="14" ht="30">
      <c r="A14" s="37" t="s">
        <v>225</v>
      </c>
      <c r="B14" s="45"/>
      <c r="C14" s="46"/>
      <c r="D14" s="46"/>
      <c r="E14" s="49" t="s">
        <v>3531</v>
      </c>
      <c r="F14" s="46"/>
      <c r="G14" s="46"/>
      <c r="H14" s="46"/>
      <c r="I14" s="46"/>
      <c r="J14" s="48"/>
    </row>
    <row r="15">
      <c r="A15" s="37" t="s">
        <v>227</v>
      </c>
      <c r="B15" s="45"/>
      <c r="C15" s="46"/>
      <c r="D15" s="46"/>
      <c r="E15" s="47" t="s">
        <v>221</v>
      </c>
      <c r="F15" s="46"/>
      <c r="G15" s="46"/>
      <c r="H15" s="46"/>
      <c r="I15" s="46"/>
      <c r="J15" s="48"/>
    </row>
    <row r="16">
      <c r="A16" s="37" t="s">
        <v>219</v>
      </c>
      <c r="B16" s="37">
        <v>2</v>
      </c>
      <c r="C16" s="38" t="s">
        <v>3532</v>
      </c>
      <c r="D16" s="37" t="s">
        <v>221</v>
      </c>
      <c r="E16" s="39" t="s">
        <v>3533</v>
      </c>
      <c r="F16" s="40" t="s">
        <v>234</v>
      </c>
      <c r="G16" s="41">
        <v>3</v>
      </c>
      <c r="H16" s="42">
        <v>0</v>
      </c>
      <c r="I16" s="43">
        <f>ROUND(G16*H16,P4)</f>
        <v>0</v>
      </c>
      <c r="J16" s="37"/>
      <c r="O16" s="44">
        <f>I16*0.21</f>
        <v>0</v>
      </c>
      <c r="P16">
        <v>3</v>
      </c>
    </row>
    <row r="17">
      <c r="A17" s="37" t="s">
        <v>224</v>
      </c>
      <c r="B17" s="45"/>
      <c r="C17" s="46"/>
      <c r="D17" s="46"/>
      <c r="E17" s="39" t="s">
        <v>3533</v>
      </c>
      <c r="F17" s="46"/>
      <c r="G17" s="46"/>
      <c r="H17" s="46"/>
      <c r="I17" s="46"/>
      <c r="J17" s="48"/>
    </row>
    <row r="18" ht="30">
      <c r="A18" s="37" t="s">
        <v>225</v>
      </c>
      <c r="B18" s="45"/>
      <c r="C18" s="46"/>
      <c r="D18" s="46"/>
      <c r="E18" s="49" t="s">
        <v>3534</v>
      </c>
      <c r="F18" s="46"/>
      <c r="G18" s="46"/>
      <c r="H18" s="46"/>
      <c r="I18" s="46"/>
      <c r="J18" s="48"/>
    </row>
    <row r="19">
      <c r="A19" s="37" t="s">
        <v>227</v>
      </c>
      <c r="B19" s="45"/>
      <c r="C19" s="46"/>
      <c r="D19" s="46"/>
      <c r="E19" s="47" t="s">
        <v>221</v>
      </c>
      <c r="F19" s="46"/>
      <c r="G19" s="46"/>
      <c r="H19" s="46"/>
      <c r="I19" s="46"/>
      <c r="J19" s="48"/>
    </row>
    <row r="20" ht="30">
      <c r="A20" s="37" t="s">
        <v>219</v>
      </c>
      <c r="B20" s="37">
        <v>3</v>
      </c>
      <c r="C20" s="38" t="s">
        <v>3535</v>
      </c>
      <c r="D20" s="37" t="s">
        <v>221</v>
      </c>
      <c r="E20" s="39" t="s">
        <v>3536</v>
      </c>
      <c r="F20" s="40" t="s">
        <v>234</v>
      </c>
      <c r="G20" s="41">
        <v>1</v>
      </c>
      <c r="H20" s="42">
        <v>0</v>
      </c>
      <c r="I20" s="43">
        <f>ROUND(G20*H20,P4)</f>
        <v>0</v>
      </c>
      <c r="J20" s="37"/>
      <c r="O20" s="44">
        <f>I20*0.21</f>
        <v>0</v>
      </c>
      <c r="P20">
        <v>3</v>
      </c>
    </row>
    <row r="21" ht="30">
      <c r="A21" s="37" t="s">
        <v>224</v>
      </c>
      <c r="B21" s="45"/>
      <c r="C21" s="46"/>
      <c r="D21" s="46"/>
      <c r="E21" s="39" t="s">
        <v>3536</v>
      </c>
      <c r="F21" s="46"/>
      <c r="G21" s="46"/>
      <c r="H21" s="46"/>
      <c r="I21" s="46"/>
      <c r="J21" s="48"/>
    </row>
    <row r="22" ht="30">
      <c r="A22" s="37" t="s">
        <v>225</v>
      </c>
      <c r="B22" s="45"/>
      <c r="C22" s="46"/>
      <c r="D22" s="46"/>
      <c r="E22" s="49" t="s">
        <v>3289</v>
      </c>
      <c r="F22" s="46"/>
      <c r="G22" s="46"/>
      <c r="H22" s="46"/>
      <c r="I22" s="46"/>
      <c r="J22" s="48"/>
    </row>
    <row r="23">
      <c r="A23" s="37" t="s">
        <v>227</v>
      </c>
      <c r="B23" s="45"/>
      <c r="C23" s="46"/>
      <c r="D23" s="46"/>
      <c r="E23" s="47" t="s">
        <v>221</v>
      </c>
      <c r="F23" s="46"/>
      <c r="G23" s="46"/>
      <c r="H23" s="46"/>
      <c r="I23" s="46"/>
      <c r="J23" s="48"/>
    </row>
    <row r="24" ht="30">
      <c r="A24" s="37" t="s">
        <v>219</v>
      </c>
      <c r="B24" s="37">
        <v>4</v>
      </c>
      <c r="C24" s="38" t="s">
        <v>3537</v>
      </c>
      <c r="D24" s="37" t="s">
        <v>221</v>
      </c>
      <c r="E24" s="39" t="s">
        <v>3538</v>
      </c>
      <c r="F24" s="40" t="s">
        <v>245</v>
      </c>
      <c r="G24" s="41">
        <v>1</v>
      </c>
      <c r="H24" s="42">
        <v>0</v>
      </c>
      <c r="I24" s="43">
        <f>ROUND(G24*H24,P4)</f>
        <v>0</v>
      </c>
      <c r="J24" s="37"/>
      <c r="O24" s="44">
        <f>I24*0.21</f>
        <v>0</v>
      </c>
      <c r="P24">
        <v>3</v>
      </c>
    </row>
    <row r="25" ht="30">
      <c r="A25" s="37" t="s">
        <v>224</v>
      </c>
      <c r="B25" s="45"/>
      <c r="C25" s="46"/>
      <c r="D25" s="46"/>
      <c r="E25" s="39" t="s">
        <v>3538</v>
      </c>
      <c r="F25" s="46"/>
      <c r="G25" s="46"/>
      <c r="H25" s="46"/>
      <c r="I25" s="46"/>
      <c r="J25" s="48"/>
    </row>
    <row r="26" ht="30">
      <c r="A26" s="37" t="s">
        <v>225</v>
      </c>
      <c r="B26" s="45"/>
      <c r="C26" s="46"/>
      <c r="D26" s="46"/>
      <c r="E26" s="49" t="s">
        <v>3289</v>
      </c>
      <c r="F26" s="46"/>
      <c r="G26" s="46"/>
      <c r="H26" s="46"/>
      <c r="I26" s="46"/>
      <c r="J26" s="48"/>
    </row>
    <row r="27">
      <c r="A27" s="37" t="s">
        <v>227</v>
      </c>
      <c r="B27" s="45"/>
      <c r="C27" s="46"/>
      <c r="D27" s="46"/>
      <c r="E27" s="47" t="s">
        <v>221</v>
      </c>
      <c r="F27" s="46"/>
      <c r="G27" s="46"/>
      <c r="H27" s="46"/>
      <c r="I27" s="46"/>
      <c r="J27" s="48"/>
    </row>
    <row r="28" ht="30">
      <c r="A28" s="37" t="s">
        <v>219</v>
      </c>
      <c r="B28" s="37">
        <v>5</v>
      </c>
      <c r="C28" s="38" t="s">
        <v>3539</v>
      </c>
      <c r="D28" s="37" t="s">
        <v>221</v>
      </c>
      <c r="E28" s="39" t="s">
        <v>3540</v>
      </c>
      <c r="F28" s="40" t="s">
        <v>245</v>
      </c>
      <c r="G28" s="41">
        <v>1</v>
      </c>
      <c r="H28" s="42">
        <v>0</v>
      </c>
      <c r="I28" s="43">
        <f>ROUND(G28*H28,P4)</f>
        <v>0</v>
      </c>
      <c r="J28" s="37"/>
      <c r="O28" s="44">
        <f>I28*0.21</f>
        <v>0</v>
      </c>
      <c r="P28">
        <v>3</v>
      </c>
    </row>
    <row r="29" ht="30">
      <c r="A29" s="37" t="s">
        <v>224</v>
      </c>
      <c r="B29" s="45"/>
      <c r="C29" s="46"/>
      <c r="D29" s="46"/>
      <c r="E29" s="39" t="s">
        <v>3540</v>
      </c>
      <c r="F29" s="46"/>
      <c r="G29" s="46"/>
      <c r="H29" s="46"/>
      <c r="I29" s="46"/>
      <c r="J29" s="48"/>
    </row>
    <row r="30" ht="30">
      <c r="A30" s="37" t="s">
        <v>225</v>
      </c>
      <c r="B30" s="45"/>
      <c r="C30" s="46"/>
      <c r="D30" s="46"/>
      <c r="E30" s="49" t="s">
        <v>3289</v>
      </c>
      <c r="F30" s="46"/>
      <c r="G30" s="46"/>
      <c r="H30" s="46"/>
      <c r="I30" s="46"/>
      <c r="J30" s="48"/>
    </row>
    <row r="31">
      <c r="A31" s="37" t="s">
        <v>227</v>
      </c>
      <c r="B31" s="45"/>
      <c r="C31" s="46"/>
      <c r="D31" s="46"/>
      <c r="E31" s="47" t="s">
        <v>221</v>
      </c>
      <c r="F31" s="46"/>
      <c r="G31" s="46"/>
      <c r="H31" s="46"/>
      <c r="I31" s="46"/>
      <c r="J31" s="48"/>
    </row>
    <row r="32" ht="30">
      <c r="A32" s="37" t="s">
        <v>219</v>
      </c>
      <c r="B32" s="37">
        <v>6</v>
      </c>
      <c r="C32" s="38" t="s">
        <v>3541</v>
      </c>
      <c r="D32" s="37" t="s">
        <v>221</v>
      </c>
      <c r="E32" s="39" t="s">
        <v>3542</v>
      </c>
      <c r="F32" s="40" t="s">
        <v>245</v>
      </c>
      <c r="G32" s="41">
        <v>1</v>
      </c>
      <c r="H32" s="42">
        <v>0</v>
      </c>
      <c r="I32" s="43">
        <f>ROUND(G32*H32,P4)</f>
        <v>0</v>
      </c>
      <c r="J32" s="37"/>
      <c r="O32" s="44">
        <f>I32*0.21</f>
        <v>0</v>
      </c>
      <c r="P32">
        <v>3</v>
      </c>
    </row>
    <row r="33" ht="30">
      <c r="A33" s="37" t="s">
        <v>224</v>
      </c>
      <c r="B33" s="45"/>
      <c r="C33" s="46"/>
      <c r="D33" s="46"/>
      <c r="E33" s="39" t="s">
        <v>3542</v>
      </c>
      <c r="F33" s="46"/>
      <c r="G33" s="46"/>
      <c r="H33" s="46"/>
      <c r="I33" s="46"/>
      <c r="J33" s="48"/>
    </row>
    <row r="34" ht="30">
      <c r="A34" s="37" t="s">
        <v>225</v>
      </c>
      <c r="B34" s="45"/>
      <c r="C34" s="46"/>
      <c r="D34" s="46"/>
      <c r="E34" s="49" t="s">
        <v>3289</v>
      </c>
      <c r="F34" s="46"/>
      <c r="G34" s="46"/>
      <c r="H34" s="46"/>
      <c r="I34" s="46"/>
      <c r="J34" s="48"/>
    </row>
    <row r="35">
      <c r="A35" s="37" t="s">
        <v>227</v>
      </c>
      <c r="B35" s="45"/>
      <c r="C35" s="46"/>
      <c r="D35" s="46"/>
      <c r="E35" s="47" t="s">
        <v>221</v>
      </c>
      <c r="F35" s="46"/>
      <c r="G35" s="46"/>
      <c r="H35" s="46"/>
      <c r="I35" s="46"/>
      <c r="J35" s="48"/>
    </row>
    <row r="36" ht="30">
      <c r="A36" s="37" t="s">
        <v>219</v>
      </c>
      <c r="B36" s="37">
        <v>7</v>
      </c>
      <c r="C36" s="38" t="s">
        <v>3543</v>
      </c>
      <c r="D36" s="37" t="s">
        <v>221</v>
      </c>
      <c r="E36" s="39" t="s">
        <v>3544</v>
      </c>
      <c r="F36" s="40" t="s">
        <v>245</v>
      </c>
      <c r="G36" s="41">
        <v>1</v>
      </c>
      <c r="H36" s="42">
        <v>0</v>
      </c>
      <c r="I36" s="43">
        <f>ROUND(G36*H36,P4)</f>
        <v>0</v>
      </c>
      <c r="J36" s="37"/>
      <c r="O36" s="44">
        <f>I36*0.21</f>
        <v>0</v>
      </c>
      <c r="P36">
        <v>3</v>
      </c>
    </row>
    <row r="37" ht="30">
      <c r="A37" s="37" t="s">
        <v>224</v>
      </c>
      <c r="B37" s="45"/>
      <c r="C37" s="46"/>
      <c r="D37" s="46"/>
      <c r="E37" s="39" t="s">
        <v>3544</v>
      </c>
      <c r="F37" s="46"/>
      <c r="G37" s="46"/>
      <c r="H37" s="46"/>
      <c r="I37" s="46"/>
      <c r="J37" s="48"/>
    </row>
    <row r="38" ht="30">
      <c r="A38" s="37" t="s">
        <v>225</v>
      </c>
      <c r="B38" s="45"/>
      <c r="C38" s="46"/>
      <c r="D38" s="46"/>
      <c r="E38" s="49" t="s">
        <v>3289</v>
      </c>
      <c r="F38" s="46"/>
      <c r="G38" s="46"/>
      <c r="H38" s="46"/>
      <c r="I38" s="46"/>
      <c r="J38" s="48"/>
    </row>
    <row r="39">
      <c r="A39" s="37" t="s">
        <v>227</v>
      </c>
      <c r="B39" s="45"/>
      <c r="C39" s="46"/>
      <c r="D39" s="46"/>
      <c r="E39" s="47" t="s">
        <v>221</v>
      </c>
      <c r="F39" s="46"/>
      <c r="G39" s="46"/>
      <c r="H39" s="46"/>
      <c r="I39" s="46"/>
      <c r="J39" s="48"/>
    </row>
    <row r="40">
      <c r="A40" s="37" t="s">
        <v>219</v>
      </c>
      <c r="B40" s="37">
        <v>8</v>
      </c>
      <c r="C40" s="38" t="s">
        <v>3545</v>
      </c>
      <c r="D40" s="37" t="s">
        <v>221</v>
      </c>
      <c r="E40" s="39" t="s">
        <v>3546</v>
      </c>
      <c r="F40" s="40" t="s">
        <v>245</v>
      </c>
      <c r="G40" s="41">
        <v>5</v>
      </c>
      <c r="H40" s="42">
        <v>0</v>
      </c>
      <c r="I40" s="43">
        <f>ROUND(G40*H40,P4)</f>
        <v>0</v>
      </c>
      <c r="J40" s="37"/>
      <c r="O40" s="44">
        <f>I40*0.21</f>
        <v>0</v>
      </c>
      <c r="P40">
        <v>3</v>
      </c>
    </row>
    <row r="41">
      <c r="A41" s="37" t="s">
        <v>224</v>
      </c>
      <c r="B41" s="45"/>
      <c r="C41" s="46"/>
      <c r="D41" s="46"/>
      <c r="E41" s="39" t="s">
        <v>3546</v>
      </c>
      <c r="F41" s="46"/>
      <c r="G41" s="46"/>
      <c r="H41" s="46"/>
      <c r="I41" s="46"/>
      <c r="J41" s="48"/>
    </row>
    <row r="42" ht="30">
      <c r="A42" s="37" t="s">
        <v>225</v>
      </c>
      <c r="B42" s="45"/>
      <c r="C42" s="46"/>
      <c r="D42" s="46"/>
      <c r="E42" s="49" t="s">
        <v>3547</v>
      </c>
      <c r="F42" s="46"/>
      <c r="G42" s="46"/>
      <c r="H42" s="46"/>
      <c r="I42" s="46"/>
      <c r="J42" s="48"/>
    </row>
    <row r="43">
      <c r="A43" s="37" t="s">
        <v>227</v>
      </c>
      <c r="B43" s="45"/>
      <c r="C43" s="46"/>
      <c r="D43" s="46"/>
      <c r="E43" s="47" t="s">
        <v>221</v>
      </c>
      <c r="F43" s="46"/>
      <c r="G43" s="46"/>
      <c r="H43" s="46"/>
      <c r="I43" s="46"/>
      <c r="J43" s="48"/>
    </row>
    <row r="44">
      <c r="A44" s="37" t="s">
        <v>219</v>
      </c>
      <c r="B44" s="37">
        <v>9</v>
      </c>
      <c r="C44" s="38" t="s">
        <v>3548</v>
      </c>
      <c r="D44" s="37" t="s">
        <v>221</v>
      </c>
      <c r="E44" s="39" t="s">
        <v>3549</v>
      </c>
      <c r="F44" s="40" t="s">
        <v>245</v>
      </c>
      <c r="G44" s="41">
        <v>8</v>
      </c>
      <c r="H44" s="42">
        <v>0</v>
      </c>
      <c r="I44" s="43">
        <f>ROUND(G44*H44,P4)</f>
        <v>0</v>
      </c>
      <c r="J44" s="37"/>
      <c r="O44" s="44">
        <f>I44*0.21</f>
        <v>0</v>
      </c>
      <c r="P44">
        <v>3</v>
      </c>
    </row>
    <row r="45">
      <c r="A45" s="37" t="s">
        <v>224</v>
      </c>
      <c r="B45" s="45"/>
      <c r="C45" s="46"/>
      <c r="D45" s="46"/>
      <c r="E45" s="39" t="s">
        <v>3549</v>
      </c>
      <c r="F45" s="46"/>
      <c r="G45" s="46"/>
      <c r="H45" s="46"/>
      <c r="I45" s="46"/>
      <c r="J45" s="48"/>
    </row>
    <row r="46" ht="30">
      <c r="A46" s="37" t="s">
        <v>225</v>
      </c>
      <c r="B46" s="45"/>
      <c r="C46" s="46"/>
      <c r="D46" s="46"/>
      <c r="E46" s="49" t="s">
        <v>3550</v>
      </c>
      <c r="F46" s="46"/>
      <c r="G46" s="46"/>
      <c r="H46" s="46"/>
      <c r="I46" s="46"/>
      <c r="J46" s="48"/>
    </row>
    <row r="47">
      <c r="A47" s="37" t="s">
        <v>227</v>
      </c>
      <c r="B47" s="45"/>
      <c r="C47" s="46"/>
      <c r="D47" s="46"/>
      <c r="E47" s="47" t="s">
        <v>221</v>
      </c>
      <c r="F47" s="46"/>
      <c r="G47" s="46"/>
      <c r="H47" s="46"/>
      <c r="I47" s="46"/>
      <c r="J47" s="48"/>
    </row>
    <row r="48">
      <c r="A48" s="37" t="s">
        <v>219</v>
      </c>
      <c r="B48" s="37">
        <v>10</v>
      </c>
      <c r="C48" s="38" t="s">
        <v>3551</v>
      </c>
      <c r="D48" s="37" t="s">
        <v>221</v>
      </c>
      <c r="E48" s="39" t="s">
        <v>3552</v>
      </c>
      <c r="F48" s="40" t="s">
        <v>245</v>
      </c>
      <c r="G48" s="41">
        <v>5</v>
      </c>
      <c r="H48" s="42">
        <v>0</v>
      </c>
      <c r="I48" s="43">
        <f>ROUND(G48*H48,P4)</f>
        <v>0</v>
      </c>
      <c r="J48" s="37"/>
      <c r="O48" s="44">
        <f>I48*0.21</f>
        <v>0</v>
      </c>
      <c r="P48">
        <v>3</v>
      </c>
    </row>
    <row r="49">
      <c r="A49" s="37" t="s">
        <v>224</v>
      </c>
      <c r="B49" s="45"/>
      <c r="C49" s="46"/>
      <c r="D49" s="46"/>
      <c r="E49" s="39" t="s">
        <v>3552</v>
      </c>
      <c r="F49" s="46"/>
      <c r="G49" s="46"/>
      <c r="H49" s="46"/>
      <c r="I49" s="46"/>
      <c r="J49" s="48"/>
    </row>
    <row r="50" ht="30">
      <c r="A50" s="37" t="s">
        <v>225</v>
      </c>
      <c r="B50" s="45"/>
      <c r="C50" s="46"/>
      <c r="D50" s="46"/>
      <c r="E50" s="49" t="s">
        <v>3547</v>
      </c>
      <c r="F50" s="46"/>
      <c r="G50" s="46"/>
      <c r="H50" s="46"/>
      <c r="I50" s="46"/>
      <c r="J50" s="48"/>
    </row>
    <row r="51">
      <c r="A51" s="37" t="s">
        <v>227</v>
      </c>
      <c r="B51" s="45"/>
      <c r="C51" s="46"/>
      <c r="D51" s="46"/>
      <c r="E51" s="47" t="s">
        <v>221</v>
      </c>
      <c r="F51" s="46"/>
      <c r="G51" s="46"/>
      <c r="H51" s="46"/>
      <c r="I51" s="46"/>
      <c r="J51" s="48"/>
    </row>
    <row r="52" ht="30">
      <c r="A52" s="37" t="s">
        <v>219</v>
      </c>
      <c r="B52" s="37">
        <v>11</v>
      </c>
      <c r="C52" s="38" t="s">
        <v>3553</v>
      </c>
      <c r="D52" s="37" t="s">
        <v>221</v>
      </c>
      <c r="E52" s="39" t="s">
        <v>3554</v>
      </c>
      <c r="F52" s="40" t="s">
        <v>234</v>
      </c>
      <c r="G52" s="41">
        <v>10</v>
      </c>
      <c r="H52" s="42">
        <v>0</v>
      </c>
      <c r="I52" s="43">
        <f>ROUND(G52*H52,P4)</f>
        <v>0</v>
      </c>
      <c r="J52" s="37"/>
      <c r="O52" s="44">
        <f>I52*0.21</f>
        <v>0</v>
      </c>
      <c r="P52">
        <v>3</v>
      </c>
    </row>
    <row r="53" ht="30">
      <c r="A53" s="37" t="s">
        <v>224</v>
      </c>
      <c r="B53" s="45"/>
      <c r="C53" s="46"/>
      <c r="D53" s="46"/>
      <c r="E53" s="39" t="s">
        <v>3554</v>
      </c>
      <c r="F53" s="46"/>
      <c r="G53" s="46"/>
      <c r="H53" s="46"/>
      <c r="I53" s="46"/>
      <c r="J53" s="48"/>
    </row>
    <row r="54" ht="30">
      <c r="A54" s="37" t="s">
        <v>225</v>
      </c>
      <c r="B54" s="45"/>
      <c r="C54" s="46"/>
      <c r="D54" s="46"/>
      <c r="E54" s="49" t="s">
        <v>3555</v>
      </c>
      <c r="F54" s="46"/>
      <c r="G54" s="46"/>
      <c r="H54" s="46"/>
      <c r="I54" s="46"/>
      <c r="J54" s="48"/>
    </row>
    <row r="55">
      <c r="A55" s="37" t="s">
        <v>227</v>
      </c>
      <c r="B55" s="45"/>
      <c r="C55" s="46"/>
      <c r="D55" s="46"/>
      <c r="E55" s="47" t="s">
        <v>221</v>
      </c>
      <c r="F55" s="46"/>
      <c r="G55" s="46"/>
      <c r="H55" s="46"/>
      <c r="I55" s="46"/>
      <c r="J55" s="48"/>
    </row>
    <row r="56">
      <c r="A56" s="37" t="s">
        <v>219</v>
      </c>
      <c r="B56" s="37">
        <v>12</v>
      </c>
      <c r="C56" s="38" t="s">
        <v>3556</v>
      </c>
      <c r="D56" s="37" t="s">
        <v>221</v>
      </c>
      <c r="E56" s="39" t="s">
        <v>3557</v>
      </c>
      <c r="F56" s="40" t="s">
        <v>245</v>
      </c>
      <c r="G56" s="41">
        <v>1</v>
      </c>
      <c r="H56" s="42">
        <v>0</v>
      </c>
      <c r="I56" s="43">
        <f>ROUND(G56*H56,P4)</f>
        <v>0</v>
      </c>
      <c r="J56" s="37"/>
      <c r="O56" s="44">
        <f>I56*0.21</f>
        <v>0</v>
      </c>
      <c r="P56">
        <v>3</v>
      </c>
    </row>
    <row r="57">
      <c r="A57" s="37" t="s">
        <v>224</v>
      </c>
      <c r="B57" s="45"/>
      <c r="C57" s="46"/>
      <c r="D57" s="46"/>
      <c r="E57" s="39" t="s">
        <v>3557</v>
      </c>
      <c r="F57" s="46"/>
      <c r="G57" s="46"/>
      <c r="H57" s="46"/>
      <c r="I57" s="46"/>
      <c r="J57" s="48"/>
    </row>
    <row r="58" ht="30">
      <c r="A58" s="37" t="s">
        <v>225</v>
      </c>
      <c r="B58" s="45"/>
      <c r="C58" s="46"/>
      <c r="D58" s="46"/>
      <c r="E58" s="49" t="s">
        <v>3289</v>
      </c>
      <c r="F58" s="46"/>
      <c r="G58" s="46"/>
      <c r="H58" s="46"/>
      <c r="I58" s="46"/>
      <c r="J58" s="48"/>
    </row>
    <row r="59">
      <c r="A59" s="37" t="s">
        <v>227</v>
      </c>
      <c r="B59" s="45"/>
      <c r="C59" s="46"/>
      <c r="D59" s="46"/>
      <c r="E59" s="47" t="s">
        <v>221</v>
      </c>
      <c r="F59" s="46"/>
      <c r="G59" s="46"/>
      <c r="H59" s="46"/>
      <c r="I59" s="46"/>
      <c r="J59" s="48"/>
    </row>
    <row r="60">
      <c r="A60" s="37" t="s">
        <v>219</v>
      </c>
      <c r="B60" s="37">
        <v>13</v>
      </c>
      <c r="C60" s="38" t="s">
        <v>3558</v>
      </c>
      <c r="D60" s="37" t="s">
        <v>221</v>
      </c>
      <c r="E60" s="39" t="s">
        <v>3559</v>
      </c>
      <c r="F60" s="40" t="s">
        <v>245</v>
      </c>
      <c r="G60" s="41">
        <v>17</v>
      </c>
      <c r="H60" s="42">
        <v>0</v>
      </c>
      <c r="I60" s="43">
        <f>ROUND(G60*H60,P4)</f>
        <v>0</v>
      </c>
      <c r="J60" s="37"/>
      <c r="O60" s="44">
        <f>I60*0.21</f>
        <v>0</v>
      </c>
      <c r="P60">
        <v>3</v>
      </c>
    </row>
    <row r="61">
      <c r="A61" s="37" t="s">
        <v>224</v>
      </c>
      <c r="B61" s="45"/>
      <c r="C61" s="46"/>
      <c r="D61" s="46"/>
      <c r="E61" s="39" t="s">
        <v>3559</v>
      </c>
      <c r="F61" s="46"/>
      <c r="G61" s="46"/>
      <c r="H61" s="46"/>
      <c r="I61" s="46"/>
      <c r="J61" s="48"/>
    </row>
    <row r="62" ht="30">
      <c r="A62" s="37" t="s">
        <v>225</v>
      </c>
      <c r="B62" s="45"/>
      <c r="C62" s="46"/>
      <c r="D62" s="46"/>
      <c r="E62" s="49" t="s">
        <v>3560</v>
      </c>
      <c r="F62" s="46"/>
      <c r="G62" s="46"/>
      <c r="H62" s="46"/>
      <c r="I62" s="46"/>
      <c r="J62" s="48"/>
    </row>
    <row r="63">
      <c r="A63" s="37" t="s">
        <v>227</v>
      </c>
      <c r="B63" s="45"/>
      <c r="C63" s="46"/>
      <c r="D63" s="46"/>
      <c r="E63" s="47" t="s">
        <v>221</v>
      </c>
      <c r="F63" s="46"/>
      <c r="G63" s="46"/>
      <c r="H63" s="46"/>
      <c r="I63" s="46"/>
      <c r="J63" s="48"/>
    </row>
    <row r="64">
      <c r="A64" s="37" t="s">
        <v>219</v>
      </c>
      <c r="B64" s="37">
        <v>14</v>
      </c>
      <c r="C64" s="38" t="s">
        <v>3561</v>
      </c>
      <c r="D64" s="37" t="s">
        <v>221</v>
      </c>
      <c r="E64" s="39" t="s">
        <v>3562</v>
      </c>
      <c r="F64" s="40" t="s">
        <v>245</v>
      </c>
      <c r="G64" s="41">
        <v>9</v>
      </c>
      <c r="H64" s="42">
        <v>0</v>
      </c>
      <c r="I64" s="43">
        <f>ROUND(G64*H64,P4)</f>
        <v>0</v>
      </c>
      <c r="J64" s="37"/>
      <c r="O64" s="44">
        <f>I64*0.21</f>
        <v>0</v>
      </c>
      <c r="P64">
        <v>3</v>
      </c>
    </row>
    <row r="65">
      <c r="A65" s="37" t="s">
        <v>224</v>
      </c>
      <c r="B65" s="45"/>
      <c r="C65" s="46"/>
      <c r="D65" s="46"/>
      <c r="E65" s="39" t="s">
        <v>3562</v>
      </c>
      <c r="F65" s="46"/>
      <c r="G65" s="46"/>
      <c r="H65" s="46"/>
      <c r="I65" s="46"/>
      <c r="J65" s="48"/>
    </row>
    <row r="66" ht="30">
      <c r="A66" s="37" t="s">
        <v>225</v>
      </c>
      <c r="B66" s="45"/>
      <c r="C66" s="46"/>
      <c r="D66" s="46"/>
      <c r="E66" s="49" t="s">
        <v>3563</v>
      </c>
      <c r="F66" s="46"/>
      <c r="G66" s="46"/>
      <c r="H66" s="46"/>
      <c r="I66" s="46"/>
      <c r="J66" s="48"/>
    </row>
    <row r="67">
      <c r="A67" s="37" t="s">
        <v>227</v>
      </c>
      <c r="B67" s="45"/>
      <c r="C67" s="46"/>
      <c r="D67" s="46"/>
      <c r="E67" s="47" t="s">
        <v>221</v>
      </c>
      <c r="F67" s="46"/>
      <c r="G67" s="46"/>
      <c r="H67" s="46"/>
      <c r="I67" s="46"/>
      <c r="J67" s="48"/>
    </row>
    <row r="68">
      <c r="A68" s="37" t="s">
        <v>219</v>
      </c>
      <c r="B68" s="37">
        <v>15</v>
      </c>
      <c r="C68" s="38" t="s">
        <v>3564</v>
      </c>
      <c r="D68" s="37" t="s">
        <v>221</v>
      </c>
      <c r="E68" s="39" t="s">
        <v>3565</v>
      </c>
      <c r="F68" s="40" t="s">
        <v>245</v>
      </c>
      <c r="G68" s="41">
        <v>1</v>
      </c>
      <c r="H68" s="42">
        <v>0</v>
      </c>
      <c r="I68" s="43">
        <f>ROUND(G68*H68,P4)</f>
        <v>0</v>
      </c>
      <c r="J68" s="37"/>
      <c r="O68" s="44">
        <f>I68*0.21</f>
        <v>0</v>
      </c>
      <c r="P68">
        <v>3</v>
      </c>
    </row>
    <row r="69">
      <c r="A69" s="37" t="s">
        <v>224</v>
      </c>
      <c r="B69" s="45"/>
      <c r="C69" s="46"/>
      <c r="D69" s="46"/>
      <c r="E69" s="39" t="s">
        <v>3565</v>
      </c>
      <c r="F69" s="46"/>
      <c r="G69" s="46"/>
      <c r="H69" s="46"/>
      <c r="I69" s="46"/>
      <c r="J69" s="48"/>
    </row>
    <row r="70" ht="30">
      <c r="A70" s="37" t="s">
        <v>225</v>
      </c>
      <c r="B70" s="45"/>
      <c r="C70" s="46"/>
      <c r="D70" s="46"/>
      <c r="E70" s="49" t="s">
        <v>3289</v>
      </c>
      <c r="F70" s="46"/>
      <c r="G70" s="46"/>
      <c r="H70" s="46"/>
      <c r="I70" s="46"/>
      <c r="J70" s="48"/>
    </row>
    <row r="71">
      <c r="A71" s="37" t="s">
        <v>227</v>
      </c>
      <c r="B71" s="45"/>
      <c r="C71" s="46"/>
      <c r="D71" s="46"/>
      <c r="E71" s="47" t="s">
        <v>221</v>
      </c>
      <c r="F71" s="46"/>
      <c r="G71" s="46"/>
      <c r="H71" s="46"/>
      <c r="I71" s="46"/>
      <c r="J71" s="48"/>
    </row>
    <row r="72">
      <c r="A72" s="37" t="s">
        <v>219</v>
      </c>
      <c r="B72" s="37">
        <v>16</v>
      </c>
      <c r="C72" s="38" t="s">
        <v>3566</v>
      </c>
      <c r="D72" s="37" t="s">
        <v>221</v>
      </c>
      <c r="E72" s="39" t="s">
        <v>3559</v>
      </c>
      <c r="F72" s="40" t="s">
        <v>245</v>
      </c>
      <c r="G72" s="41">
        <v>1</v>
      </c>
      <c r="H72" s="42">
        <v>0</v>
      </c>
      <c r="I72" s="43">
        <f>ROUND(G72*H72,P4)</f>
        <v>0</v>
      </c>
      <c r="J72" s="37"/>
      <c r="O72" s="44">
        <f>I72*0.21</f>
        <v>0</v>
      </c>
      <c r="P72">
        <v>3</v>
      </c>
    </row>
    <row r="73">
      <c r="A73" s="37" t="s">
        <v>224</v>
      </c>
      <c r="B73" s="45"/>
      <c r="C73" s="46"/>
      <c r="D73" s="46"/>
      <c r="E73" s="39" t="s">
        <v>3559</v>
      </c>
      <c r="F73" s="46"/>
      <c r="G73" s="46"/>
      <c r="H73" s="46"/>
      <c r="I73" s="46"/>
      <c r="J73" s="48"/>
    </row>
    <row r="74" ht="30">
      <c r="A74" s="37" t="s">
        <v>225</v>
      </c>
      <c r="B74" s="45"/>
      <c r="C74" s="46"/>
      <c r="D74" s="46"/>
      <c r="E74" s="49" t="s">
        <v>3289</v>
      </c>
      <c r="F74" s="46"/>
      <c r="G74" s="46"/>
      <c r="H74" s="46"/>
      <c r="I74" s="46"/>
      <c r="J74" s="48"/>
    </row>
    <row r="75">
      <c r="A75" s="37" t="s">
        <v>227</v>
      </c>
      <c r="B75" s="45"/>
      <c r="C75" s="46"/>
      <c r="D75" s="46"/>
      <c r="E75" s="47" t="s">
        <v>221</v>
      </c>
      <c r="F75" s="46"/>
      <c r="G75" s="46"/>
      <c r="H75" s="46"/>
      <c r="I75" s="46"/>
      <c r="J75" s="48"/>
    </row>
    <row r="76">
      <c r="A76" s="37" t="s">
        <v>219</v>
      </c>
      <c r="B76" s="37">
        <v>17</v>
      </c>
      <c r="C76" s="38" t="s">
        <v>3567</v>
      </c>
      <c r="D76" s="37" t="s">
        <v>221</v>
      </c>
      <c r="E76" s="39" t="s">
        <v>3568</v>
      </c>
      <c r="F76" s="40" t="s">
        <v>245</v>
      </c>
      <c r="G76" s="41">
        <v>1</v>
      </c>
      <c r="H76" s="42">
        <v>0</v>
      </c>
      <c r="I76" s="43">
        <f>ROUND(G76*H76,P4)</f>
        <v>0</v>
      </c>
      <c r="J76" s="37"/>
      <c r="O76" s="44">
        <f>I76*0.21</f>
        <v>0</v>
      </c>
      <c r="P76">
        <v>3</v>
      </c>
    </row>
    <row r="77">
      <c r="A77" s="37" t="s">
        <v>224</v>
      </c>
      <c r="B77" s="45"/>
      <c r="C77" s="46"/>
      <c r="D77" s="46"/>
      <c r="E77" s="39" t="s">
        <v>3568</v>
      </c>
      <c r="F77" s="46"/>
      <c r="G77" s="46"/>
      <c r="H77" s="46"/>
      <c r="I77" s="46"/>
      <c r="J77" s="48"/>
    </row>
    <row r="78" ht="30">
      <c r="A78" s="37" t="s">
        <v>225</v>
      </c>
      <c r="B78" s="45"/>
      <c r="C78" s="46"/>
      <c r="D78" s="46"/>
      <c r="E78" s="49" t="s">
        <v>3289</v>
      </c>
      <c r="F78" s="46"/>
      <c r="G78" s="46"/>
      <c r="H78" s="46"/>
      <c r="I78" s="46"/>
      <c r="J78" s="48"/>
    </row>
    <row r="79">
      <c r="A79" s="37" t="s">
        <v>227</v>
      </c>
      <c r="B79" s="45"/>
      <c r="C79" s="46"/>
      <c r="D79" s="46"/>
      <c r="E79" s="47" t="s">
        <v>221</v>
      </c>
      <c r="F79" s="46"/>
      <c r="G79" s="46"/>
      <c r="H79" s="46"/>
      <c r="I79" s="46"/>
      <c r="J79" s="48"/>
    </row>
    <row r="80">
      <c r="A80" s="37" t="s">
        <v>219</v>
      </c>
      <c r="B80" s="37">
        <v>18</v>
      </c>
      <c r="C80" s="38" t="s">
        <v>3569</v>
      </c>
      <c r="D80" s="37" t="s">
        <v>221</v>
      </c>
      <c r="E80" s="39" t="s">
        <v>3570</v>
      </c>
      <c r="F80" s="40" t="s">
        <v>245</v>
      </c>
      <c r="G80" s="41">
        <v>1</v>
      </c>
      <c r="H80" s="42">
        <v>0</v>
      </c>
      <c r="I80" s="43">
        <f>ROUND(G80*H80,P4)</f>
        <v>0</v>
      </c>
      <c r="J80" s="37"/>
      <c r="O80" s="44">
        <f>I80*0.21</f>
        <v>0</v>
      </c>
      <c r="P80">
        <v>3</v>
      </c>
    </row>
    <row r="81">
      <c r="A81" s="37" t="s">
        <v>224</v>
      </c>
      <c r="B81" s="45"/>
      <c r="C81" s="46"/>
      <c r="D81" s="46"/>
      <c r="E81" s="39" t="s">
        <v>3570</v>
      </c>
      <c r="F81" s="46"/>
      <c r="G81" s="46"/>
      <c r="H81" s="46"/>
      <c r="I81" s="46"/>
      <c r="J81" s="48"/>
    </row>
    <row r="82" ht="30">
      <c r="A82" s="37" t="s">
        <v>225</v>
      </c>
      <c r="B82" s="45"/>
      <c r="C82" s="46"/>
      <c r="D82" s="46"/>
      <c r="E82" s="49" t="s">
        <v>3289</v>
      </c>
      <c r="F82" s="46"/>
      <c r="G82" s="46"/>
      <c r="H82" s="46"/>
      <c r="I82" s="46"/>
      <c r="J82" s="48"/>
    </row>
    <row r="83">
      <c r="A83" s="37" t="s">
        <v>227</v>
      </c>
      <c r="B83" s="45"/>
      <c r="C83" s="46"/>
      <c r="D83" s="46"/>
      <c r="E83" s="47" t="s">
        <v>221</v>
      </c>
      <c r="F83" s="46"/>
      <c r="G83" s="46"/>
      <c r="H83" s="46"/>
      <c r="I83" s="46"/>
      <c r="J83" s="48"/>
    </row>
    <row r="84">
      <c r="A84" s="37" t="s">
        <v>219</v>
      </c>
      <c r="B84" s="37">
        <v>19</v>
      </c>
      <c r="C84" s="38" t="s">
        <v>3571</v>
      </c>
      <c r="D84" s="37" t="s">
        <v>221</v>
      </c>
      <c r="E84" s="39" t="s">
        <v>3572</v>
      </c>
      <c r="F84" s="40" t="s">
        <v>245</v>
      </c>
      <c r="G84" s="41">
        <v>1</v>
      </c>
      <c r="H84" s="42">
        <v>0</v>
      </c>
      <c r="I84" s="43">
        <f>ROUND(G84*H84,P4)</f>
        <v>0</v>
      </c>
      <c r="J84" s="37"/>
      <c r="O84" s="44">
        <f>I84*0.21</f>
        <v>0</v>
      </c>
      <c r="P84">
        <v>3</v>
      </c>
    </row>
    <row r="85">
      <c r="A85" s="37" t="s">
        <v>224</v>
      </c>
      <c r="B85" s="45"/>
      <c r="C85" s="46"/>
      <c r="D85" s="46"/>
      <c r="E85" s="39" t="s">
        <v>3572</v>
      </c>
      <c r="F85" s="46"/>
      <c r="G85" s="46"/>
      <c r="H85" s="46"/>
      <c r="I85" s="46"/>
      <c r="J85" s="48"/>
    </row>
    <row r="86" ht="30">
      <c r="A86" s="37" t="s">
        <v>225</v>
      </c>
      <c r="B86" s="45"/>
      <c r="C86" s="46"/>
      <c r="D86" s="46"/>
      <c r="E86" s="49" t="s">
        <v>3289</v>
      </c>
      <c r="F86" s="46"/>
      <c r="G86" s="46"/>
      <c r="H86" s="46"/>
      <c r="I86" s="46"/>
      <c r="J86" s="48"/>
    </row>
    <row r="87">
      <c r="A87" s="37" t="s">
        <v>227</v>
      </c>
      <c r="B87" s="45"/>
      <c r="C87" s="46"/>
      <c r="D87" s="46"/>
      <c r="E87" s="47" t="s">
        <v>221</v>
      </c>
      <c r="F87" s="46"/>
      <c r="G87" s="46"/>
      <c r="H87" s="46"/>
      <c r="I87" s="46"/>
      <c r="J87" s="48"/>
    </row>
    <row r="88">
      <c r="A88" s="31" t="s">
        <v>216</v>
      </c>
      <c r="B88" s="32"/>
      <c r="C88" s="33" t="s">
        <v>3573</v>
      </c>
      <c r="D88" s="34"/>
      <c r="E88" s="31" t="s">
        <v>3574</v>
      </c>
      <c r="F88" s="34"/>
      <c r="G88" s="34"/>
      <c r="H88" s="34"/>
      <c r="I88" s="35">
        <f>SUMIFS(I89:I112,A89:A112,"P")</f>
        <v>0</v>
      </c>
      <c r="J88" s="36"/>
    </row>
    <row r="89">
      <c r="A89" s="37" t="s">
        <v>219</v>
      </c>
      <c r="B89" s="37">
        <v>20</v>
      </c>
      <c r="C89" s="38" t="s">
        <v>3575</v>
      </c>
      <c r="D89" s="37" t="s">
        <v>221</v>
      </c>
      <c r="E89" s="39" t="s">
        <v>3559</v>
      </c>
      <c r="F89" s="40" t="s">
        <v>245</v>
      </c>
      <c r="G89" s="41">
        <v>4</v>
      </c>
      <c r="H89" s="42">
        <v>0</v>
      </c>
      <c r="I89" s="43">
        <f>ROUND(G89*H89,P4)</f>
        <v>0</v>
      </c>
      <c r="J89" s="37"/>
      <c r="O89" s="44">
        <f>I89*0.21</f>
        <v>0</v>
      </c>
      <c r="P89">
        <v>3</v>
      </c>
    </row>
    <row r="90">
      <c r="A90" s="37" t="s">
        <v>224</v>
      </c>
      <c r="B90" s="45"/>
      <c r="C90" s="46"/>
      <c r="D90" s="46"/>
      <c r="E90" s="39" t="s">
        <v>3559</v>
      </c>
      <c r="F90" s="46"/>
      <c r="G90" s="46"/>
      <c r="H90" s="46"/>
      <c r="I90" s="46"/>
      <c r="J90" s="48"/>
    </row>
    <row r="91" ht="30">
      <c r="A91" s="37" t="s">
        <v>225</v>
      </c>
      <c r="B91" s="45"/>
      <c r="C91" s="46"/>
      <c r="D91" s="46"/>
      <c r="E91" s="49" t="s">
        <v>3215</v>
      </c>
      <c r="F91" s="46"/>
      <c r="G91" s="46"/>
      <c r="H91" s="46"/>
      <c r="I91" s="46"/>
      <c r="J91" s="48"/>
    </row>
    <row r="92">
      <c r="A92" s="37" t="s">
        <v>227</v>
      </c>
      <c r="B92" s="45"/>
      <c r="C92" s="46"/>
      <c r="D92" s="46"/>
      <c r="E92" s="47" t="s">
        <v>221</v>
      </c>
      <c r="F92" s="46"/>
      <c r="G92" s="46"/>
      <c r="H92" s="46"/>
      <c r="I92" s="46"/>
      <c r="J92" s="48"/>
    </row>
    <row r="93">
      <c r="A93" s="37" t="s">
        <v>219</v>
      </c>
      <c r="B93" s="37">
        <v>21</v>
      </c>
      <c r="C93" s="38" t="s">
        <v>3576</v>
      </c>
      <c r="D93" s="37" t="s">
        <v>221</v>
      </c>
      <c r="E93" s="39" t="s">
        <v>3577</v>
      </c>
      <c r="F93" s="40" t="s">
        <v>245</v>
      </c>
      <c r="G93" s="41">
        <v>1</v>
      </c>
      <c r="H93" s="42">
        <v>0</v>
      </c>
      <c r="I93" s="43">
        <f>ROUND(G93*H93,P4)</f>
        <v>0</v>
      </c>
      <c r="J93" s="37"/>
      <c r="O93" s="44">
        <f>I93*0.21</f>
        <v>0</v>
      </c>
      <c r="P93">
        <v>3</v>
      </c>
    </row>
    <row r="94">
      <c r="A94" s="37" t="s">
        <v>224</v>
      </c>
      <c r="B94" s="45"/>
      <c r="C94" s="46"/>
      <c r="D94" s="46"/>
      <c r="E94" s="39" t="s">
        <v>3577</v>
      </c>
      <c r="F94" s="46"/>
      <c r="G94" s="46"/>
      <c r="H94" s="46"/>
      <c r="I94" s="46"/>
      <c r="J94" s="48"/>
    </row>
    <row r="95" ht="30">
      <c r="A95" s="37" t="s">
        <v>225</v>
      </c>
      <c r="B95" s="45"/>
      <c r="C95" s="46"/>
      <c r="D95" s="46"/>
      <c r="E95" s="49" t="s">
        <v>3289</v>
      </c>
      <c r="F95" s="46"/>
      <c r="G95" s="46"/>
      <c r="H95" s="46"/>
      <c r="I95" s="46"/>
      <c r="J95" s="48"/>
    </row>
    <row r="96">
      <c r="A96" s="37" t="s">
        <v>227</v>
      </c>
      <c r="B96" s="45"/>
      <c r="C96" s="46"/>
      <c r="D96" s="46"/>
      <c r="E96" s="47" t="s">
        <v>221</v>
      </c>
      <c r="F96" s="46"/>
      <c r="G96" s="46"/>
      <c r="H96" s="46"/>
      <c r="I96" s="46"/>
      <c r="J96" s="48"/>
    </row>
    <row r="97">
      <c r="A97" s="37" t="s">
        <v>219</v>
      </c>
      <c r="B97" s="37">
        <v>22</v>
      </c>
      <c r="C97" s="38" t="s">
        <v>3578</v>
      </c>
      <c r="D97" s="37" t="s">
        <v>221</v>
      </c>
      <c r="E97" s="39" t="s">
        <v>3579</v>
      </c>
      <c r="F97" s="40" t="s">
        <v>245</v>
      </c>
      <c r="G97" s="41">
        <v>1</v>
      </c>
      <c r="H97" s="42">
        <v>0</v>
      </c>
      <c r="I97" s="43">
        <f>ROUND(G97*H97,P4)</f>
        <v>0</v>
      </c>
      <c r="J97" s="37"/>
      <c r="O97" s="44">
        <f>I97*0.21</f>
        <v>0</v>
      </c>
      <c r="P97">
        <v>3</v>
      </c>
    </row>
    <row r="98">
      <c r="A98" s="37" t="s">
        <v>224</v>
      </c>
      <c r="B98" s="45"/>
      <c r="C98" s="46"/>
      <c r="D98" s="46"/>
      <c r="E98" s="39" t="s">
        <v>3579</v>
      </c>
      <c r="F98" s="46"/>
      <c r="G98" s="46"/>
      <c r="H98" s="46"/>
      <c r="I98" s="46"/>
      <c r="J98" s="48"/>
    </row>
    <row r="99" ht="30">
      <c r="A99" s="37" t="s">
        <v>225</v>
      </c>
      <c r="B99" s="45"/>
      <c r="C99" s="46"/>
      <c r="D99" s="46"/>
      <c r="E99" s="49" t="s">
        <v>3289</v>
      </c>
      <c r="F99" s="46"/>
      <c r="G99" s="46"/>
      <c r="H99" s="46"/>
      <c r="I99" s="46"/>
      <c r="J99" s="48"/>
    </row>
    <row r="100">
      <c r="A100" s="37" t="s">
        <v>227</v>
      </c>
      <c r="B100" s="45"/>
      <c r="C100" s="46"/>
      <c r="D100" s="46"/>
      <c r="E100" s="47" t="s">
        <v>221</v>
      </c>
      <c r="F100" s="46"/>
      <c r="G100" s="46"/>
      <c r="H100" s="46"/>
      <c r="I100" s="46"/>
      <c r="J100" s="48"/>
    </row>
    <row r="101">
      <c r="A101" s="37" t="s">
        <v>219</v>
      </c>
      <c r="B101" s="37">
        <v>23</v>
      </c>
      <c r="C101" s="38" t="s">
        <v>3580</v>
      </c>
      <c r="D101" s="37" t="s">
        <v>221</v>
      </c>
      <c r="E101" s="39" t="s">
        <v>3581</v>
      </c>
      <c r="F101" s="40" t="s">
        <v>245</v>
      </c>
      <c r="G101" s="41">
        <v>2</v>
      </c>
      <c r="H101" s="42">
        <v>0</v>
      </c>
      <c r="I101" s="43">
        <f>ROUND(G101*H101,P4)</f>
        <v>0</v>
      </c>
      <c r="J101" s="37"/>
      <c r="O101" s="44">
        <f>I101*0.21</f>
        <v>0</v>
      </c>
      <c r="P101">
        <v>3</v>
      </c>
    </row>
    <row r="102">
      <c r="A102" s="37" t="s">
        <v>224</v>
      </c>
      <c r="B102" s="45"/>
      <c r="C102" s="46"/>
      <c r="D102" s="46"/>
      <c r="E102" s="39" t="s">
        <v>3581</v>
      </c>
      <c r="F102" s="46"/>
      <c r="G102" s="46"/>
      <c r="H102" s="46"/>
      <c r="I102" s="46"/>
      <c r="J102" s="48"/>
    </row>
    <row r="103" ht="45">
      <c r="A103" s="37" t="s">
        <v>225</v>
      </c>
      <c r="B103" s="45"/>
      <c r="C103" s="46"/>
      <c r="D103" s="46"/>
      <c r="E103" s="49" t="s">
        <v>3582</v>
      </c>
      <c r="F103" s="46"/>
      <c r="G103" s="46"/>
      <c r="H103" s="46"/>
      <c r="I103" s="46"/>
      <c r="J103" s="48"/>
    </row>
    <row r="104">
      <c r="A104" s="37" t="s">
        <v>227</v>
      </c>
      <c r="B104" s="45"/>
      <c r="C104" s="46"/>
      <c r="D104" s="46"/>
      <c r="E104" s="47" t="s">
        <v>221</v>
      </c>
      <c r="F104" s="46"/>
      <c r="G104" s="46"/>
      <c r="H104" s="46"/>
      <c r="I104" s="46"/>
      <c r="J104" s="48"/>
    </row>
    <row r="105">
      <c r="A105" s="37" t="s">
        <v>219</v>
      </c>
      <c r="B105" s="37">
        <v>24</v>
      </c>
      <c r="C105" s="38" t="s">
        <v>3583</v>
      </c>
      <c r="D105" s="37" t="s">
        <v>221</v>
      </c>
      <c r="E105" s="39" t="s">
        <v>3584</v>
      </c>
      <c r="F105" s="40" t="s">
        <v>245</v>
      </c>
      <c r="G105" s="41">
        <v>1</v>
      </c>
      <c r="H105" s="42">
        <v>0</v>
      </c>
      <c r="I105" s="43">
        <f>ROUND(G105*H105,P4)</f>
        <v>0</v>
      </c>
      <c r="J105" s="37"/>
      <c r="O105" s="44">
        <f>I105*0.21</f>
        <v>0</v>
      </c>
      <c r="P105">
        <v>3</v>
      </c>
    </row>
    <row r="106">
      <c r="A106" s="37" t="s">
        <v>224</v>
      </c>
      <c r="B106" s="45"/>
      <c r="C106" s="46"/>
      <c r="D106" s="46"/>
      <c r="E106" s="39" t="s">
        <v>3584</v>
      </c>
      <c r="F106" s="46"/>
      <c r="G106" s="46"/>
      <c r="H106" s="46"/>
      <c r="I106" s="46"/>
      <c r="J106" s="48"/>
    </row>
    <row r="107" ht="30">
      <c r="A107" s="37" t="s">
        <v>225</v>
      </c>
      <c r="B107" s="45"/>
      <c r="C107" s="46"/>
      <c r="D107" s="46"/>
      <c r="E107" s="49" t="s">
        <v>3289</v>
      </c>
      <c r="F107" s="46"/>
      <c r="G107" s="46"/>
      <c r="H107" s="46"/>
      <c r="I107" s="46"/>
      <c r="J107" s="48"/>
    </row>
    <row r="108">
      <c r="A108" s="37" t="s">
        <v>227</v>
      </c>
      <c r="B108" s="45"/>
      <c r="C108" s="46"/>
      <c r="D108" s="46"/>
      <c r="E108" s="47" t="s">
        <v>221</v>
      </c>
      <c r="F108" s="46"/>
      <c r="G108" s="46"/>
      <c r="H108" s="46"/>
      <c r="I108" s="46"/>
      <c r="J108" s="48"/>
    </row>
    <row r="109">
      <c r="A109" s="37" t="s">
        <v>219</v>
      </c>
      <c r="B109" s="37">
        <v>25</v>
      </c>
      <c r="C109" s="38" t="s">
        <v>3585</v>
      </c>
      <c r="D109" s="37" t="s">
        <v>221</v>
      </c>
      <c r="E109" s="39" t="s">
        <v>3586</v>
      </c>
      <c r="F109" s="40" t="s">
        <v>245</v>
      </c>
      <c r="G109" s="41">
        <v>3</v>
      </c>
      <c r="H109" s="42">
        <v>0</v>
      </c>
      <c r="I109" s="43">
        <f>ROUND(G109*H109,P4)</f>
        <v>0</v>
      </c>
      <c r="J109" s="37"/>
      <c r="O109" s="44">
        <f>I109*0.21</f>
        <v>0</v>
      </c>
      <c r="P109">
        <v>3</v>
      </c>
    </row>
    <row r="110">
      <c r="A110" s="37" t="s">
        <v>224</v>
      </c>
      <c r="B110" s="45"/>
      <c r="C110" s="46"/>
      <c r="D110" s="46"/>
      <c r="E110" s="39" t="s">
        <v>3586</v>
      </c>
      <c r="F110" s="46"/>
      <c r="G110" s="46"/>
      <c r="H110" s="46"/>
      <c r="I110" s="46"/>
      <c r="J110" s="48"/>
    </row>
    <row r="111" ht="45">
      <c r="A111" s="37" t="s">
        <v>225</v>
      </c>
      <c r="B111" s="45"/>
      <c r="C111" s="46"/>
      <c r="D111" s="46"/>
      <c r="E111" s="49" t="s">
        <v>3587</v>
      </c>
      <c r="F111" s="46"/>
      <c r="G111" s="46"/>
      <c r="H111" s="46"/>
      <c r="I111" s="46"/>
      <c r="J111" s="48"/>
    </row>
    <row r="112">
      <c r="A112" s="37" t="s">
        <v>227</v>
      </c>
      <c r="B112" s="45"/>
      <c r="C112" s="46"/>
      <c r="D112" s="46"/>
      <c r="E112" s="47" t="s">
        <v>221</v>
      </c>
      <c r="F112" s="46"/>
      <c r="G112" s="46"/>
      <c r="H112" s="46"/>
      <c r="I112" s="46"/>
      <c r="J112" s="48"/>
    </row>
    <row r="113">
      <c r="A113" s="31" t="s">
        <v>216</v>
      </c>
      <c r="B113" s="32"/>
      <c r="C113" s="33" t="s">
        <v>3588</v>
      </c>
      <c r="D113" s="34"/>
      <c r="E113" s="31" t="s">
        <v>3589</v>
      </c>
      <c r="F113" s="34"/>
      <c r="G113" s="34"/>
      <c r="H113" s="34"/>
      <c r="I113" s="35">
        <f>SUMIFS(I114:I189,A114:A189,"P")</f>
        <v>0</v>
      </c>
      <c r="J113" s="36"/>
    </row>
    <row r="114">
      <c r="A114" s="37" t="s">
        <v>219</v>
      </c>
      <c r="B114" s="37">
        <v>26</v>
      </c>
      <c r="C114" s="38" t="s">
        <v>3590</v>
      </c>
      <c r="D114" s="37" t="s">
        <v>221</v>
      </c>
      <c r="E114" s="39" t="s">
        <v>3559</v>
      </c>
      <c r="F114" s="40" t="s">
        <v>245</v>
      </c>
      <c r="G114" s="41">
        <v>1</v>
      </c>
      <c r="H114" s="42">
        <v>0</v>
      </c>
      <c r="I114" s="43">
        <f>ROUND(G114*H114,P4)</f>
        <v>0</v>
      </c>
      <c r="J114" s="37"/>
      <c r="O114" s="44">
        <f>I114*0.21</f>
        <v>0</v>
      </c>
      <c r="P114">
        <v>3</v>
      </c>
    </row>
    <row r="115">
      <c r="A115" s="37" t="s">
        <v>224</v>
      </c>
      <c r="B115" s="45"/>
      <c r="C115" s="46"/>
      <c r="D115" s="46"/>
      <c r="E115" s="39" t="s">
        <v>3559</v>
      </c>
      <c r="F115" s="46"/>
      <c r="G115" s="46"/>
      <c r="H115" s="46"/>
      <c r="I115" s="46"/>
      <c r="J115" s="48"/>
    </row>
    <row r="116" ht="30">
      <c r="A116" s="37" t="s">
        <v>225</v>
      </c>
      <c r="B116" s="45"/>
      <c r="C116" s="46"/>
      <c r="D116" s="46"/>
      <c r="E116" s="49" t="s">
        <v>3289</v>
      </c>
      <c r="F116" s="46"/>
      <c r="G116" s="46"/>
      <c r="H116" s="46"/>
      <c r="I116" s="46"/>
      <c r="J116" s="48"/>
    </row>
    <row r="117">
      <c r="A117" s="37" t="s">
        <v>227</v>
      </c>
      <c r="B117" s="45"/>
      <c r="C117" s="46"/>
      <c r="D117" s="46"/>
      <c r="E117" s="47" t="s">
        <v>221</v>
      </c>
      <c r="F117" s="46"/>
      <c r="G117" s="46"/>
      <c r="H117" s="46"/>
      <c r="I117" s="46"/>
      <c r="J117" s="48"/>
    </row>
    <row r="118">
      <c r="A118" s="37" t="s">
        <v>219</v>
      </c>
      <c r="B118" s="37">
        <v>27</v>
      </c>
      <c r="C118" s="38" t="s">
        <v>3591</v>
      </c>
      <c r="D118" s="37" t="s">
        <v>221</v>
      </c>
      <c r="E118" s="39" t="s">
        <v>3592</v>
      </c>
      <c r="F118" s="40" t="s">
        <v>245</v>
      </c>
      <c r="G118" s="41">
        <v>1</v>
      </c>
      <c r="H118" s="42">
        <v>0</v>
      </c>
      <c r="I118" s="43">
        <f>ROUND(G118*H118,P4)</f>
        <v>0</v>
      </c>
      <c r="J118" s="37"/>
      <c r="O118" s="44">
        <f>I118*0.21</f>
        <v>0</v>
      </c>
      <c r="P118">
        <v>3</v>
      </c>
    </row>
    <row r="119">
      <c r="A119" s="37" t="s">
        <v>224</v>
      </c>
      <c r="B119" s="45"/>
      <c r="C119" s="46"/>
      <c r="D119" s="46"/>
      <c r="E119" s="39" t="s">
        <v>3592</v>
      </c>
      <c r="F119" s="46"/>
      <c r="G119" s="46"/>
      <c r="H119" s="46"/>
      <c r="I119" s="46"/>
      <c r="J119" s="48"/>
    </row>
    <row r="120" ht="30">
      <c r="A120" s="37" t="s">
        <v>225</v>
      </c>
      <c r="B120" s="45"/>
      <c r="C120" s="46"/>
      <c r="D120" s="46"/>
      <c r="E120" s="49" t="s">
        <v>3289</v>
      </c>
      <c r="F120" s="46"/>
      <c r="G120" s="46"/>
      <c r="H120" s="46"/>
      <c r="I120" s="46"/>
      <c r="J120" s="48"/>
    </row>
    <row r="121">
      <c r="A121" s="37" t="s">
        <v>227</v>
      </c>
      <c r="B121" s="45"/>
      <c r="C121" s="46"/>
      <c r="D121" s="46"/>
      <c r="E121" s="47" t="s">
        <v>221</v>
      </c>
      <c r="F121" s="46"/>
      <c r="G121" s="46"/>
      <c r="H121" s="46"/>
      <c r="I121" s="46"/>
      <c r="J121" s="48"/>
    </row>
    <row r="122">
      <c r="A122" s="37" t="s">
        <v>219</v>
      </c>
      <c r="B122" s="37">
        <v>28</v>
      </c>
      <c r="C122" s="38" t="s">
        <v>3593</v>
      </c>
      <c r="D122" s="37" t="s">
        <v>221</v>
      </c>
      <c r="E122" s="39" t="s">
        <v>3594</v>
      </c>
      <c r="F122" s="40" t="s">
        <v>245</v>
      </c>
      <c r="G122" s="41">
        <v>1</v>
      </c>
      <c r="H122" s="42">
        <v>0</v>
      </c>
      <c r="I122" s="43">
        <f>ROUND(G122*H122,P4)</f>
        <v>0</v>
      </c>
      <c r="J122" s="37"/>
      <c r="O122" s="44">
        <f>I122*0.21</f>
        <v>0</v>
      </c>
      <c r="P122">
        <v>3</v>
      </c>
    </row>
    <row r="123">
      <c r="A123" s="37" t="s">
        <v>224</v>
      </c>
      <c r="B123" s="45"/>
      <c r="C123" s="46"/>
      <c r="D123" s="46"/>
      <c r="E123" s="39" t="s">
        <v>3594</v>
      </c>
      <c r="F123" s="46"/>
      <c r="G123" s="46"/>
      <c r="H123" s="46"/>
      <c r="I123" s="46"/>
      <c r="J123" s="48"/>
    </row>
    <row r="124" ht="30">
      <c r="A124" s="37" t="s">
        <v>225</v>
      </c>
      <c r="B124" s="45"/>
      <c r="C124" s="46"/>
      <c r="D124" s="46"/>
      <c r="E124" s="49" t="s">
        <v>3289</v>
      </c>
      <c r="F124" s="46"/>
      <c r="G124" s="46"/>
      <c r="H124" s="46"/>
      <c r="I124" s="46"/>
      <c r="J124" s="48"/>
    </row>
    <row r="125">
      <c r="A125" s="37" t="s">
        <v>227</v>
      </c>
      <c r="B125" s="45"/>
      <c r="C125" s="46"/>
      <c r="D125" s="46"/>
      <c r="E125" s="47" t="s">
        <v>221</v>
      </c>
      <c r="F125" s="46"/>
      <c r="G125" s="46"/>
      <c r="H125" s="46"/>
      <c r="I125" s="46"/>
      <c r="J125" s="48"/>
    </row>
    <row r="126">
      <c r="A126" s="37" t="s">
        <v>219</v>
      </c>
      <c r="B126" s="37">
        <v>29</v>
      </c>
      <c r="C126" s="38" t="s">
        <v>3595</v>
      </c>
      <c r="D126" s="37" t="s">
        <v>221</v>
      </c>
      <c r="E126" s="39" t="s">
        <v>3596</v>
      </c>
      <c r="F126" s="40" t="s">
        <v>245</v>
      </c>
      <c r="G126" s="41">
        <v>1</v>
      </c>
      <c r="H126" s="42">
        <v>0</v>
      </c>
      <c r="I126" s="43">
        <f>ROUND(G126*H126,P4)</f>
        <v>0</v>
      </c>
      <c r="J126" s="37"/>
      <c r="O126" s="44">
        <f>I126*0.21</f>
        <v>0</v>
      </c>
      <c r="P126">
        <v>3</v>
      </c>
    </row>
    <row r="127">
      <c r="A127" s="37" t="s">
        <v>224</v>
      </c>
      <c r="B127" s="45"/>
      <c r="C127" s="46"/>
      <c r="D127" s="46"/>
      <c r="E127" s="39" t="s">
        <v>3596</v>
      </c>
      <c r="F127" s="46"/>
      <c r="G127" s="46"/>
      <c r="H127" s="46"/>
      <c r="I127" s="46"/>
      <c r="J127" s="48"/>
    </row>
    <row r="128" ht="30">
      <c r="A128" s="37" t="s">
        <v>225</v>
      </c>
      <c r="B128" s="45"/>
      <c r="C128" s="46"/>
      <c r="D128" s="46"/>
      <c r="E128" s="49" t="s">
        <v>3289</v>
      </c>
      <c r="F128" s="46"/>
      <c r="G128" s="46"/>
      <c r="H128" s="46"/>
      <c r="I128" s="46"/>
      <c r="J128" s="48"/>
    </row>
    <row r="129">
      <c r="A129" s="37" t="s">
        <v>227</v>
      </c>
      <c r="B129" s="45"/>
      <c r="C129" s="46"/>
      <c r="D129" s="46"/>
      <c r="E129" s="47" t="s">
        <v>221</v>
      </c>
      <c r="F129" s="46"/>
      <c r="G129" s="46"/>
      <c r="H129" s="46"/>
      <c r="I129" s="46"/>
      <c r="J129" s="48"/>
    </row>
    <row r="130">
      <c r="A130" s="37" t="s">
        <v>219</v>
      </c>
      <c r="B130" s="37">
        <v>30</v>
      </c>
      <c r="C130" s="38" t="s">
        <v>3597</v>
      </c>
      <c r="D130" s="37" t="s">
        <v>221</v>
      </c>
      <c r="E130" s="39" t="s">
        <v>3596</v>
      </c>
      <c r="F130" s="40" t="s">
        <v>245</v>
      </c>
      <c r="G130" s="41">
        <v>2</v>
      </c>
      <c r="H130" s="42">
        <v>0</v>
      </c>
      <c r="I130" s="43">
        <f>ROUND(G130*H130,P4)</f>
        <v>0</v>
      </c>
      <c r="J130" s="37"/>
      <c r="O130" s="44">
        <f>I130*0.21</f>
        <v>0</v>
      </c>
      <c r="P130">
        <v>3</v>
      </c>
    </row>
    <row r="131">
      <c r="A131" s="37" t="s">
        <v>224</v>
      </c>
      <c r="B131" s="45"/>
      <c r="C131" s="46"/>
      <c r="D131" s="46"/>
      <c r="E131" s="39" t="s">
        <v>3596</v>
      </c>
      <c r="F131" s="46"/>
      <c r="G131" s="46"/>
      <c r="H131" s="46"/>
      <c r="I131" s="46"/>
      <c r="J131" s="48"/>
    </row>
    <row r="132" ht="45">
      <c r="A132" s="37" t="s">
        <v>225</v>
      </c>
      <c r="B132" s="45"/>
      <c r="C132" s="46"/>
      <c r="D132" s="46"/>
      <c r="E132" s="49" t="s">
        <v>3598</v>
      </c>
      <c r="F132" s="46"/>
      <c r="G132" s="46"/>
      <c r="H132" s="46"/>
      <c r="I132" s="46"/>
      <c r="J132" s="48"/>
    </row>
    <row r="133">
      <c r="A133" s="37" t="s">
        <v>227</v>
      </c>
      <c r="B133" s="45"/>
      <c r="C133" s="46"/>
      <c r="D133" s="46"/>
      <c r="E133" s="47" t="s">
        <v>221</v>
      </c>
      <c r="F133" s="46"/>
      <c r="G133" s="46"/>
      <c r="H133" s="46"/>
      <c r="I133" s="46"/>
      <c r="J133" s="48"/>
    </row>
    <row r="134">
      <c r="A134" s="37" t="s">
        <v>219</v>
      </c>
      <c r="B134" s="37">
        <v>31</v>
      </c>
      <c r="C134" s="38" t="s">
        <v>3599</v>
      </c>
      <c r="D134" s="37" t="s">
        <v>221</v>
      </c>
      <c r="E134" s="39" t="s">
        <v>3600</v>
      </c>
      <c r="F134" s="40" t="s">
        <v>245</v>
      </c>
      <c r="G134" s="41">
        <v>1</v>
      </c>
      <c r="H134" s="42">
        <v>0</v>
      </c>
      <c r="I134" s="43">
        <f>ROUND(G134*H134,P4)</f>
        <v>0</v>
      </c>
      <c r="J134" s="37"/>
      <c r="O134" s="44">
        <f>I134*0.21</f>
        <v>0</v>
      </c>
      <c r="P134">
        <v>3</v>
      </c>
    </row>
    <row r="135">
      <c r="A135" s="37" t="s">
        <v>224</v>
      </c>
      <c r="B135" s="45"/>
      <c r="C135" s="46"/>
      <c r="D135" s="46"/>
      <c r="E135" s="39" t="s">
        <v>3600</v>
      </c>
      <c r="F135" s="46"/>
      <c r="G135" s="46"/>
      <c r="H135" s="46"/>
      <c r="I135" s="46"/>
      <c r="J135" s="48"/>
    </row>
    <row r="136" ht="30">
      <c r="A136" s="37" t="s">
        <v>225</v>
      </c>
      <c r="B136" s="45"/>
      <c r="C136" s="46"/>
      <c r="D136" s="46"/>
      <c r="E136" s="49" t="s">
        <v>3289</v>
      </c>
      <c r="F136" s="46"/>
      <c r="G136" s="46"/>
      <c r="H136" s="46"/>
      <c r="I136" s="46"/>
      <c r="J136" s="48"/>
    </row>
    <row r="137">
      <c r="A137" s="37" t="s">
        <v>227</v>
      </c>
      <c r="B137" s="45"/>
      <c r="C137" s="46"/>
      <c r="D137" s="46"/>
      <c r="E137" s="47" t="s">
        <v>221</v>
      </c>
      <c r="F137" s="46"/>
      <c r="G137" s="46"/>
      <c r="H137" s="46"/>
      <c r="I137" s="46"/>
      <c r="J137" s="48"/>
    </row>
    <row r="138">
      <c r="A138" s="37" t="s">
        <v>219</v>
      </c>
      <c r="B138" s="37">
        <v>32</v>
      </c>
      <c r="C138" s="38" t="s">
        <v>3601</v>
      </c>
      <c r="D138" s="37" t="s">
        <v>221</v>
      </c>
      <c r="E138" s="39" t="s">
        <v>3600</v>
      </c>
      <c r="F138" s="40" t="s">
        <v>245</v>
      </c>
      <c r="G138" s="41">
        <v>2</v>
      </c>
      <c r="H138" s="42">
        <v>0</v>
      </c>
      <c r="I138" s="43">
        <f>ROUND(G138*H138,P4)</f>
        <v>0</v>
      </c>
      <c r="J138" s="37"/>
      <c r="O138" s="44">
        <f>I138*0.21</f>
        <v>0</v>
      </c>
      <c r="P138">
        <v>3</v>
      </c>
    </row>
    <row r="139">
      <c r="A139" s="37" t="s">
        <v>224</v>
      </c>
      <c r="B139" s="45"/>
      <c r="C139" s="46"/>
      <c r="D139" s="46"/>
      <c r="E139" s="39" t="s">
        <v>3600</v>
      </c>
      <c r="F139" s="46"/>
      <c r="G139" s="46"/>
      <c r="H139" s="46"/>
      <c r="I139" s="46"/>
      <c r="J139" s="48"/>
    </row>
    <row r="140" ht="45">
      <c r="A140" s="37" t="s">
        <v>225</v>
      </c>
      <c r="B140" s="45"/>
      <c r="C140" s="46"/>
      <c r="D140" s="46"/>
      <c r="E140" s="49" t="s">
        <v>3598</v>
      </c>
      <c r="F140" s="46"/>
      <c r="G140" s="46"/>
      <c r="H140" s="46"/>
      <c r="I140" s="46"/>
      <c r="J140" s="48"/>
    </row>
    <row r="141">
      <c r="A141" s="37" t="s">
        <v>227</v>
      </c>
      <c r="B141" s="45"/>
      <c r="C141" s="46"/>
      <c r="D141" s="46"/>
      <c r="E141" s="47" t="s">
        <v>221</v>
      </c>
      <c r="F141" s="46"/>
      <c r="G141" s="46"/>
      <c r="H141" s="46"/>
      <c r="I141" s="46"/>
      <c r="J141" s="48"/>
    </row>
    <row r="142">
      <c r="A142" s="37" t="s">
        <v>219</v>
      </c>
      <c r="B142" s="37">
        <v>33</v>
      </c>
      <c r="C142" s="38" t="s">
        <v>3602</v>
      </c>
      <c r="D142" s="37" t="s">
        <v>221</v>
      </c>
      <c r="E142" s="39" t="s">
        <v>3603</v>
      </c>
      <c r="F142" s="40" t="s">
        <v>245</v>
      </c>
      <c r="G142" s="41">
        <v>4</v>
      </c>
      <c r="H142" s="42">
        <v>0</v>
      </c>
      <c r="I142" s="43">
        <f>ROUND(G142*H142,P4)</f>
        <v>0</v>
      </c>
      <c r="J142" s="37"/>
      <c r="O142" s="44">
        <f>I142*0.21</f>
        <v>0</v>
      </c>
      <c r="P142">
        <v>3</v>
      </c>
    </row>
    <row r="143">
      <c r="A143" s="37" t="s">
        <v>224</v>
      </c>
      <c r="B143" s="45"/>
      <c r="C143" s="46"/>
      <c r="D143" s="46"/>
      <c r="E143" s="39" t="s">
        <v>3603</v>
      </c>
      <c r="F143" s="46"/>
      <c r="G143" s="46"/>
      <c r="H143" s="46"/>
      <c r="I143" s="46"/>
      <c r="J143" s="48"/>
    </row>
    <row r="144" ht="30">
      <c r="A144" s="37" t="s">
        <v>225</v>
      </c>
      <c r="B144" s="45"/>
      <c r="C144" s="46"/>
      <c r="D144" s="46"/>
      <c r="E144" s="49" t="s">
        <v>3215</v>
      </c>
      <c r="F144" s="46"/>
      <c r="G144" s="46"/>
      <c r="H144" s="46"/>
      <c r="I144" s="46"/>
      <c r="J144" s="48"/>
    </row>
    <row r="145">
      <c r="A145" s="37" t="s">
        <v>227</v>
      </c>
      <c r="B145" s="45"/>
      <c r="C145" s="46"/>
      <c r="D145" s="46"/>
      <c r="E145" s="47" t="s">
        <v>221</v>
      </c>
      <c r="F145" s="46"/>
      <c r="G145" s="46"/>
      <c r="H145" s="46"/>
      <c r="I145" s="46"/>
      <c r="J145" s="48"/>
    </row>
    <row r="146">
      <c r="A146" s="37" t="s">
        <v>219</v>
      </c>
      <c r="B146" s="37">
        <v>34</v>
      </c>
      <c r="C146" s="38" t="s">
        <v>3604</v>
      </c>
      <c r="D146" s="37" t="s">
        <v>221</v>
      </c>
      <c r="E146" s="39" t="s">
        <v>3605</v>
      </c>
      <c r="F146" s="40" t="s">
        <v>245</v>
      </c>
      <c r="G146" s="41">
        <v>4</v>
      </c>
      <c r="H146" s="42">
        <v>0</v>
      </c>
      <c r="I146" s="43">
        <f>ROUND(G146*H146,P4)</f>
        <v>0</v>
      </c>
      <c r="J146" s="37"/>
      <c r="O146" s="44">
        <f>I146*0.21</f>
        <v>0</v>
      </c>
      <c r="P146">
        <v>3</v>
      </c>
    </row>
    <row r="147">
      <c r="A147" s="37" t="s">
        <v>224</v>
      </c>
      <c r="B147" s="45"/>
      <c r="C147" s="46"/>
      <c r="D147" s="46"/>
      <c r="E147" s="39" t="s">
        <v>3605</v>
      </c>
      <c r="F147" s="46"/>
      <c r="G147" s="46"/>
      <c r="H147" s="46"/>
      <c r="I147" s="46"/>
      <c r="J147" s="48"/>
    </row>
    <row r="148" ht="45">
      <c r="A148" s="37" t="s">
        <v>225</v>
      </c>
      <c r="B148" s="45"/>
      <c r="C148" s="46"/>
      <c r="D148" s="46"/>
      <c r="E148" s="49" t="s">
        <v>3606</v>
      </c>
      <c r="F148" s="46"/>
      <c r="G148" s="46"/>
      <c r="H148" s="46"/>
      <c r="I148" s="46"/>
      <c r="J148" s="48"/>
    </row>
    <row r="149">
      <c r="A149" s="37" t="s">
        <v>227</v>
      </c>
      <c r="B149" s="45"/>
      <c r="C149" s="46"/>
      <c r="D149" s="46"/>
      <c r="E149" s="47" t="s">
        <v>221</v>
      </c>
      <c r="F149" s="46"/>
      <c r="G149" s="46"/>
      <c r="H149" s="46"/>
      <c r="I149" s="46"/>
      <c r="J149" s="48"/>
    </row>
    <row r="150">
      <c r="A150" s="37" t="s">
        <v>219</v>
      </c>
      <c r="B150" s="37">
        <v>35</v>
      </c>
      <c r="C150" s="38" t="s">
        <v>3607</v>
      </c>
      <c r="D150" s="37" t="s">
        <v>221</v>
      </c>
      <c r="E150" s="39" t="s">
        <v>3608</v>
      </c>
      <c r="F150" s="40" t="s">
        <v>245</v>
      </c>
      <c r="G150" s="41">
        <v>4</v>
      </c>
      <c r="H150" s="42">
        <v>0</v>
      </c>
      <c r="I150" s="43">
        <f>ROUND(G150*H150,P4)</f>
        <v>0</v>
      </c>
      <c r="J150" s="37"/>
      <c r="O150" s="44">
        <f>I150*0.21</f>
        <v>0</v>
      </c>
      <c r="P150">
        <v>3</v>
      </c>
    </row>
    <row r="151">
      <c r="A151" s="37" t="s">
        <v>224</v>
      </c>
      <c r="B151" s="45"/>
      <c r="C151" s="46"/>
      <c r="D151" s="46"/>
      <c r="E151" s="39" t="s">
        <v>3608</v>
      </c>
      <c r="F151" s="46"/>
      <c r="G151" s="46"/>
      <c r="H151" s="46"/>
      <c r="I151" s="46"/>
      <c r="J151" s="48"/>
    </row>
    <row r="152" ht="45">
      <c r="A152" s="37" t="s">
        <v>225</v>
      </c>
      <c r="B152" s="45"/>
      <c r="C152" s="46"/>
      <c r="D152" s="46"/>
      <c r="E152" s="49" t="s">
        <v>3609</v>
      </c>
      <c r="F152" s="46"/>
      <c r="G152" s="46"/>
      <c r="H152" s="46"/>
      <c r="I152" s="46"/>
      <c r="J152" s="48"/>
    </row>
    <row r="153">
      <c r="A153" s="37" t="s">
        <v>227</v>
      </c>
      <c r="B153" s="45"/>
      <c r="C153" s="46"/>
      <c r="D153" s="46"/>
      <c r="E153" s="47" t="s">
        <v>221</v>
      </c>
      <c r="F153" s="46"/>
      <c r="G153" s="46"/>
      <c r="H153" s="46"/>
      <c r="I153" s="46"/>
      <c r="J153" s="48"/>
    </row>
    <row r="154">
      <c r="A154" s="37" t="s">
        <v>219</v>
      </c>
      <c r="B154" s="37">
        <v>36</v>
      </c>
      <c r="C154" s="38" t="s">
        <v>3610</v>
      </c>
      <c r="D154" s="37" t="s">
        <v>221</v>
      </c>
      <c r="E154" s="39" t="s">
        <v>3608</v>
      </c>
      <c r="F154" s="40" t="s">
        <v>245</v>
      </c>
      <c r="G154" s="41">
        <v>2</v>
      </c>
      <c r="H154" s="42">
        <v>0</v>
      </c>
      <c r="I154" s="43">
        <f>ROUND(G154*H154,P4)</f>
        <v>0</v>
      </c>
      <c r="J154" s="37"/>
      <c r="O154" s="44">
        <f>I154*0.21</f>
        <v>0</v>
      </c>
      <c r="P154">
        <v>3</v>
      </c>
    </row>
    <row r="155">
      <c r="A155" s="37" t="s">
        <v>224</v>
      </c>
      <c r="B155" s="45"/>
      <c r="C155" s="46"/>
      <c r="D155" s="46"/>
      <c r="E155" s="39" t="s">
        <v>3608</v>
      </c>
      <c r="F155" s="46"/>
      <c r="G155" s="46"/>
      <c r="H155" s="46"/>
      <c r="I155" s="46"/>
      <c r="J155" s="48"/>
    </row>
    <row r="156" ht="45">
      <c r="A156" s="37" t="s">
        <v>225</v>
      </c>
      <c r="B156" s="45"/>
      <c r="C156" s="46"/>
      <c r="D156" s="46"/>
      <c r="E156" s="49" t="s">
        <v>3611</v>
      </c>
      <c r="F156" s="46"/>
      <c r="G156" s="46"/>
      <c r="H156" s="46"/>
      <c r="I156" s="46"/>
      <c r="J156" s="48"/>
    </row>
    <row r="157">
      <c r="A157" s="37" t="s">
        <v>227</v>
      </c>
      <c r="B157" s="45"/>
      <c r="C157" s="46"/>
      <c r="D157" s="46"/>
      <c r="E157" s="47" t="s">
        <v>221</v>
      </c>
      <c r="F157" s="46"/>
      <c r="G157" s="46"/>
      <c r="H157" s="46"/>
      <c r="I157" s="46"/>
      <c r="J157" s="48"/>
    </row>
    <row r="158">
      <c r="A158" s="37" t="s">
        <v>219</v>
      </c>
      <c r="B158" s="37">
        <v>37</v>
      </c>
      <c r="C158" s="38" t="s">
        <v>3612</v>
      </c>
      <c r="D158" s="37" t="s">
        <v>221</v>
      </c>
      <c r="E158" s="39" t="s">
        <v>3613</v>
      </c>
      <c r="F158" s="40" t="s">
        <v>245</v>
      </c>
      <c r="G158" s="41">
        <v>2</v>
      </c>
      <c r="H158" s="42">
        <v>0</v>
      </c>
      <c r="I158" s="43">
        <f>ROUND(G158*H158,P4)</f>
        <v>0</v>
      </c>
      <c r="J158" s="37"/>
      <c r="O158" s="44">
        <f>I158*0.21</f>
        <v>0</v>
      </c>
      <c r="P158">
        <v>3</v>
      </c>
    </row>
    <row r="159">
      <c r="A159" s="37" t="s">
        <v>224</v>
      </c>
      <c r="B159" s="45"/>
      <c r="C159" s="46"/>
      <c r="D159" s="46"/>
      <c r="E159" s="39" t="s">
        <v>3613</v>
      </c>
      <c r="F159" s="46"/>
      <c r="G159" s="46"/>
      <c r="H159" s="46"/>
      <c r="I159" s="46"/>
      <c r="J159" s="48"/>
    </row>
    <row r="160" ht="45">
      <c r="A160" s="37" t="s">
        <v>225</v>
      </c>
      <c r="B160" s="45"/>
      <c r="C160" s="46"/>
      <c r="D160" s="46"/>
      <c r="E160" s="49" t="s">
        <v>3598</v>
      </c>
      <c r="F160" s="46"/>
      <c r="G160" s="46"/>
      <c r="H160" s="46"/>
      <c r="I160" s="46"/>
      <c r="J160" s="48"/>
    </row>
    <row r="161">
      <c r="A161" s="37" t="s">
        <v>227</v>
      </c>
      <c r="B161" s="45"/>
      <c r="C161" s="46"/>
      <c r="D161" s="46"/>
      <c r="E161" s="47" t="s">
        <v>221</v>
      </c>
      <c r="F161" s="46"/>
      <c r="G161" s="46"/>
      <c r="H161" s="46"/>
      <c r="I161" s="46"/>
      <c r="J161" s="48"/>
    </row>
    <row r="162">
      <c r="A162" s="37" t="s">
        <v>219</v>
      </c>
      <c r="B162" s="37">
        <v>38</v>
      </c>
      <c r="C162" s="38" t="s">
        <v>3614</v>
      </c>
      <c r="D162" s="37" t="s">
        <v>221</v>
      </c>
      <c r="E162" s="39" t="s">
        <v>3615</v>
      </c>
      <c r="F162" s="40" t="s">
        <v>245</v>
      </c>
      <c r="G162" s="41">
        <v>1</v>
      </c>
      <c r="H162" s="42">
        <v>0</v>
      </c>
      <c r="I162" s="43">
        <f>ROUND(G162*H162,P4)</f>
        <v>0</v>
      </c>
      <c r="J162" s="37"/>
      <c r="O162" s="44">
        <f>I162*0.21</f>
        <v>0</v>
      </c>
      <c r="P162">
        <v>3</v>
      </c>
    </row>
    <row r="163">
      <c r="A163" s="37" t="s">
        <v>224</v>
      </c>
      <c r="B163" s="45"/>
      <c r="C163" s="46"/>
      <c r="D163" s="46"/>
      <c r="E163" s="39" t="s">
        <v>3615</v>
      </c>
      <c r="F163" s="46"/>
      <c r="G163" s="46"/>
      <c r="H163" s="46"/>
      <c r="I163" s="46"/>
      <c r="J163" s="48"/>
    </row>
    <row r="164" ht="30">
      <c r="A164" s="37" t="s">
        <v>225</v>
      </c>
      <c r="B164" s="45"/>
      <c r="C164" s="46"/>
      <c r="D164" s="46"/>
      <c r="E164" s="49" t="s">
        <v>3289</v>
      </c>
      <c r="F164" s="46"/>
      <c r="G164" s="46"/>
      <c r="H164" s="46"/>
      <c r="I164" s="46"/>
      <c r="J164" s="48"/>
    </row>
    <row r="165">
      <c r="A165" s="37" t="s">
        <v>227</v>
      </c>
      <c r="B165" s="45"/>
      <c r="C165" s="46"/>
      <c r="D165" s="46"/>
      <c r="E165" s="47" t="s">
        <v>221</v>
      </c>
      <c r="F165" s="46"/>
      <c r="G165" s="46"/>
      <c r="H165" s="46"/>
      <c r="I165" s="46"/>
      <c r="J165" s="48"/>
    </row>
    <row r="166">
      <c r="A166" s="37" t="s">
        <v>219</v>
      </c>
      <c r="B166" s="37">
        <v>39</v>
      </c>
      <c r="C166" s="38" t="s">
        <v>3616</v>
      </c>
      <c r="D166" s="37" t="s">
        <v>221</v>
      </c>
      <c r="E166" s="39" t="s">
        <v>3617</v>
      </c>
      <c r="F166" s="40" t="s">
        <v>245</v>
      </c>
      <c r="G166" s="41">
        <v>2</v>
      </c>
      <c r="H166" s="42">
        <v>0</v>
      </c>
      <c r="I166" s="43">
        <f>ROUND(G166*H166,P4)</f>
        <v>0</v>
      </c>
      <c r="J166" s="37"/>
      <c r="O166" s="44">
        <f>I166*0.21</f>
        <v>0</v>
      </c>
      <c r="P166">
        <v>3</v>
      </c>
    </row>
    <row r="167">
      <c r="A167" s="37" t="s">
        <v>224</v>
      </c>
      <c r="B167" s="45"/>
      <c r="C167" s="46"/>
      <c r="D167" s="46"/>
      <c r="E167" s="39" t="s">
        <v>3617</v>
      </c>
      <c r="F167" s="46"/>
      <c r="G167" s="46"/>
      <c r="H167" s="46"/>
      <c r="I167" s="46"/>
      <c r="J167" s="48"/>
    </row>
    <row r="168" ht="30">
      <c r="A168" s="37" t="s">
        <v>225</v>
      </c>
      <c r="B168" s="45"/>
      <c r="C168" s="46"/>
      <c r="D168" s="46"/>
      <c r="E168" s="49" t="s">
        <v>3207</v>
      </c>
      <c r="F168" s="46"/>
      <c r="G168" s="46"/>
      <c r="H168" s="46"/>
      <c r="I168" s="46"/>
      <c r="J168" s="48"/>
    </row>
    <row r="169">
      <c r="A169" s="37" t="s">
        <v>227</v>
      </c>
      <c r="B169" s="45"/>
      <c r="C169" s="46"/>
      <c r="D169" s="46"/>
      <c r="E169" s="47" t="s">
        <v>221</v>
      </c>
      <c r="F169" s="46"/>
      <c r="G169" s="46"/>
      <c r="H169" s="46"/>
      <c r="I169" s="46"/>
      <c r="J169" s="48"/>
    </row>
    <row r="170">
      <c r="A170" s="37" t="s">
        <v>219</v>
      </c>
      <c r="B170" s="37">
        <v>40</v>
      </c>
      <c r="C170" s="38" t="s">
        <v>3618</v>
      </c>
      <c r="D170" s="37" t="s">
        <v>221</v>
      </c>
      <c r="E170" s="39" t="s">
        <v>3619</v>
      </c>
      <c r="F170" s="40" t="s">
        <v>245</v>
      </c>
      <c r="G170" s="41">
        <v>1</v>
      </c>
      <c r="H170" s="42">
        <v>0</v>
      </c>
      <c r="I170" s="43">
        <f>ROUND(G170*H170,P4)</f>
        <v>0</v>
      </c>
      <c r="J170" s="37"/>
      <c r="O170" s="44">
        <f>I170*0.21</f>
        <v>0</v>
      </c>
      <c r="P170">
        <v>3</v>
      </c>
    </row>
    <row r="171">
      <c r="A171" s="37" t="s">
        <v>224</v>
      </c>
      <c r="B171" s="45"/>
      <c r="C171" s="46"/>
      <c r="D171" s="46"/>
      <c r="E171" s="39" t="s">
        <v>3619</v>
      </c>
      <c r="F171" s="46"/>
      <c r="G171" s="46"/>
      <c r="H171" s="46"/>
      <c r="I171" s="46"/>
      <c r="J171" s="48"/>
    </row>
    <row r="172" ht="30">
      <c r="A172" s="37" t="s">
        <v>225</v>
      </c>
      <c r="B172" s="45"/>
      <c r="C172" s="46"/>
      <c r="D172" s="46"/>
      <c r="E172" s="49" t="s">
        <v>3289</v>
      </c>
      <c r="F172" s="46"/>
      <c r="G172" s="46"/>
      <c r="H172" s="46"/>
      <c r="I172" s="46"/>
      <c r="J172" s="48"/>
    </row>
    <row r="173">
      <c r="A173" s="37" t="s">
        <v>227</v>
      </c>
      <c r="B173" s="45"/>
      <c r="C173" s="46"/>
      <c r="D173" s="46"/>
      <c r="E173" s="47" t="s">
        <v>221</v>
      </c>
      <c r="F173" s="46"/>
      <c r="G173" s="46"/>
      <c r="H173" s="46"/>
      <c r="I173" s="46"/>
      <c r="J173" s="48"/>
    </row>
    <row r="174">
      <c r="A174" s="37" t="s">
        <v>219</v>
      </c>
      <c r="B174" s="37">
        <v>41</v>
      </c>
      <c r="C174" s="38" t="s">
        <v>3620</v>
      </c>
      <c r="D174" s="37" t="s">
        <v>221</v>
      </c>
      <c r="E174" s="39" t="s">
        <v>3621</v>
      </c>
      <c r="F174" s="40" t="s">
        <v>245</v>
      </c>
      <c r="G174" s="41">
        <v>2</v>
      </c>
      <c r="H174" s="42">
        <v>0</v>
      </c>
      <c r="I174" s="43">
        <f>ROUND(G174*H174,P4)</f>
        <v>0</v>
      </c>
      <c r="J174" s="37"/>
      <c r="O174" s="44">
        <f>I174*0.21</f>
        <v>0</v>
      </c>
      <c r="P174">
        <v>3</v>
      </c>
    </row>
    <row r="175">
      <c r="A175" s="37" t="s">
        <v>224</v>
      </c>
      <c r="B175" s="45"/>
      <c r="C175" s="46"/>
      <c r="D175" s="46"/>
      <c r="E175" s="39" t="s">
        <v>3621</v>
      </c>
      <c r="F175" s="46"/>
      <c r="G175" s="46"/>
      <c r="H175" s="46"/>
      <c r="I175" s="46"/>
      <c r="J175" s="48"/>
    </row>
    <row r="176" ht="30">
      <c r="A176" s="37" t="s">
        <v>225</v>
      </c>
      <c r="B176" s="45"/>
      <c r="C176" s="46"/>
      <c r="D176" s="46"/>
      <c r="E176" s="49" t="s">
        <v>3207</v>
      </c>
      <c r="F176" s="46"/>
      <c r="G176" s="46"/>
      <c r="H176" s="46"/>
      <c r="I176" s="46"/>
      <c r="J176" s="48"/>
    </row>
    <row r="177">
      <c r="A177" s="37" t="s">
        <v>227</v>
      </c>
      <c r="B177" s="45"/>
      <c r="C177" s="46"/>
      <c r="D177" s="46"/>
      <c r="E177" s="47" t="s">
        <v>221</v>
      </c>
      <c r="F177" s="46"/>
      <c r="G177" s="46"/>
      <c r="H177" s="46"/>
      <c r="I177" s="46"/>
      <c r="J177" s="48"/>
    </row>
    <row r="178">
      <c r="A178" s="37" t="s">
        <v>219</v>
      </c>
      <c r="B178" s="37">
        <v>42</v>
      </c>
      <c r="C178" s="38" t="s">
        <v>3622</v>
      </c>
      <c r="D178" s="37" t="s">
        <v>221</v>
      </c>
      <c r="E178" s="39" t="s">
        <v>3621</v>
      </c>
      <c r="F178" s="40" t="s">
        <v>245</v>
      </c>
      <c r="G178" s="41">
        <v>1</v>
      </c>
      <c r="H178" s="42">
        <v>0</v>
      </c>
      <c r="I178" s="43">
        <f>ROUND(G178*H178,P4)</f>
        <v>0</v>
      </c>
      <c r="J178" s="37"/>
      <c r="O178" s="44">
        <f>I178*0.21</f>
        <v>0</v>
      </c>
      <c r="P178">
        <v>3</v>
      </c>
    </row>
    <row r="179">
      <c r="A179" s="37" t="s">
        <v>224</v>
      </c>
      <c r="B179" s="45"/>
      <c r="C179" s="46"/>
      <c r="D179" s="46"/>
      <c r="E179" s="39" t="s">
        <v>3621</v>
      </c>
      <c r="F179" s="46"/>
      <c r="G179" s="46"/>
      <c r="H179" s="46"/>
      <c r="I179" s="46"/>
      <c r="J179" s="48"/>
    </row>
    <row r="180" ht="30">
      <c r="A180" s="37" t="s">
        <v>225</v>
      </c>
      <c r="B180" s="45"/>
      <c r="C180" s="46"/>
      <c r="D180" s="46"/>
      <c r="E180" s="49" t="s">
        <v>3289</v>
      </c>
      <c r="F180" s="46"/>
      <c r="G180" s="46"/>
      <c r="H180" s="46"/>
      <c r="I180" s="46"/>
      <c r="J180" s="48"/>
    </row>
    <row r="181">
      <c r="A181" s="37" t="s">
        <v>227</v>
      </c>
      <c r="B181" s="45"/>
      <c r="C181" s="46"/>
      <c r="D181" s="46"/>
      <c r="E181" s="47" t="s">
        <v>221</v>
      </c>
      <c r="F181" s="46"/>
      <c r="G181" s="46"/>
      <c r="H181" s="46"/>
      <c r="I181" s="46"/>
      <c r="J181" s="48"/>
    </row>
    <row r="182">
      <c r="A182" s="37" t="s">
        <v>219</v>
      </c>
      <c r="B182" s="37">
        <v>43</v>
      </c>
      <c r="C182" s="38" t="s">
        <v>3623</v>
      </c>
      <c r="D182" s="37" t="s">
        <v>221</v>
      </c>
      <c r="E182" s="39" t="s">
        <v>3624</v>
      </c>
      <c r="F182" s="40" t="s">
        <v>245</v>
      </c>
      <c r="G182" s="41">
        <v>4</v>
      </c>
      <c r="H182" s="42">
        <v>0</v>
      </c>
      <c r="I182" s="43">
        <f>ROUND(G182*H182,P4)</f>
        <v>0</v>
      </c>
      <c r="J182" s="37"/>
      <c r="O182" s="44">
        <f>I182*0.21</f>
        <v>0</v>
      </c>
      <c r="P182">
        <v>3</v>
      </c>
    </row>
    <row r="183">
      <c r="A183" s="37" t="s">
        <v>224</v>
      </c>
      <c r="B183" s="45"/>
      <c r="C183" s="46"/>
      <c r="D183" s="46"/>
      <c r="E183" s="39" t="s">
        <v>3624</v>
      </c>
      <c r="F183" s="46"/>
      <c r="G183" s="46"/>
      <c r="H183" s="46"/>
      <c r="I183" s="46"/>
      <c r="J183" s="48"/>
    </row>
    <row r="184" ht="30">
      <c r="A184" s="37" t="s">
        <v>225</v>
      </c>
      <c r="B184" s="45"/>
      <c r="C184" s="46"/>
      <c r="D184" s="46"/>
      <c r="E184" s="49" t="s">
        <v>3215</v>
      </c>
      <c r="F184" s="46"/>
      <c r="G184" s="46"/>
      <c r="H184" s="46"/>
      <c r="I184" s="46"/>
      <c r="J184" s="48"/>
    </row>
    <row r="185">
      <c r="A185" s="37" t="s">
        <v>227</v>
      </c>
      <c r="B185" s="45"/>
      <c r="C185" s="46"/>
      <c r="D185" s="46"/>
      <c r="E185" s="47" t="s">
        <v>221</v>
      </c>
      <c r="F185" s="46"/>
      <c r="G185" s="46"/>
      <c r="H185" s="46"/>
      <c r="I185" s="46"/>
      <c r="J185" s="48"/>
    </row>
    <row r="186">
      <c r="A186" s="37" t="s">
        <v>219</v>
      </c>
      <c r="B186" s="37">
        <v>44</v>
      </c>
      <c r="C186" s="38" t="s">
        <v>3625</v>
      </c>
      <c r="D186" s="37" t="s">
        <v>221</v>
      </c>
      <c r="E186" s="39" t="s">
        <v>3624</v>
      </c>
      <c r="F186" s="40" t="s">
        <v>245</v>
      </c>
      <c r="G186" s="41">
        <v>4</v>
      </c>
      <c r="H186" s="42">
        <v>0</v>
      </c>
      <c r="I186" s="43">
        <f>ROUND(G186*H186,P4)</f>
        <v>0</v>
      </c>
      <c r="J186" s="37"/>
      <c r="O186" s="44">
        <f>I186*0.21</f>
        <v>0</v>
      </c>
      <c r="P186">
        <v>3</v>
      </c>
    </row>
    <row r="187">
      <c r="A187" s="37" t="s">
        <v>224</v>
      </c>
      <c r="B187" s="45"/>
      <c r="C187" s="46"/>
      <c r="D187" s="46"/>
      <c r="E187" s="39" t="s">
        <v>3624</v>
      </c>
      <c r="F187" s="46"/>
      <c r="G187" s="46"/>
      <c r="H187" s="46"/>
      <c r="I187" s="46"/>
      <c r="J187" s="48"/>
    </row>
    <row r="188" ht="30">
      <c r="A188" s="37" t="s">
        <v>225</v>
      </c>
      <c r="B188" s="45"/>
      <c r="C188" s="46"/>
      <c r="D188" s="46"/>
      <c r="E188" s="49" t="s">
        <v>3215</v>
      </c>
      <c r="F188" s="46"/>
      <c r="G188" s="46"/>
      <c r="H188" s="46"/>
      <c r="I188" s="46"/>
      <c r="J188" s="48"/>
    </row>
    <row r="189">
      <c r="A189" s="37" t="s">
        <v>227</v>
      </c>
      <c r="B189" s="45"/>
      <c r="C189" s="46"/>
      <c r="D189" s="46"/>
      <c r="E189" s="47" t="s">
        <v>221</v>
      </c>
      <c r="F189" s="46"/>
      <c r="G189" s="46"/>
      <c r="H189" s="46"/>
      <c r="I189" s="46"/>
      <c r="J189" s="48"/>
    </row>
    <row r="190">
      <c r="A190" s="31" t="s">
        <v>216</v>
      </c>
      <c r="B190" s="32"/>
      <c r="C190" s="33" t="s">
        <v>3626</v>
      </c>
      <c r="D190" s="34"/>
      <c r="E190" s="31" t="s">
        <v>3627</v>
      </c>
      <c r="F190" s="34"/>
      <c r="G190" s="34"/>
      <c r="H190" s="34"/>
      <c r="I190" s="35">
        <f>SUMIFS(I191:I198,A191:A198,"P")</f>
        <v>0</v>
      </c>
      <c r="J190" s="36"/>
    </row>
    <row r="191">
      <c r="A191" s="37" t="s">
        <v>219</v>
      </c>
      <c r="B191" s="37">
        <v>45</v>
      </c>
      <c r="C191" s="38" t="s">
        <v>3628</v>
      </c>
      <c r="D191" s="37" t="s">
        <v>221</v>
      </c>
      <c r="E191" s="39" t="s">
        <v>3629</v>
      </c>
      <c r="F191" s="40" t="s">
        <v>245</v>
      </c>
      <c r="G191" s="41">
        <v>1</v>
      </c>
      <c r="H191" s="42">
        <v>0</v>
      </c>
      <c r="I191" s="43">
        <f>ROUND(G191*H191,P4)</f>
        <v>0</v>
      </c>
      <c r="J191" s="37"/>
      <c r="O191" s="44">
        <f>I191*0.21</f>
        <v>0</v>
      </c>
      <c r="P191">
        <v>3</v>
      </c>
    </row>
    <row r="192">
      <c r="A192" s="37" t="s">
        <v>224</v>
      </c>
      <c r="B192" s="45"/>
      <c r="C192" s="46"/>
      <c r="D192" s="46"/>
      <c r="E192" s="39" t="s">
        <v>3629</v>
      </c>
      <c r="F192" s="46"/>
      <c r="G192" s="46"/>
      <c r="H192" s="46"/>
      <c r="I192" s="46"/>
      <c r="J192" s="48"/>
    </row>
    <row r="193" ht="30">
      <c r="A193" s="37" t="s">
        <v>225</v>
      </c>
      <c r="B193" s="45"/>
      <c r="C193" s="46"/>
      <c r="D193" s="46"/>
      <c r="E193" s="49" t="s">
        <v>3289</v>
      </c>
      <c r="F193" s="46"/>
      <c r="G193" s="46"/>
      <c r="H193" s="46"/>
      <c r="I193" s="46"/>
      <c r="J193" s="48"/>
    </row>
    <row r="194">
      <c r="A194" s="37" t="s">
        <v>227</v>
      </c>
      <c r="B194" s="45"/>
      <c r="C194" s="46"/>
      <c r="D194" s="46"/>
      <c r="E194" s="47" t="s">
        <v>221</v>
      </c>
      <c r="F194" s="46"/>
      <c r="G194" s="46"/>
      <c r="H194" s="46"/>
      <c r="I194" s="46"/>
      <c r="J194" s="48"/>
    </row>
    <row r="195">
      <c r="A195" s="37" t="s">
        <v>219</v>
      </c>
      <c r="B195" s="37">
        <v>46</v>
      </c>
      <c r="C195" s="38" t="s">
        <v>3630</v>
      </c>
      <c r="D195" s="37" t="s">
        <v>221</v>
      </c>
      <c r="E195" s="39" t="s">
        <v>3629</v>
      </c>
      <c r="F195" s="40" t="s">
        <v>245</v>
      </c>
      <c r="G195" s="41">
        <v>2</v>
      </c>
      <c r="H195" s="42">
        <v>0</v>
      </c>
      <c r="I195" s="43">
        <f>ROUND(G195*H195,P4)</f>
        <v>0</v>
      </c>
      <c r="J195" s="37"/>
      <c r="O195" s="44">
        <f>I195*0.21</f>
        <v>0</v>
      </c>
      <c r="P195">
        <v>3</v>
      </c>
    </row>
    <row r="196">
      <c r="A196" s="37" t="s">
        <v>224</v>
      </c>
      <c r="B196" s="45"/>
      <c r="C196" s="46"/>
      <c r="D196" s="46"/>
      <c r="E196" s="39" t="s">
        <v>3629</v>
      </c>
      <c r="F196" s="46"/>
      <c r="G196" s="46"/>
      <c r="H196" s="46"/>
      <c r="I196" s="46"/>
      <c r="J196" s="48"/>
    </row>
    <row r="197" ht="45">
      <c r="A197" s="37" t="s">
        <v>225</v>
      </c>
      <c r="B197" s="45"/>
      <c r="C197" s="46"/>
      <c r="D197" s="46"/>
      <c r="E197" s="49" t="s">
        <v>3631</v>
      </c>
      <c r="F197" s="46"/>
      <c r="G197" s="46"/>
      <c r="H197" s="46"/>
      <c r="I197" s="46"/>
      <c r="J197" s="48"/>
    </row>
    <row r="198">
      <c r="A198" s="37" t="s">
        <v>227</v>
      </c>
      <c r="B198" s="45"/>
      <c r="C198" s="46"/>
      <c r="D198" s="46"/>
      <c r="E198" s="47" t="s">
        <v>221</v>
      </c>
      <c r="F198" s="46"/>
      <c r="G198" s="46"/>
      <c r="H198" s="46"/>
      <c r="I198" s="46"/>
      <c r="J198" s="48"/>
    </row>
    <row r="199">
      <c r="A199" s="31" t="s">
        <v>216</v>
      </c>
      <c r="B199" s="32"/>
      <c r="C199" s="33" t="s">
        <v>3632</v>
      </c>
      <c r="D199" s="34"/>
      <c r="E199" s="31" t="s">
        <v>3633</v>
      </c>
      <c r="F199" s="34"/>
      <c r="G199" s="34"/>
      <c r="H199" s="34"/>
      <c r="I199" s="35">
        <f>SUMIFS(I200:I235,A200:A235,"P")</f>
        <v>0</v>
      </c>
      <c r="J199" s="36"/>
    </row>
    <row r="200">
      <c r="A200" s="37" t="s">
        <v>219</v>
      </c>
      <c r="B200" s="37">
        <v>47</v>
      </c>
      <c r="C200" s="38" t="s">
        <v>3634</v>
      </c>
      <c r="D200" s="37" t="s">
        <v>221</v>
      </c>
      <c r="E200" s="39" t="s">
        <v>3635</v>
      </c>
      <c r="F200" s="40" t="s">
        <v>234</v>
      </c>
      <c r="G200" s="41">
        <v>140</v>
      </c>
      <c r="H200" s="42">
        <v>0</v>
      </c>
      <c r="I200" s="43">
        <f>ROUND(G200*H200,P4)</f>
        <v>0</v>
      </c>
      <c r="J200" s="37"/>
      <c r="O200" s="44">
        <f>I200*0.21</f>
        <v>0</v>
      </c>
      <c r="P200">
        <v>3</v>
      </c>
    </row>
    <row r="201">
      <c r="A201" s="37" t="s">
        <v>224</v>
      </c>
      <c r="B201" s="45"/>
      <c r="C201" s="46"/>
      <c r="D201" s="46"/>
      <c r="E201" s="39" t="s">
        <v>3635</v>
      </c>
      <c r="F201" s="46"/>
      <c r="G201" s="46"/>
      <c r="H201" s="46"/>
      <c r="I201" s="46"/>
      <c r="J201" s="48"/>
    </row>
    <row r="202" ht="45">
      <c r="A202" s="37" t="s">
        <v>225</v>
      </c>
      <c r="B202" s="45"/>
      <c r="C202" s="46"/>
      <c r="D202" s="46"/>
      <c r="E202" s="49" t="s">
        <v>3636</v>
      </c>
      <c r="F202" s="46"/>
      <c r="G202" s="46"/>
      <c r="H202" s="46"/>
      <c r="I202" s="46"/>
      <c r="J202" s="48"/>
    </row>
    <row r="203">
      <c r="A203" s="37" t="s">
        <v>227</v>
      </c>
      <c r="B203" s="45"/>
      <c r="C203" s="46"/>
      <c r="D203" s="46"/>
      <c r="E203" s="47" t="s">
        <v>221</v>
      </c>
      <c r="F203" s="46"/>
      <c r="G203" s="46"/>
      <c r="H203" s="46"/>
      <c r="I203" s="46"/>
      <c r="J203" s="48"/>
    </row>
    <row r="204">
      <c r="A204" s="37" t="s">
        <v>219</v>
      </c>
      <c r="B204" s="37">
        <v>48</v>
      </c>
      <c r="C204" s="38" t="s">
        <v>3637</v>
      </c>
      <c r="D204" s="37" t="s">
        <v>221</v>
      </c>
      <c r="E204" s="39" t="s">
        <v>3638</v>
      </c>
      <c r="F204" s="40" t="s">
        <v>245</v>
      </c>
      <c r="G204" s="41">
        <v>1</v>
      </c>
      <c r="H204" s="42">
        <v>0</v>
      </c>
      <c r="I204" s="43">
        <f>ROUND(G204*H204,P4)</f>
        <v>0</v>
      </c>
      <c r="J204" s="37"/>
      <c r="O204" s="44">
        <f>I204*0.21</f>
        <v>0</v>
      </c>
      <c r="P204">
        <v>3</v>
      </c>
    </row>
    <row r="205">
      <c r="A205" s="37" t="s">
        <v>224</v>
      </c>
      <c r="B205" s="45"/>
      <c r="C205" s="46"/>
      <c r="D205" s="46"/>
      <c r="E205" s="39" t="s">
        <v>3638</v>
      </c>
      <c r="F205" s="46"/>
      <c r="G205" s="46"/>
      <c r="H205" s="46"/>
      <c r="I205" s="46"/>
      <c r="J205" s="48"/>
    </row>
    <row r="206" ht="30">
      <c r="A206" s="37" t="s">
        <v>225</v>
      </c>
      <c r="B206" s="45"/>
      <c r="C206" s="46"/>
      <c r="D206" s="46"/>
      <c r="E206" s="49" t="s">
        <v>3289</v>
      </c>
      <c r="F206" s="46"/>
      <c r="G206" s="46"/>
      <c r="H206" s="46"/>
      <c r="I206" s="46"/>
      <c r="J206" s="48"/>
    </row>
    <row r="207">
      <c r="A207" s="37" t="s">
        <v>227</v>
      </c>
      <c r="B207" s="45"/>
      <c r="C207" s="46"/>
      <c r="D207" s="46"/>
      <c r="E207" s="47" t="s">
        <v>221</v>
      </c>
      <c r="F207" s="46"/>
      <c r="G207" s="46"/>
      <c r="H207" s="46"/>
      <c r="I207" s="46"/>
      <c r="J207" s="48"/>
    </row>
    <row r="208">
      <c r="A208" s="37" t="s">
        <v>219</v>
      </c>
      <c r="B208" s="37">
        <v>49</v>
      </c>
      <c r="C208" s="38" t="s">
        <v>3639</v>
      </c>
      <c r="D208" s="37" t="s">
        <v>221</v>
      </c>
      <c r="E208" s="39" t="s">
        <v>3640</v>
      </c>
      <c r="F208" s="40" t="s">
        <v>245</v>
      </c>
      <c r="G208" s="41">
        <v>12</v>
      </c>
      <c r="H208" s="42">
        <v>0</v>
      </c>
      <c r="I208" s="43">
        <f>ROUND(G208*H208,P4)</f>
        <v>0</v>
      </c>
      <c r="J208" s="37"/>
      <c r="O208" s="44">
        <f>I208*0.21</f>
        <v>0</v>
      </c>
      <c r="P208">
        <v>3</v>
      </c>
    </row>
    <row r="209">
      <c r="A209" s="37" t="s">
        <v>224</v>
      </c>
      <c r="B209" s="45"/>
      <c r="C209" s="46"/>
      <c r="D209" s="46"/>
      <c r="E209" s="39" t="s">
        <v>3640</v>
      </c>
      <c r="F209" s="46"/>
      <c r="G209" s="46"/>
      <c r="H209" s="46"/>
      <c r="I209" s="46"/>
      <c r="J209" s="48"/>
    </row>
    <row r="210" ht="45">
      <c r="A210" s="37" t="s">
        <v>225</v>
      </c>
      <c r="B210" s="45"/>
      <c r="C210" s="46"/>
      <c r="D210" s="46"/>
      <c r="E210" s="49" t="s">
        <v>3641</v>
      </c>
      <c r="F210" s="46"/>
      <c r="G210" s="46"/>
      <c r="H210" s="46"/>
      <c r="I210" s="46"/>
      <c r="J210" s="48"/>
    </row>
    <row r="211">
      <c r="A211" s="37" t="s">
        <v>227</v>
      </c>
      <c r="B211" s="45"/>
      <c r="C211" s="46"/>
      <c r="D211" s="46"/>
      <c r="E211" s="47" t="s">
        <v>221</v>
      </c>
      <c r="F211" s="46"/>
      <c r="G211" s="46"/>
      <c r="H211" s="46"/>
      <c r="I211" s="46"/>
      <c r="J211" s="48"/>
    </row>
    <row r="212">
      <c r="A212" s="37" t="s">
        <v>219</v>
      </c>
      <c r="B212" s="37">
        <v>50</v>
      </c>
      <c r="C212" s="38" t="s">
        <v>3642</v>
      </c>
      <c r="D212" s="37" t="s">
        <v>221</v>
      </c>
      <c r="E212" s="39" t="s">
        <v>3643</v>
      </c>
      <c r="F212" s="40" t="s">
        <v>245</v>
      </c>
      <c r="G212" s="41">
        <v>2</v>
      </c>
      <c r="H212" s="42">
        <v>0</v>
      </c>
      <c r="I212" s="43">
        <f>ROUND(G212*H212,P4)</f>
        <v>0</v>
      </c>
      <c r="J212" s="37"/>
      <c r="O212" s="44">
        <f>I212*0.21</f>
        <v>0</v>
      </c>
      <c r="P212">
        <v>3</v>
      </c>
    </row>
    <row r="213">
      <c r="A213" s="37" t="s">
        <v>224</v>
      </c>
      <c r="B213" s="45"/>
      <c r="C213" s="46"/>
      <c r="D213" s="46"/>
      <c r="E213" s="39" t="s">
        <v>3643</v>
      </c>
      <c r="F213" s="46"/>
      <c r="G213" s="46"/>
      <c r="H213" s="46"/>
      <c r="I213" s="46"/>
      <c r="J213" s="48"/>
    </row>
    <row r="214" ht="30">
      <c r="A214" s="37" t="s">
        <v>225</v>
      </c>
      <c r="B214" s="45"/>
      <c r="C214" s="46"/>
      <c r="D214" s="46"/>
      <c r="E214" s="49" t="s">
        <v>3207</v>
      </c>
      <c r="F214" s="46"/>
      <c r="G214" s="46"/>
      <c r="H214" s="46"/>
      <c r="I214" s="46"/>
      <c r="J214" s="48"/>
    </row>
    <row r="215">
      <c r="A215" s="37" t="s">
        <v>227</v>
      </c>
      <c r="B215" s="45"/>
      <c r="C215" s="46"/>
      <c r="D215" s="46"/>
      <c r="E215" s="47" t="s">
        <v>221</v>
      </c>
      <c r="F215" s="46"/>
      <c r="G215" s="46"/>
      <c r="H215" s="46"/>
      <c r="I215" s="46"/>
      <c r="J215" s="48"/>
    </row>
    <row r="216">
      <c r="A216" s="37" t="s">
        <v>219</v>
      </c>
      <c r="B216" s="37">
        <v>51</v>
      </c>
      <c r="C216" s="38" t="s">
        <v>3644</v>
      </c>
      <c r="D216" s="37" t="s">
        <v>221</v>
      </c>
      <c r="E216" s="39" t="s">
        <v>3645</v>
      </c>
      <c r="F216" s="40" t="s">
        <v>245</v>
      </c>
      <c r="G216" s="41">
        <v>3</v>
      </c>
      <c r="H216" s="42">
        <v>0</v>
      </c>
      <c r="I216" s="43">
        <f>ROUND(G216*H216,P4)</f>
        <v>0</v>
      </c>
      <c r="J216" s="37"/>
      <c r="O216" s="44">
        <f>I216*0.21</f>
        <v>0</v>
      </c>
      <c r="P216">
        <v>3</v>
      </c>
    </row>
    <row r="217">
      <c r="A217" s="37" t="s">
        <v>224</v>
      </c>
      <c r="B217" s="45"/>
      <c r="C217" s="46"/>
      <c r="D217" s="46"/>
      <c r="E217" s="39" t="s">
        <v>3645</v>
      </c>
      <c r="F217" s="46"/>
      <c r="G217" s="46"/>
      <c r="H217" s="46"/>
      <c r="I217" s="46"/>
      <c r="J217" s="48"/>
    </row>
    <row r="218" ht="45">
      <c r="A218" s="37" t="s">
        <v>225</v>
      </c>
      <c r="B218" s="45"/>
      <c r="C218" s="46"/>
      <c r="D218" s="46"/>
      <c r="E218" s="49" t="s">
        <v>3646</v>
      </c>
      <c r="F218" s="46"/>
      <c r="G218" s="46"/>
      <c r="H218" s="46"/>
      <c r="I218" s="46"/>
      <c r="J218" s="48"/>
    </row>
    <row r="219">
      <c r="A219" s="37" t="s">
        <v>227</v>
      </c>
      <c r="B219" s="45"/>
      <c r="C219" s="46"/>
      <c r="D219" s="46"/>
      <c r="E219" s="47" t="s">
        <v>221</v>
      </c>
      <c r="F219" s="46"/>
      <c r="G219" s="46"/>
      <c r="H219" s="46"/>
      <c r="I219" s="46"/>
      <c r="J219" s="48"/>
    </row>
    <row r="220">
      <c r="A220" s="37" t="s">
        <v>219</v>
      </c>
      <c r="B220" s="37">
        <v>52</v>
      </c>
      <c r="C220" s="38" t="s">
        <v>3647</v>
      </c>
      <c r="D220" s="37" t="s">
        <v>221</v>
      </c>
      <c r="E220" s="39" t="s">
        <v>3648</v>
      </c>
      <c r="F220" s="40" t="s">
        <v>245</v>
      </c>
      <c r="G220" s="41">
        <v>3</v>
      </c>
      <c r="H220" s="42">
        <v>0</v>
      </c>
      <c r="I220" s="43">
        <f>ROUND(G220*H220,P4)</f>
        <v>0</v>
      </c>
      <c r="J220" s="37"/>
      <c r="O220" s="44">
        <f>I220*0.21</f>
        <v>0</v>
      </c>
      <c r="P220">
        <v>3</v>
      </c>
    </row>
    <row r="221">
      <c r="A221" s="37" t="s">
        <v>224</v>
      </c>
      <c r="B221" s="45"/>
      <c r="C221" s="46"/>
      <c r="D221" s="46"/>
      <c r="E221" s="39" t="s">
        <v>3648</v>
      </c>
      <c r="F221" s="46"/>
      <c r="G221" s="46"/>
      <c r="H221" s="46"/>
      <c r="I221" s="46"/>
      <c r="J221" s="48"/>
    </row>
    <row r="222" ht="45">
      <c r="A222" s="37" t="s">
        <v>225</v>
      </c>
      <c r="B222" s="45"/>
      <c r="C222" s="46"/>
      <c r="D222" s="46"/>
      <c r="E222" s="49" t="s">
        <v>3646</v>
      </c>
      <c r="F222" s="46"/>
      <c r="G222" s="46"/>
      <c r="H222" s="46"/>
      <c r="I222" s="46"/>
      <c r="J222" s="48"/>
    </row>
    <row r="223">
      <c r="A223" s="37" t="s">
        <v>227</v>
      </c>
      <c r="B223" s="45"/>
      <c r="C223" s="46"/>
      <c r="D223" s="46"/>
      <c r="E223" s="47" t="s">
        <v>221</v>
      </c>
      <c r="F223" s="46"/>
      <c r="G223" s="46"/>
      <c r="H223" s="46"/>
      <c r="I223" s="46"/>
      <c r="J223" s="48"/>
    </row>
    <row r="224">
      <c r="A224" s="37" t="s">
        <v>219</v>
      </c>
      <c r="B224" s="37">
        <v>53</v>
      </c>
      <c r="C224" s="38" t="s">
        <v>3649</v>
      </c>
      <c r="D224" s="37" t="s">
        <v>221</v>
      </c>
      <c r="E224" s="39" t="s">
        <v>3650</v>
      </c>
      <c r="F224" s="40" t="s">
        <v>245</v>
      </c>
      <c r="G224" s="41">
        <v>4</v>
      </c>
      <c r="H224" s="42">
        <v>0</v>
      </c>
      <c r="I224" s="43">
        <f>ROUND(G224*H224,P4)</f>
        <v>0</v>
      </c>
      <c r="J224" s="37"/>
      <c r="O224" s="44">
        <f>I224*0.21</f>
        <v>0</v>
      </c>
      <c r="P224">
        <v>3</v>
      </c>
    </row>
    <row r="225">
      <c r="A225" s="37" t="s">
        <v>224</v>
      </c>
      <c r="B225" s="45"/>
      <c r="C225" s="46"/>
      <c r="D225" s="46"/>
      <c r="E225" s="39" t="s">
        <v>3650</v>
      </c>
      <c r="F225" s="46"/>
      <c r="G225" s="46"/>
      <c r="H225" s="46"/>
      <c r="I225" s="46"/>
      <c r="J225" s="48"/>
    </row>
    <row r="226" ht="45">
      <c r="A226" s="37" t="s">
        <v>225</v>
      </c>
      <c r="B226" s="45"/>
      <c r="C226" s="46"/>
      <c r="D226" s="46"/>
      <c r="E226" s="49" t="s">
        <v>3651</v>
      </c>
      <c r="F226" s="46"/>
      <c r="G226" s="46"/>
      <c r="H226" s="46"/>
      <c r="I226" s="46"/>
      <c r="J226" s="48"/>
    </row>
    <row r="227">
      <c r="A227" s="37" t="s">
        <v>227</v>
      </c>
      <c r="B227" s="45"/>
      <c r="C227" s="46"/>
      <c r="D227" s="46"/>
      <c r="E227" s="47" t="s">
        <v>221</v>
      </c>
      <c r="F227" s="46"/>
      <c r="G227" s="46"/>
      <c r="H227" s="46"/>
      <c r="I227" s="46"/>
      <c r="J227" s="48"/>
    </row>
    <row r="228">
      <c r="A228" s="37" t="s">
        <v>219</v>
      </c>
      <c r="B228" s="37">
        <v>54</v>
      </c>
      <c r="C228" s="38" t="s">
        <v>3652</v>
      </c>
      <c r="D228" s="37" t="s">
        <v>221</v>
      </c>
      <c r="E228" s="39" t="s">
        <v>3653</v>
      </c>
      <c r="F228" s="40" t="s">
        <v>245</v>
      </c>
      <c r="G228" s="41">
        <v>28</v>
      </c>
      <c r="H228" s="42">
        <v>0</v>
      </c>
      <c r="I228" s="43">
        <f>ROUND(G228*H228,P4)</f>
        <v>0</v>
      </c>
      <c r="J228" s="37"/>
      <c r="O228" s="44">
        <f>I228*0.21</f>
        <v>0</v>
      </c>
      <c r="P228">
        <v>3</v>
      </c>
    </row>
    <row r="229">
      <c r="A229" s="37" t="s">
        <v>224</v>
      </c>
      <c r="B229" s="45"/>
      <c r="C229" s="46"/>
      <c r="D229" s="46"/>
      <c r="E229" s="39" t="s">
        <v>3653</v>
      </c>
      <c r="F229" s="46"/>
      <c r="G229" s="46"/>
      <c r="H229" s="46"/>
      <c r="I229" s="46"/>
      <c r="J229" s="48"/>
    </row>
    <row r="230" ht="45">
      <c r="A230" s="37" t="s">
        <v>225</v>
      </c>
      <c r="B230" s="45"/>
      <c r="C230" s="46"/>
      <c r="D230" s="46"/>
      <c r="E230" s="49" t="s">
        <v>3654</v>
      </c>
      <c r="F230" s="46"/>
      <c r="G230" s="46"/>
      <c r="H230" s="46"/>
      <c r="I230" s="46"/>
      <c r="J230" s="48"/>
    </row>
    <row r="231">
      <c r="A231" s="37" t="s">
        <v>227</v>
      </c>
      <c r="B231" s="45"/>
      <c r="C231" s="46"/>
      <c r="D231" s="46"/>
      <c r="E231" s="47" t="s">
        <v>221</v>
      </c>
      <c r="F231" s="46"/>
      <c r="G231" s="46"/>
      <c r="H231" s="46"/>
      <c r="I231" s="46"/>
      <c r="J231" s="48"/>
    </row>
    <row r="232">
      <c r="A232" s="37" t="s">
        <v>219</v>
      </c>
      <c r="B232" s="37">
        <v>55</v>
      </c>
      <c r="C232" s="38" t="s">
        <v>3655</v>
      </c>
      <c r="D232" s="37" t="s">
        <v>221</v>
      </c>
      <c r="E232" s="39" t="s">
        <v>3656</v>
      </c>
      <c r="F232" s="40" t="s">
        <v>245</v>
      </c>
      <c r="G232" s="41">
        <v>2</v>
      </c>
      <c r="H232" s="42">
        <v>0</v>
      </c>
      <c r="I232" s="43">
        <f>ROUND(G232*H232,P4)</f>
        <v>0</v>
      </c>
      <c r="J232" s="37"/>
      <c r="O232" s="44">
        <f>I232*0.21</f>
        <v>0</v>
      </c>
      <c r="P232">
        <v>3</v>
      </c>
    </row>
    <row r="233">
      <c r="A233" s="37" t="s">
        <v>224</v>
      </c>
      <c r="B233" s="45"/>
      <c r="C233" s="46"/>
      <c r="D233" s="46"/>
      <c r="E233" s="39" t="s">
        <v>3656</v>
      </c>
      <c r="F233" s="46"/>
      <c r="G233" s="46"/>
      <c r="H233" s="46"/>
      <c r="I233" s="46"/>
      <c r="J233" s="48"/>
    </row>
    <row r="234" ht="45">
      <c r="A234" s="37" t="s">
        <v>225</v>
      </c>
      <c r="B234" s="45"/>
      <c r="C234" s="46"/>
      <c r="D234" s="46"/>
      <c r="E234" s="49" t="s">
        <v>3631</v>
      </c>
      <c r="F234" s="46"/>
      <c r="G234" s="46"/>
      <c r="H234" s="46"/>
      <c r="I234" s="46"/>
      <c r="J234" s="48"/>
    </row>
    <row r="235">
      <c r="A235" s="37" t="s">
        <v>227</v>
      </c>
      <c r="B235" s="45"/>
      <c r="C235" s="46"/>
      <c r="D235" s="46"/>
      <c r="E235" s="47" t="s">
        <v>221</v>
      </c>
      <c r="F235" s="46"/>
      <c r="G235" s="46"/>
      <c r="H235" s="46"/>
      <c r="I235" s="46"/>
      <c r="J235" s="48"/>
    </row>
    <row r="236">
      <c r="A236" s="31" t="s">
        <v>216</v>
      </c>
      <c r="B236" s="32"/>
      <c r="C236" s="33" t="s">
        <v>3657</v>
      </c>
      <c r="D236" s="34"/>
      <c r="E236" s="31" t="s">
        <v>3658</v>
      </c>
      <c r="F236" s="34"/>
      <c r="G236" s="34"/>
      <c r="H236" s="34"/>
      <c r="I236" s="35">
        <f>SUMIFS(I237:I248,A237:A248,"P")</f>
        <v>0</v>
      </c>
      <c r="J236" s="36"/>
    </row>
    <row r="237">
      <c r="A237" s="37" t="s">
        <v>219</v>
      </c>
      <c r="B237" s="37">
        <v>56</v>
      </c>
      <c r="C237" s="38" t="s">
        <v>3659</v>
      </c>
      <c r="D237" s="37" t="s">
        <v>221</v>
      </c>
      <c r="E237" s="39" t="s">
        <v>3660</v>
      </c>
      <c r="F237" s="40" t="s">
        <v>245</v>
      </c>
      <c r="G237" s="41">
        <v>11</v>
      </c>
      <c r="H237" s="42">
        <v>0</v>
      </c>
      <c r="I237" s="43">
        <f>ROUND(G237*H237,P4)</f>
        <v>0</v>
      </c>
      <c r="J237" s="37"/>
      <c r="O237" s="44">
        <f>I237*0.21</f>
        <v>0</v>
      </c>
      <c r="P237">
        <v>3</v>
      </c>
    </row>
    <row r="238">
      <c r="A238" s="37" t="s">
        <v>224</v>
      </c>
      <c r="B238" s="45"/>
      <c r="C238" s="46"/>
      <c r="D238" s="46"/>
      <c r="E238" s="39" t="s">
        <v>3660</v>
      </c>
      <c r="F238" s="46"/>
      <c r="G238" s="46"/>
      <c r="H238" s="46"/>
      <c r="I238" s="46"/>
      <c r="J238" s="48"/>
    </row>
    <row r="239" ht="30">
      <c r="A239" s="37" t="s">
        <v>225</v>
      </c>
      <c r="B239" s="45"/>
      <c r="C239" s="46"/>
      <c r="D239" s="46"/>
      <c r="E239" s="49" t="s">
        <v>3661</v>
      </c>
      <c r="F239" s="46"/>
      <c r="G239" s="46"/>
      <c r="H239" s="46"/>
      <c r="I239" s="46"/>
      <c r="J239" s="48"/>
    </row>
    <row r="240">
      <c r="A240" s="37" t="s">
        <v>227</v>
      </c>
      <c r="B240" s="45"/>
      <c r="C240" s="46"/>
      <c r="D240" s="46"/>
      <c r="E240" s="47" t="s">
        <v>221</v>
      </c>
      <c r="F240" s="46"/>
      <c r="G240" s="46"/>
      <c r="H240" s="46"/>
      <c r="I240" s="46"/>
      <c r="J240" s="48"/>
    </row>
    <row r="241">
      <c r="A241" s="37" t="s">
        <v>219</v>
      </c>
      <c r="B241" s="37">
        <v>57</v>
      </c>
      <c r="C241" s="38" t="s">
        <v>3662</v>
      </c>
      <c r="D241" s="37" t="s">
        <v>221</v>
      </c>
      <c r="E241" s="39" t="s">
        <v>3663</v>
      </c>
      <c r="F241" s="40" t="s">
        <v>245</v>
      </c>
      <c r="G241" s="41">
        <v>11</v>
      </c>
      <c r="H241" s="42">
        <v>0</v>
      </c>
      <c r="I241" s="43">
        <f>ROUND(G241*H241,P4)</f>
        <v>0</v>
      </c>
      <c r="J241" s="37"/>
      <c r="O241" s="44">
        <f>I241*0.21</f>
        <v>0</v>
      </c>
      <c r="P241">
        <v>3</v>
      </c>
    </row>
    <row r="242">
      <c r="A242" s="37" t="s">
        <v>224</v>
      </c>
      <c r="B242" s="45"/>
      <c r="C242" s="46"/>
      <c r="D242" s="46"/>
      <c r="E242" s="39" t="s">
        <v>3663</v>
      </c>
      <c r="F242" s="46"/>
      <c r="G242" s="46"/>
      <c r="H242" s="46"/>
      <c r="I242" s="46"/>
      <c r="J242" s="48"/>
    </row>
    <row r="243" ht="30">
      <c r="A243" s="37" t="s">
        <v>225</v>
      </c>
      <c r="B243" s="45"/>
      <c r="C243" s="46"/>
      <c r="D243" s="46"/>
      <c r="E243" s="49" t="s">
        <v>3661</v>
      </c>
      <c r="F243" s="46"/>
      <c r="G243" s="46"/>
      <c r="H243" s="46"/>
      <c r="I243" s="46"/>
      <c r="J243" s="48"/>
    </row>
    <row r="244">
      <c r="A244" s="37" t="s">
        <v>227</v>
      </c>
      <c r="B244" s="45"/>
      <c r="C244" s="46"/>
      <c r="D244" s="46"/>
      <c r="E244" s="47" t="s">
        <v>221</v>
      </c>
      <c r="F244" s="46"/>
      <c r="G244" s="46"/>
      <c r="H244" s="46"/>
      <c r="I244" s="46"/>
      <c r="J244" s="48"/>
    </row>
    <row r="245">
      <c r="A245" s="37" t="s">
        <v>219</v>
      </c>
      <c r="B245" s="37">
        <v>58</v>
      </c>
      <c r="C245" s="38" t="s">
        <v>3664</v>
      </c>
      <c r="D245" s="37" t="s">
        <v>221</v>
      </c>
      <c r="E245" s="39" t="s">
        <v>3665</v>
      </c>
      <c r="F245" s="40" t="s">
        <v>245</v>
      </c>
      <c r="G245" s="41">
        <v>5</v>
      </c>
      <c r="H245" s="42">
        <v>0</v>
      </c>
      <c r="I245" s="43">
        <f>ROUND(G245*H245,P4)</f>
        <v>0</v>
      </c>
      <c r="J245" s="37"/>
      <c r="O245" s="44">
        <f>I245*0.21</f>
        <v>0</v>
      </c>
      <c r="P245">
        <v>3</v>
      </c>
    </row>
    <row r="246">
      <c r="A246" s="37" t="s">
        <v>224</v>
      </c>
      <c r="B246" s="45"/>
      <c r="C246" s="46"/>
      <c r="D246" s="46"/>
      <c r="E246" s="39" t="s">
        <v>3665</v>
      </c>
      <c r="F246" s="46"/>
      <c r="G246" s="46"/>
      <c r="H246" s="46"/>
      <c r="I246" s="46"/>
      <c r="J246" s="48"/>
    </row>
    <row r="247" ht="30">
      <c r="A247" s="37" t="s">
        <v>225</v>
      </c>
      <c r="B247" s="45"/>
      <c r="C247" s="46"/>
      <c r="D247" s="46"/>
      <c r="E247" s="49" t="s">
        <v>3547</v>
      </c>
      <c r="F247" s="46"/>
      <c r="G247" s="46"/>
      <c r="H247" s="46"/>
      <c r="I247" s="46"/>
      <c r="J247" s="48"/>
    </row>
    <row r="248">
      <c r="A248" s="37" t="s">
        <v>227</v>
      </c>
      <c r="B248" s="45"/>
      <c r="C248" s="46"/>
      <c r="D248" s="46"/>
      <c r="E248" s="47" t="s">
        <v>221</v>
      </c>
      <c r="F248" s="46"/>
      <c r="G248" s="46"/>
      <c r="H248" s="46"/>
      <c r="I248" s="46"/>
      <c r="J248" s="48"/>
    </row>
    <row r="249">
      <c r="A249" s="31" t="s">
        <v>216</v>
      </c>
      <c r="B249" s="32"/>
      <c r="C249" s="33" t="s">
        <v>3666</v>
      </c>
      <c r="D249" s="34"/>
      <c r="E249" s="31" t="s">
        <v>3667</v>
      </c>
      <c r="F249" s="34"/>
      <c r="G249" s="34"/>
      <c r="H249" s="34"/>
      <c r="I249" s="35">
        <f>SUMIFS(I250:I277,A250:A277,"P")</f>
        <v>0</v>
      </c>
      <c r="J249" s="36"/>
    </row>
    <row r="250" ht="30">
      <c r="A250" s="37" t="s">
        <v>219</v>
      </c>
      <c r="B250" s="37">
        <v>59</v>
      </c>
      <c r="C250" s="38" t="s">
        <v>3668</v>
      </c>
      <c r="D250" s="37" t="s">
        <v>221</v>
      </c>
      <c r="E250" s="39" t="s">
        <v>3669</v>
      </c>
      <c r="F250" s="40" t="s">
        <v>234</v>
      </c>
      <c r="G250" s="41">
        <v>124</v>
      </c>
      <c r="H250" s="42">
        <v>0</v>
      </c>
      <c r="I250" s="43">
        <f>ROUND(G250*H250,P4)</f>
        <v>0</v>
      </c>
      <c r="J250" s="37"/>
      <c r="O250" s="44">
        <f>I250*0.21</f>
        <v>0</v>
      </c>
      <c r="P250">
        <v>3</v>
      </c>
    </row>
    <row r="251" ht="30">
      <c r="A251" s="37" t="s">
        <v>224</v>
      </c>
      <c r="B251" s="45"/>
      <c r="C251" s="46"/>
      <c r="D251" s="46"/>
      <c r="E251" s="39" t="s">
        <v>3669</v>
      </c>
      <c r="F251" s="46"/>
      <c r="G251" s="46"/>
      <c r="H251" s="46"/>
      <c r="I251" s="46"/>
      <c r="J251" s="48"/>
    </row>
    <row r="252" ht="30">
      <c r="A252" s="37" t="s">
        <v>225</v>
      </c>
      <c r="B252" s="45"/>
      <c r="C252" s="46"/>
      <c r="D252" s="46"/>
      <c r="E252" s="49" t="s">
        <v>3670</v>
      </c>
      <c r="F252" s="46"/>
      <c r="G252" s="46"/>
      <c r="H252" s="46"/>
      <c r="I252" s="46"/>
      <c r="J252" s="48"/>
    </row>
    <row r="253">
      <c r="A253" s="37" t="s">
        <v>227</v>
      </c>
      <c r="B253" s="45"/>
      <c r="C253" s="46"/>
      <c r="D253" s="46"/>
      <c r="E253" s="47" t="s">
        <v>221</v>
      </c>
      <c r="F253" s="46"/>
      <c r="G253" s="46"/>
      <c r="H253" s="46"/>
      <c r="I253" s="46"/>
      <c r="J253" s="48"/>
    </row>
    <row r="254">
      <c r="A254" s="37" t="s">
        <v>219</v>
      </c>
      <c r="B254" s="37">
        <v>60</v>
      </c>
      <c r="C254" s="38" t="s">
        <v>3671</v>
      </c>
      <c r="D254" s="37" t="s">
        <v>221</v>
      </c>
      <c r="E254" s="39" t="s">
        <v>3672</v>
      </c>
      <c r="F254" s="40" t="s">
        <v>245</v>
      </c>
      <c r="G254" s="41">
        <v>20</v>
      </c>
      <c r="H254" s="42">
        <v>0</v>
      </c>
      <c r="I254" s="43">
        <f>ROUND(G254*H254,P4)</f>
        <v>0</v>
      </c>
      <c r="J254" s="37"/>
      <c r="O254" s="44">
        <f>I254*0.21</f>
        <v>0</v>
      </c>
      <c r="P254">
        <v>3</v>
      </c>
    </row>
    <row r="255">
      <c r="A255" s="37" t="s">
        <v>224</v>
      </c>
      <c r="B255" s="45"/>
      <c r="C255" s="46"/>
      <c r="D255" s="46"/>
      <c r="E255" s="39" t="s">
        <v>3672</v>
      </c>
      <c r="F255" s="46"/>
      <c r="G255" s="46"/>
      <c r="H255" s="46"/>
      <c r="I255" s="46"/>
      <c r="J255" s="48"/>
    </row>
    <row r="256" ht="30">
      <c r="A256" s="37" t="s">
        <v>225</v>
      </c>
      <c r="B256" s="45"/>
      <c r="C256" s="46"/>
      <c r="D256" s="46"/>
      <c r="E256" s="49" t="s">
        <v>3673</v>
      </c>
      <c r="F256" s="46"/>
      <c r="G256" s="46"/>
      <c r="H256" s="46"/>
      <c r="I256" s="46"/>
      <c r="J256" s="48"/>
    </row>
    <row r="257">
      <c r="A257" s="37" t="s">
        <v>227</v>
      </c>
      <c r="B257" s="45"/>
      <c r="C257" s="46"/>
      <c r="D257" s="46"/>
      <c r="E257" s="47" t="s">
        <v>221</v>
      </c>
      <c r="F257" s="46"/>
      <c r="G257" s="46"/>
      <c r="H257" s="46"/>
      <c r="I257" s="46"/>
      <c r="J257" s="48"/>
    </row>
    <row r="258">
      <c r="A258" s="37" t="s">
        <v>219</v>
      </c>
      <c r="B258" s="37">
        <v>61</v>
      </c>
      <c r="C258" s="38" t="s">
        <v>3674</v>
      </c>
      <c r="D258" s="37" t="s">
        <v>221</v>
      </c>
      <c r="E258" s="39" t="s">
        <v>3675</v>
      </c>
      <c r="F258" s="40" t="s">
        <v>837</v>
      </c>
      <c r="G258" s="41">
        <v>1</v>
      </c>
      <c r="H258" s="42">
        <v>0</v>
      </c>
      <c r="I258" s="43">
        <f>ROUND(G258*H258,P4)</f>
        <v>0</v>
      </c>
      <c r="J258" s="37"/>
      <c r="O258" s="44">
        <f>I258*0.21</f>
        <v>0</v>
      </c>
      <c r="P258">
        <v>3</v>
      </c>
    </row>
    <row r="259">
      <c r="A259" s="37" t="s">
        <v>224</v>
      </c>
      <c r="B259" s="45"/>
      <c r="C259" s="46"/>
      <c r="D259" s="46"/>
      <c r="E259" s="39" t="s">
        <v>3675</v>
      </c>
      <c r="F259" s="46"/>
      <c r="G259" s="46"/>
      <c r="H259" s="46"/>
      <c r="I259" s="46"/>
      <c r="J259" s="48"/>
    </row>
    <row r="260" ht="30">
      <c r="A260" s="37" t="s">
        <v>225</v>
      </c>
      <c r="B260" s="45"/>
      <c r="C260" s="46"/>
      <c r="D260" s="46"/>
      <c r="E260" s="49" t="s">
        <v>3289</v>
      </c>
      <c r="F260" s="46"/>
      <c r="G260" s="46"/>
      <c r="H260" s="46"/>
      <c r="I260" s="46"/>
      <c r="J260" s="48"/>
    </row>
    <row r="261">
      <c r="A261" s="37" t="s">
        <v>227</v>
      </c>
      <c r="B261" s="45"/>
      <c r="C261" s="46"/>
      <c r="D261" s="46"/>
      <c r="E261" s="47" t="s">
        <v>221</v>
      </c>
      <c r="F261" s="46"/>
      <c r="G261" s="46"/>
      <c r="H261" s="46"/>
      <c r="I261" s="46"/>
      <c r="J261" s="48"/>
    </row>
    <row r="262">
      <c r="A262" s="37" t="s">
        <v>219</v>
      </c>
      <c r="B262" s="37">
        <v>62</v>
      </c>
      <c r="C262" s="38" t="s">
        <v>3676</v>
      </c>
      <c r="D262" s="37" t="s">
        <v>221</v>
      </c>
      <c r="E262" s="39" t="s">
        <v>3677</v>
      </c>
      <c r="F262" s="40" t="s">
        <v>245</v>
      </c>
      <c r="G262" s="41">
        <v>3</v>
      </c>
      <c r="H262" s="42">
        <v>0</v>
      </c>
      <c r="I262" s="43">
        <f>ROUND(G262*H262,P4)</f>
        <v>0</v>
      </c>
      <c r="J262" s="37"/>
      <c r="O262" s="44">
        <f>I262*0.21</f>
        <v>0</v>
      </c>
      <c r="P262">
        <v>3</v>
      </c>
    </row>
    <row r="263">
      <c r="A263" s="37" t="s">
        <v>224</v>
      </c>
      <c r="B263" s="45"/>
      <c r="C263" s="46"/>
      <c r="D263" s="46"/>
      <c r="E263" s="39" t="s">
        <v>3677</v>
      </c>
      <c r="F263" s="46"/>
      <c r="G263" s="46"/>
      <c r="H263" s="46"/>
      <c r="I263" s="46"/>
      <c r="J263" s="48"/>
    </row>
    <row r="264" ht="30">
      <c r="A264" s="37" t="s">
        <v>225</v>
      </c>
      <c r="B264" s="45"/>
      <c r="C264" s="46"/>
      <c r="D264" s="46"/>
      <c r="E264" s="49" t="s">
        <v>3286</v>
      </c>
      <c r="F264" s="46"/>
      <c r="G264" s="46"/>
      <c r="H264" s="46"/>
      <c r="I264" s="46"/>
      <c r="J264" s="48"/>
    </row>
    <row r="265">
      <c r="A265" s="37" t="s">
        <v>227</v>
      </c>
      <c r="B265" s="45"/>
      <c r="C265" s="46"/>
      <c r="D265" s="46"/>
      <c r="E265" s="47" t="s">
        <v>221</v>
      </c>
      <c r="F265" s="46"/>
      <c r="G265" s="46"/>
      <c r="H265" s="46"/>
      <c r="I265" s="46"/>
      <c r="J265" s="48"/>
    </row>
    <row r="266">
      <c r="A266" s="37" t="s">
        <v>219</v>
      </c>
      <c r="B266" s="37">
        <v>63</v>
      </c>
      <c r="C266" s="38" t="s">
        <v>3678</v>
      </c>
      <c r="D266" s="37" t="s">
        <v>221</v>
      </c>
      <c r="E266" s="39" t="s">
        <v>3679</v>
      </c>
      <c r="F266" s="40" t="s">
        <v>245</v>
      </c>
      <c r="G266" s="41">
        <v>5</v>
      </c>
      <c r="H266" s="42">
        <v>0</v>
      </c>
      <c r="I266" s="43">
        <f>ROUND(G266*H266,P4)</f>
        <v>0</v>
      </c>
      <c r="J266" s="37"/>
      <c r="O266" s="44">
        <f>I266*0.21</f>
        <v>0</v>
      </c>
      <c r="P266">
        <v>3</v>
      </c>
    </row>
    <row r="267">
      <c r="A267" s="37" t="s">
        <v>224</v>
      </c>
      <c r="B267" s="45"/>
      <c r="C267" s="46"/>
      <c r="D267" s="46"/>
      <c r="E267" s="39" t="s">
        <v>3679</v>
      </c>
      <c r="F267" s="46"/>
      <c r="G267" s="46"/>
      <c r="H267" s="46"/>
      <c r="I267" s="46"/>
      <c r="J267" s="48"/>
    </row>
    <row r="268" ht="30">
      <c r="A268" s="37" t="s">
        <v>225</v>
      </c>
      <c r="B268" s="45"/>
      <c r="C268" s="46"/>
      <c r="D268" s="46"/>
      <c r="E268" s="49" t="s">
        <v>3547</v>
      </c>
      <c r="F268" s="46"/>
      <c r="G268" s="46"/>
      <c r="H268" s="46"/>
      <c r="I268" s="46"/>
      <c r="J268" s="48"/>
    </row>
    <row r="269">
      <c r="A269" s="37" t="s">
        <v>227</v>
      </c>
      <c r="B269" s="45"/>
      <c r="C269" s="46"/>
      <c r="D269" s="46"/>
      <c r="E269" s="47" t="s">
        <v>221</v>
      </c>
      <c r="F269" s="46"/>
      <c r="G269" s="46"/>
      <c r="H269" s="46"/>
      <c r="I269" s="46"/>
      <c r="J269" s="48"/>
    </row>
    <row r="270">
      <c r="A270" s="37" t="s">
        <v>219</v>
      </c>
      <c r="B270" s="37">
        <v>64</v>
      </c>
      <c r="C270" s="38" t="s">
        <v>3680</v>
      </c>
      <c r="D270" s="37" t="s">
        <v>221</v>
      </c>
      <c r="E270" s="39" t="s">
        <v>3681</v>
      </c>
      <c r="F270" s="40" t="s">
        <v>837</v>
      </c>
      <c r="G270" s="41">
        <v>1</v>
      </c>
      <c r="H270" s="42">
        <v>0</v>
      </c>
      <c r="I270" s="43">
        <f>ROUND(G270*H270,P4)</f>
        <v>0</v>
      </c>
      <c r="J270" s="37"/>
      <c r="O270" s="44">
        <f>I270*0.21</f>
        <v>0</v>
      </c>
      <c r="P270">
        <v>3</v>
      </c>
    </row>
    <row r="271">
      <c r="A271" s="37" t="s">
        <v>224</v>
      </c>
      <c r="B271" s="45"/>
      <c r="C271" s="46"/>
      <c r="D271" s="46"/>
      <c r="E271" s="39" t="s">
        <v>3681</v>
      </c>
      <c r="F271" s="46"/>
      <c r="G271" s="46"/>
      <c r="H271" s="46"/>
      <c r="I271" s="46"/>
      <c r="J271" s="48"/>
    </row>
    <row r="272" ht="30">
      <c r="A272" s="37" t="s">
        <v>225</v>
      </c>
      <c r="B272" s="45"/>
      <c r="C272" s="46"/>
      <c r="D272" s="46"/>
      <c r="E272" s="49" t="s">
        <v>3289</v>
      </c>
      <c r="F272" s="46"/>
      <c r="G272" s="46"/>
      <c r="H272" s="46"/>
      <c r="I272" s="46"/>
      <c r="J272" s="48"/>
    </row>
    <row r="273">
      <c r="A273" s="37" t="s">
        <v>227</v>
      </c>
      <c r="B273" s="45"/>
      <c r="C273" s="46"/>
      <c r="D273" s="46"/>
      <c r="E273" s="47" t="s">
        <v>221</v>
      </c>
      <c r="F273" s="46"/>
      <c r="G273" s="46"/>
      <c r="H273" s="46"/>
      <c r="I273" s="46"/>
      <c r="J273" s="48"/>
    </row>
    <row r="274">
      <c r="A274" s="37" t="s">
        <v>219</v>
      </c>
      <c r="B274" s="37">
        <v>65</v>
      </c>
      <c r="C274" s="38" t="s">
        <v>3682</v>
      </c>
      <c r="D274" s="37" t="s">
        <v>221</v>
      </c>
      <c r="E274" s="39" t="s">
        <v>3683</v>
      </c>
      <c r="F274" s="40" t="s">
        <v>234</v>
      </c>
      <c r="G274" s="41">
        <v>244</v>
      </c>
      <c r="H274" s="42">
        <v>0</v>
      </c>
      <c r="I274" s="43">
        <f>ROUND(G274*H274,P4)</f>
        <v>0</v>
      </c>
      <c r="J274" s="37"/>
      <c r="O274" s="44">
        <f>I274*0.21</f>
        <v>0</v>
      </c>
      <c r="P274">
        <v>3</v>
      </c>
    </row>
    <row r="275">
      <c r="A275" s="37" t="s">
        <v>224</v>
      </c>
      <c r="B275" s="45"/>
      <c r="C275" s="46"/>
      <c r="D275" s="46"/>
      <c r="E275" s="39" t="s">
        <v>3683</v>
      </c>
      <c r="F275" s="46"/>
      <c r="G275" s="46"/>
      <c r="H275" s="46"/>
      <c r="I275" s="46"/>
      <c r="J275" s="48"/>
    </row>
    <row r="276" ht="45">
      <c r="A276" s="37" t="s">
        <v>225</v>
      </c>
      <c r="B276" s="45"/>
      <c r="C276" s="46"/>
      <c r="D276" s="46"/>
      <c r="E276" s="49" t="s">
        <v>3684</v>
      </c>
      <c r="F276" s="46"/>
      <c r="G276" s="46"/>
      <c r="H276" s="46"/>
      <c r="I276" s="46"/>
      <c r="J276" s="48"/>
    </row>
    <row r="277">
      <c r="A277" s="37" t="s">
        <v>227</v>
      </c>
      <c r="B277" s="45"/>
      <c r="C277" s="46"/>
      <c r="D277" s="46"/>
      <c r="E277" s="47" t="s">
        <v>221</v>
      </c>
      <c r="F277" s="46"/>
      <c r="G277" s="46"/>
      <c r="H277" s="46"/>
      <c r="I277" s="46"/>
      <c r="J277" s="48"/>
    </row>
    <row r="278">
      <c r="A278" s="31" t="s">
        <v>216</v>
      </c>
      <c r="B278" s="32"/>
      <c r="C278" s="33" t="s">
        <v>3685</v>
      </c>
      <c r="D278" s="34"/>
      <c r="E278" s="31" t="s">
        <v>3686</v>
      </c>
      <c r="F278" s="34"/>
      <c r="G278" s="34"/>
      <c r="H278" s="34"/>
      <c r="I278" s="35">
        <f>SUMIFS(I279:I298,A279:A298,"P")</f>
        <v>0</v>
      </c>
      <c r="J278" s="36"/>
    </row>
    <row r="279">
      <c r="A279" s="37" t="s">
        <v>219</v>
      </c>
      <c r="B279" s="37">
        <v>66</v>
      </c>
      <c r="C279" s="38" t="s">
        <v>3687</v>
      </c>
      <c r="D279" s="37" t="s">
        <v>221</v>
      </c>
      <c r="E279" s="39" t="s">
        <v>3559</v>
      </c>
      <c r="F279" s="40" t="s">
        <v>245</v>
      </c>
      <c r="G279" s="41">
        <v>2</v>
      </c>
      <c r="H279" s="42">
        <v>0</v>
      </c>
      <c r="I279" s="43">
        <f>ROUND(G279*H279,P4)</f>
        <v>0</v>
      </c>
      <c r="J279" s="37"/>
      <c r="O279" s="44">
        <f>I279*0.21</f>
        <v>0</v>
      </c>
      <c r="P279">
        <v>3</v>
      </c>
    </row>
    <row r="280">
      <c r="A280" s="37" t="s">
        <v>224</v>
      </c>
      <c r="B280" s="45"/>
      <c r="C280" s="46"/>
      <c r="D280" s="46"/>
      <c r="E280" s="39" t="s">
        <v>3559</v>
      </c>
      <c r="F280" s="46"/>
      <c r="G280" s="46"/>
      <c r="H280" s="46"/>
      <c r="I280" s="46"/>
      <c r="J280" s="48"/>
    </row>
    <row r="281" ht="30">
      <c r="A281" s="37" t="s">
        <v>225</v>
      </c>
      <c r="B281" s="45"/>
      <c r="C281" s="46"/>
      <c r="D281" s="46"/>
      <c r="E281" s="49" t="s">
        <v>3207</v>
      </c>
      <c r="F281" s="46"/>
      <c r="G281" s="46"/>
      <c r="H281" s="46"/>
      <c r="I281" s="46"/>
      <c r="J281" s="48"/>
    </row>
    <row r="282">
      <c r="A282" s="37" t="s">
        <v>227</v>
      </c>
      <c r="B282" s="45"/>
      <c r="C282" s="46"/>
      <c r="D282" s="46"/>
      <c r="E282" s="47" t="s">
        <v>221</v>
      </c>
      <c r="F282" s="46"/>
      <c r="G282" s="46"/>
      <c r="H282" s="46"/>
      <c r="I282" s="46"/>
      <c r="J282" s="48"/>
    </row>
    <row r="283">
      <c r="A283" s="37" t="s">
        <v>219</v>
      </c>
      <c r="B283" s="37">
        <v>67</v>
      </c>
      <c r="C283" s="38" t="s">
        <v>3688</v>
      </c>
      <c r="D283" s="37" t="s">
        <v>221</v>
      </c>
      <c r="E283" s="39" t="s">
        <v>3592</v>
      </c>
      <c r="F283" s="40" t="s">
        <v>245</v>
      </c>
      <c r="G283" s="41">
        <v>2</v>
      </c>
      <c r="H283" s="42">
        <v>0</v>
      </c>
      <c r="I283" s="43">
        <f>ROUND(G283*H283,P4)</f>
        <v>0</v>
      </c>
      <c r="J283" s="37"/>
      <c r="O283" s="44">
        <f>I283*0.21</f>
        <v>0</v>
      </c>
      <c r="P283">
        <v>3</v>
      </c>
    </row>
    <row r="284">
      <c r="A284" s="37" t="s">
        <v>224</v>
      </c>
      <c r="B284" s="45"/>
      <c r="C284" s="46"/>
      <c r="D284" s="46"/>
      <c r="E284" s="39" t="s">
        <v>3592</v>
      </c>
      <c r="F284" s="46"/>
      <c r="G284" s="46"/>
      <c r="H284" s="46"/>
      <c r="I284" s="46"/>
      <c r="J284" s="48"/>
    </row>
    <row r="285" ht="30">
      <c r="A285" s="37" t="s">
        <v>225</v>
      </c>
      <c r="B285" s="45"/>
      <c r="C285" s="46"/>
      <c r="D285" s="46"/>
      <c r="E285" s="49" t="s">
        <v>3207</v>
      </c>
      <c r="F285" s="46"/>
      <c r="G285" s="46"/>
      <c r="H285" s="46"/>
      <c r="I285" s="46"/>
      <c r="J285" s="48"/>
    </row>
    <row r="286">
      <c r="A286" s="37" t="s">
        <v>227</v>
      </c>
      <c r="B286" s="45"/>
      <c r="C286" s="46"/>
      <c r="D286" s="46"/>
      <c r="E286" s="47" t="s">
        <v>221</v>
      </c>
      <c r="F286" s="46"/>
      <c r="G286" s="46"/>
      <c r="H286" s="46"/>
      <c r="I286" s="46"/>
      <c r="J286" s="48"/>
    </row>
    <row r="287">
      <c r="A287" s="37" t="s">
        <v>219</v>
      </c>
      <c r="B287" s="37">
        <v>68</v>
      </c>
      <c r="C287" s="38" t="s">
        <v>3689</v>
      </c>
      <c r="D287" s="37" t="s">
        <v>221</v>
      </c>
      <c r="E287" s="39" t="s">
        <v>3690</v>
      </c>
      <c r="F287" s="40" t="s">
        <v>245</v>
      </c>
      <c r="G287" s="41">
        <v>2</v>
      </c>
      <c r="H287" s="42">
        <v>0</v>
      </c>
      <c r="I287" s="43">
        <f>ROUND(G287*H287,P4)</f>
        <v>0</v>
      </c>
      <c r="J287" s="37"/>
      <c r="O287" s="44">
        <f>I287*0.21</f>
        <v>0</v>
      </c>
      <c r="P287">
        <v>3</v>
      </c>
    </row>
    <row r="288">
      <c r="A288" s="37" t="s">
        <v>224</v>
      </c>
      <c r="B288" s="45"/>
      <c r="C288" s="46"/>
      <c r="D288" s="46"/>
      <c r="E288" s="39" t="s">
        <v>3690</v>
      </c>
      <c r="F288" s="46"/>
      <c r="G288" s="46"/>
      <c r="H288" s="46"/>
      <c r="I288" s="46"/>
      <c r="J288" s="48"/>
    </row>
    <row r="289" ht="45">
      <c r="A289" s="37" t="s">
        <v>225</v>
      </c>
      <c r="B289" s="45"/>
      <c r="C289" s="46"/>
      <c r="D289" s="46"/>
      <c r="E289" s="49" t="s">
        <v>3631</v>
      </c>
      <c r="F289" s="46"/>
      <c r="G289" s="46"/>
      <c r="H289" s="46"/>
      <c r="I289" s="46"/>
      <c r="J289" s="48"/>
    </row>
    <row r="290">
      <c r="A290" s="37" t="s">
        <v>227</v>
      </c>
      <c r="B290" s="45"/>
      <c r="C290" s="46"/>
      <c r="D290" s="46"/>
      <c r="E290" s="47" t="s">
        <v>221</v>
      </c>
      <c r="F290" s="46"/>
      <c r="G290" s="46"/>
      <c r="H290" s="46"/>
      <c r="I290" s="46"/>
      <c r="J290" s="48"/>
    </row>
    <row r="291">
      <c r="A291" s="37" t="s">
        <v>219</v>
      </c>
      <c r="B291" s="37">
        <v>69</v>
      </c>
      <c r="C291" s="38" t="s">
        <v>3691</v>
      </c>
      <c r="D291" s="37" t="s">
        <v>221</v>
      </c>
      <c r="E291" s="39" t="s">
        <v>3692</v>
      </c>
      <c r="F291" s="40" t="s">
        <v>245</v>
      </c>
      <c r="G291" s="41">
        <v>1</v>
      </c>
      <c r="H291" s="42">
        <v>0</v>
      </c>
      <c r="I291" s="43">
        <f>ROUND(G291*H291,P4)</f>
        <v>0</v>
      </c>
      <c r="J291" s="37"/>
      <c r="O291" s="44">
        <f>I291*0.21</f>
        <v>0</v>
      </c>
      <c r="P291">
        <v>3</v>
      </c>
    </row>
    <row r="292">
      <c r="A292" s="37" t="s">
        <v>224</v>
      </c>
      <c r="B292" s="45"/>
      <c r="C292" s="46"/>
      <c r="D292" s="46"/>
      <c r="E292" s="39" t="s">
        <v>3692</v>
      </c>
      <c r="F292" s="46"/>
      <c r="G292" s="46"/>
      <c r="H292" s="46"/>
      <c r="I292" s="46"/>
      <c r="J292" s="48"/>
    </row>
    <row r="293" ht="30">
      <c r="A293" s="37" t="s">
        <v>225</v>
      </c>
      <c r="B293" s="45"/>
      <c r="C293" s="46"/>
      <c r="D293" s="46"/>
      <c r="E293" s="49" t="s">
        <v>3289</v>
      </c>
      <c r="F293" s="46"/>
      <c r="G293" s="46"/>
      <c r="H293" s="46"/>
      <c r="I293" s="46"/>
      <c r="J293" s="48"/>
    </row>
    <row r="294">
      <c r="A294" s="37" t="s">
        <v>227</v>
      </c>
      <c r="B294" s="45"/>
      <c r="C294" s="46"/>
      <c r="D294" s="46"/>
      <c r="E294" s="47" t="s">
        <v>221</v>
      </c>
      <c r="F294" s="46"/>
      <c r="G294" s="46"/>
      <c r="H294" s="46"/>
      <c r="I294" s="46"/>
      <c r="J294" s="48"/>
    </row>
    <row r="295">
      <c r="A295" s="37" t="s">
        <v>219</v>
      </c>
      <c r="B295" s="37">
        <v>70</v>
      </c>
      <c r="C295" s="38" t="s">
        <v>3693</v>
      </c>
      <c r="D295" s="37" t="s">
        <v>221</v>
      </c>
      <c r="E295" s="39" t="s">
        <v>3694</v>
      </c>
      <c r="F295" s="40" t="s">
        <v>245</v>
      </c>
      <c r="G295" s="41">
        <v>3</v>
      </c>
      <c r="H295" s="42">
        <v>0</v>
      </c>
      <c r="I295" s="43">
        <f>ROUND(G295*H295,P4)</f>
        <v>0</v>
      </c>
      <c r="J295" s="37"/>
      <c r="O295" s="44">
        <f>I295*0.21</f>
        <v>0</v>
      </c>
      <c r="P295">
        <v>3</v>
      </c>
    </row>
    <row r="296">
      <c r="A296" s="37" t="s">
        <v>224</v>
      </c>
      <c r="B296" s="45"/>
      <c r="C296" s="46"/>
      <c r="D296" s="46"/>
      <c r="E296" s="39" t="s">
        <v>3694</v>
      </c>
      <c r="F296" s="46"/>
      <c r="G296" s="46"/>
      <c r="H296" s="46"/>
      <c r="I296" s="46"/>
      <c r="J296" s="48"/>
    </row>
    <row r="297" ht="45">
      <c r="A297" s="37" t="s">
        <v>225</v>
      </c>
      <c r="B297" s="45"/>
      <c r="C297" s="46"/>
      <c r="D297" s="46"/>
      <c r="E297" s="49" t="s">
        <v>3695</v>
      </c>
      <c r="F297" s="46"/>
      <c r="G297" s="46"/>
      <c r="H297" s="46"/>
      <c r="I297" s="46"/>
      <c r="J297" s="48"/>
    </row>
    <row r="298">
      <c r="A298" s="37" t="s">
        <v>227</v>
      </c>
      <c r="B298" s="45"/>
      <c r="C298" s="46"/>
      <c r="D298" s="46"/>
      <c r="E298" s="47" t="s">
        <v>221</v>
      </c>
      <c r="F298" s="46"/>
      <c r="G298" s="46"/>
      <c r="H298" s="46"/>
      <c r="I298" s="46"/>
      <c r="J298" s="48"/>
    </row>
    <row r="299">
      <c r="A299" s="31" t="s">
        <v>216</v>
      </c>
      <c r="B299" s="32"/>
      <c r="C299" s="33" t="s">
        <v>3696</v>
      </c>
      <c r="D299" s="34"/>
      <c r="E299" s="31" t="s">
        <v>3697</v>
      </c>
      <c r="F299" s="34"/>
      <c r="G299" s="34"/>
      <c r="H299" s="34"/>
      <c r="I299" s="35">
        <f>SUMIFS(I300:I319,A300:A319,"P")</f>
        <v>0</v>
      </c>
      <c r="J299" s="36"/>
    </row>
    <row r="300">
      <c r="A300" s="37" t="s">
        <v>219</v>
      </c>
      <c r="B300" s="37">
        <v>71</v>
      </c>
      <c r="C300" s="38" t="s">
        <v>3698</v>
      </c>
      <c r="D300" s="37" t="s">
        <v>221</v>
      </c>
      <c r="E300" s="39" t="s">
        <v>3699</v>
      </c>
      <c r="F300" s="40" t="s">
        <v>837</v>
      </c>
      <c r="G300" s="41">
        <v>1</v>
      </c>
      <c r="H300" s="42">
        <v>0</v>
      </c>
      <c r="I300" s="43">
        <f>ROUND(G300*H300,P4)</f>
        <v>0</v>
      </c>
      <c r="J300" s="37"/>
      <c r="O300" s="44">
        <f>I300*0.21</f>
        <v>0</v>
      </c>
      <c r="P300">
        <v>3</v>
      </c>
    </row>
    <row r="301">
      <c r="A301" s="37" t="s">
        <v>224</v>
      </c>
      <c r="B301" s="45"/>
      <c r="C301" s="46"/>
      <c r="D301" s="46"/>
      <c r="E301" s="39" t="s">
        <v>3699</v>
      </c>
      <c r="F301" s="46"/>
      <c r="G301" s="46"/>
      <c r="H301" s="46"/>
      <c r="I301" s="46"/>
      <c r="J301" s="48"/>
    </row>
    <row r="302" ht="30">
      <c r="A302" s="37" t="s">
        <v>225</v>
      </c>
      <c r="B302" s="45"/>
      <c r="C302" s="46"/>
      <c r="D302" s="46"/>
      <c r="E302" s="49" t="s">
        <v>3289</v>
      </c>
      <c r="F302" s="46"/>
      <c r="G302" s="46"/>
      <c r="H302" s="46"/>
      <c r="I302" s="46"/>
      <c r="J302" s="48"/>
    </row>
    <row r="303">
      <c r="A303" s="37" t="s">
        <v>227</v>
      </c>
      <c r="B303" s="45"/>
      <c r="C303" s="46"/>
      <c r="D303" s="46"/>
      <c r="E303" s="47" t="s">
        <v>221</v>
      </c>
      <c r="F303" s="46"/>
      <c r="G303" s="46"/>
      <c r="H303" s="46"/>
      <c r="I303" s="46"/>
      <c r="J303" s="48"/>
    </row>
    <row r="304" ht="30">
      <c r="A304" s="37" t="s">
        <v>219</v>
      </c>
      <c r="B304" s="37">
        <v>72</v>
      </c>
      <c r="C304" s="38" t="s">
        <v>3700</v>
      </c>
      <c r="D304" s="37" t="s">
        <v>221</v>
      </c>
      <c r="E304" s="39" t="s">
        <v>3701</v>
      </c>
      <c r="F304" s="40" t="s">
        <v>837</v>
      </c>
      <c r="G304" s="41">
        <v>1</v>
      </c>
      <c r="H304" s="42">
        <v>0</v>
      </c>
      <c r="I304" s="43">
        <f>ROUND(G304*H304,P4)</f>
        <v>0</v>
      </c>
      <c r="J304" s="37"/>
      <c r="O304" s="44">
        <f>I304*0.21</f>
        <v>0</v>
      </c>
      <c r="P304">
        <v>3</v>
      </c>
    </row>
    <row r="305" ht="30">
      <c r="A305" s="37" t="s">
        <v>224</v>
      </c>
      <c r="B305" s="45"/>
      <c r="C305" s="46"/>
      <c r="D305" s="46"/>
      <c r="E305" s="39" t="s">
        <v>3701</v>
      </c>
      <c r="F305" s="46"/>
      <c r="G305" s="46"/>
      <c r="H305" s="46"/>
      <c r="I305" s="46"/>
      <c r="J305" s="48"/>
    </row>
    <row r="306" ht="90">
      <c r="A306" s="37" t="s">
        <v>225</v>
      </c>
      <c r="B306" s="45"/>
      <c r="C306" s="46"/>
      <c r="D306" s="46"/>
      <c r="E306" s="49" t="s">
        <v>3702</v>
      </c>
      <c r="F306" s="46"/>
      <c r="G306" s="46"/>
      <c r="H306" s="46"/>
      <c r="I306" s="46"/>
      <c r="J306" s="48"/>
    </row>
    <row r="307">
      <c r="A307" s="37" t="s">
        <v>227</v>
      </c>
      <c r="B307" s="45"/>
      <c r="C307" s="46"/>
      <c r="D307" s="46"/>
      <c r="E307" s="47" t="s">
        <v>221</v>
      </c>
      <c r="F307" s="46"/>
      <c r="G307" s="46"/>
      <c r="H307" s="46"/>
      <c r="I307" s="46"/>
      <c r="J307" s="48"/>
    </row>
    <row r="308" ht="30">
      <c r="A308" s="37" t="s">
        <v>219</v>
      </c>
      <c r="B308" s="37">
        <v>73</v>
      </c>
      <c r="C308" s="38" t="s">
        <v>3703</v>
      </c>
      <c r="D308" s="37" t="s">
        <v>221</v>
      </c>
      <c r="E308" s="39" t="s">
        <v>3704</v>
      </c>
      <c r="F308" s="40" t="s">
        <v>837</v>
      </c>
      <c r="G308" s="41">
        <v>36</v>
      </c>
      <c r="H308" s="42">
        <v>0</v>
      </c>
      <c r="I308" s="43">
        <f>ROUND(G308*H308,P4)</f>
        <v>0</v>
      </c>
      <c r="J308" s="37"/>
      <c r="O308" s="44">
        <f>I308*0.21</f>
        <v>0</v>
      </c>
      <c r="P308">
        <v>3</v>
      </c>
    </row>
    <row r="309" ht="30">
      <c r="A309" s="37" t="s">
        <v>224</v>
      </c>
      <c r="B309" s="45"/>
      <c r="C309" s="46"/>
      <c r="D309" s="46"/>
      <c r="E309" s="39" t="s">
        <v>3704</v>
      </c>
      <c r="F309" s="46"/>
      <c r="G309" s="46"/>
      <c r="H309" s="46"/>
      <c r="I309" s="46"/>
      <c r="J309" s="48"/>
    </row>
    <row r="310" ht="105">
      <c r="A310" s="37" t="s">
        <v>225</v>
      </c>
      <c r="B310" s="45"/>
      <c r="C310" s="46"/>
      <c r="D310" s="46"/>
      <c r="E310" s="49" t="s">
        <v>3705</v>
      </c>
      <c r="F310" s="46"/>
      <c r="G310" s="46"/>
      <c r="H310" s="46"/>
      <c r="I310" s="46"/>
      <c r="J310" s="48"/>
    </row>
    <row r="311">
      <c r="A311" s="37" t="s">
        <v>227</v>
      </c>
      <c r="B311" s="45"/>
      <c r="C311" s="46"/>
      <c r="D311" s="46"/>
      <c r="E311" s="47" t="s">
        <v>221</v>
      </c>
      <c r="F311" s="46"/>
      <c r="G311" s="46"/>
      <c r="H311" s="46"/>
      <c r="I311" s="46"/>
      <c r="J311" s="48"/>
    </row>
    <row r="312">
      <c r="A312" s="37" t="s">
        <v>219</v>
      </c>
      <c r="B312" s="37">
        <v>74</v>
      </c>
      <c r="C312" s="38" t="s">
        <v>3706</v>
      </c>
      <c r="D312" s="37" t="s">
        <v>221</v>
      </c>
      <c r="E312" s="39" t="s">
        <v>3707</v>
      </c>
      <c r="F312" s="40" t="s">
        <v>234</v>
      </c>
      <c r="G312" s="41">
        <v>4</v>
      </c>
      <c r="H312" s="42">
        <v>0</v>
      </c>
      <c r="I312" s="43">
        <f>ROUND(G312*H312,P4)</f>
        <v>0</v>
      </c>
      <c r="J312" s="37"/>
      <c r="O312" s="44">
        <f>I312*0.21</f>
        <v>0</v>
      </c>
      <c r="P312">
        <v>3</v>
      </c>
    </row>
    <row r="313">
      <c r="A313" s="37" t="s">
        <v>224</v>
      </c>
      <c r="B313" s="45"/>
      <c r="C313" s="46"/>
      <c r="D313" s="46"/>
      <c r="E313" s="39" t="s">
        <v>3707</v>
      </c>
      <c r="F313" s="46"/>
      <c r="G313" s="46"/>
      <c r="H313" s="46"/>
      <c r="I313" s="46"/>
      <c r="J313" s="48"/>
    </row>
    <row r="314" ht="60">
      <c r="A314" s="37" t="s">
        <v>225</v>
      </c>
      <c r="B314" s="45"/>
      <c r="C314" s="46"/>
      <c r="D314" s="46"/>
      <c r="E314" s="49" t="s">
        <v>3708</v>
      </c>
      <c r="F314" s="46"/>
      <c r="G314" s="46"/>
      <c r="H314" s="46"/>
      <c r="I314" s="46"/>
      <c r="J314" s="48"/>
    </row>
    <row r="315">
      <c r="A315" s="37" t="s">
        <v>227</v>
      </c>
      <c r="B315" s="45"/>
      <c r="C315" s="46"/>
      <c r="D315" s="46"/>
      <c r="E315" s="47" t="s">
        <v>221</v>
      </c>
      <c r="F315" s="46"/>
      <c r="G315" s="46"/>
      <c r="H315" s="46"/>
      <c r="I315" s="46"/>
      <c r="J315" s="48"/>
    </row>
    <row r="316" ht="30">
      <c r="A316" s="37" t="s">
        <v>219</v>
      </c>
      <c r="B316" s="37">
        <v>75</v>
      </c>
      <c r="C316" s="38" t="s">
        <v>3709</v>
      </c>
      <c r="D316" s="37" t="s">
        <v>221</v>
      </c>
      <c r="E316" s="39" t="s">
        <v>3710</v>
      </c>
      <c r="F316" s="40" t="s">
        <v>837</v>
      </c>
      <c r="G316" s="41">
        <v>1</v>
      </c>
      <c r="H316" s="42">
        <v>0</v>
      </c>
      <c r="I316" s="43">
        <f>ROUND(G316*H316,P4)</f>
        <v>0</v>
      </c>
      <c r="J316" s="37"/>
      <c r="O316" s="44">
        <f>I316*0.21</f>
        <v>0</v>
      </c>
      <c r="P316">
        <v>3</v>
      </c>
    </row>
    <row r="317" ht="30">
      <c r="A317" s="37" t="s">
        <v>224</v>
      </c>
      <c r="B317" s="45"/>
      <c r="C317" s="46"/>
      <c r="D317" s="46"/>
      <c r="E317" s="39" t="s">
        <v>3710</v>
      </c>
      <c r="F317" s="46"/>
      <c r="G317" s="46"/>
      <c r="H317" s="46"/>
      <c r="I317" s="46"/>
      <c r="J317" s="48"/>
    </row>
    <row r="318" ht="60">
      <c r="A318" s="37" t="s">
        <v>225</v>
      </c>
      <c r="B318" s="45"/>
      <c r="C318" s="46"/>
      <c r="D318" s="46"/>
      <c r="E318" s="49" t="s">
        <v>3711</v>
      </c>
      <c r="F318" s="46"/>
      <c r="G318" s="46"/>
      <c r="H318" s="46"/>
      <c r="I318" s="46"/>
      <c r="J318" s="48"/>
    </row>
    <row r="319">
      <c r="A319" s="37" t="s">
        <v>227</v>
      </c>
      <c r="B319" s="45"/>
      <c r="C319" s="46"/>
      <c r="D319" s="46"/>
      <c r="E319" s="47" t="s">
        <v>221</v>
      </c>
      <c r="F319" s="46"/>
      <c r="G319" s="46"/>
      <c r="H319" s="46"/>
      <c r="I319" s="46"/>
      <c r="J319" s="48"/>
    </row>
    <row r="320">
      <c r="A320" s="31" t="s">
        <v>216</v>
      </c>
      <c r="B320" s="32"/>
      <c r="C320" s="33" t="s">
        <v>3712</v>
      </c>
      <c r="D320" s="34"/>
      <c r="E320" s="31" t="s">
        <v>3713</v>
      </c>
      <c r="F320" s="34"/>
      <c r="G320" s="34"/>
      <c r="H320" s="34"/>
      <c r="I320" s="35">
        <f>SUMIFS(I321:I364,A321:A364,"P")</f>
        <v>0</v>
      </c>
      <c r="J320" s="36"/>
    </row>
    <row r="321" ht="30">
      <c r="A321" s="37" t="s">
        <v>219</v>
      </c>
      <c r="B321" s="37">
        <v>76</v>
      </c>
      <c r="C321" s="38" t="s">
        <v>3714</v>
      </c>
      <c r="D321" s="37" t="s">
        <v>221</v>
      </c>
      <c r="E321" s="39" t="s">
        <v>3715</v>
      </c>
      <c r="F321" s="40" t="s">
        <v>234</v>
      </c>
      <c r="G321" s="41">
        <v>106</v>
      </c>
      <c r="H321" s="42">
        <v>0</v>
      </c>
      <c r="I321" s="43">
        <f>ROUND(G321*H321,P4)</f>
        <v>0</v>
      </c>
      <c r="J321" s="37"/>
      <c r="O321" s="44">
        <f>I321*0.21</f>
        <v>0</v>
      </c>
      <c r="P321">
        <v>3</v>
      </c>
    </row>
    <row r="322" ht="30">
      <c r="A322" s="37" t="s">
        <v>224</v>
      </c>
      <c r="B322" s="45"/>
      <c r="C322" s="46"/>
      <c r="D322" s="46"/>
      <c r="E322" s="39" t="s">
        <v>3715</v>
      </c>
      <c r="F322" s="46"/>
      <c r="G322" s="46"/>
      <c r="H322" s="46"/>
      <c r="I322" s="46"/>
      <c r="J322" s="48"/>
    </row>
    <row r="323" ht="30">
      <c r="A323" s="37" t="s">
        <v>225</v>
      </c>
      <c r="B323" s="45"/>
      <c r="C323" s="46"/>
      <c r="D323" s="46"/>
      <c r="E323" s="49" t="s">
        <v>3716</v>
      </c>
      <c r="F323" s="46"/>
      <c r="G323" s="46"/>
      <c r="H323" s="46"/>
      <c r="I323" s="46"/>
      <c r="J323" s="48"/>
    </row>
    <row r="324">
      <c r="A324" s="37" t="s">
        <v>227</v>
      </c>
      <c r="B324" s="45"/>
      <c r="C324" s="46"/>
      <c r="D324" s="46"/>
      <c r="E324" s="47" t="s">
        <v>221</v>
      </c>
      <c r="F324" s="46"/>
      <c r="G324" s="46"/>
      <c r="H324" s="46"/>
      <c r="I324" s="46"/>
      <c r="J324" s="48"/>
    </row>
    <row r="325">
      <c r="A325" s="37" t="s">
        <v>219</v>
      </c>
      <c r="B325" s="37">
        <v>77</v>
      </c>
      <c r="C325" s="38" t="s">
        <v>3717</v>
      </c>
      <c r="D325" s="37" t="s">
        <v>221</v>
      </c>
      <c r="E325" s="39" t="s">
        <v>3718</v>
      </c>
      <c r="F325" s="40" t="s">
        <v>234</v>
      </c>
      <c r="G325" s="41">
        <v>13</v>
      </c>
      <c r="H325" s="42">
        <v>0</v>
      </c>
      <c r="I325" s="43">
        <f>ROUND(G325*H325,P4)</f>
        <v>0</v>
      </c>
      <c r="J325" s="37"/>
      <c r="O325" s="44">
        <f>I325*0.21</f>
        <v>0</v>
      </c>
      <c r="P325">
        <v>3</v>
      </c>
    </row>
    <row r="326">
      <c r="A326" s="37" t="s">
        <v>224</v>
      </c>
      <c r="B326" s="45"/>
      <c r="C326" s="46"/>
      <c r="D326" s="46"/>
      <c r="E326" s="39" t="s">
        <v>3718</v>
      </c>
      <c r="F326" s="46"/>
      <c r="G326" s="46"/>
      <c r="H326" s="46"/>
      <c r="I326" s="46"/>
      <c r="J326" s="48"/>
    </row>
    <row r="327" ht="30">
      <c r="A327" s="37" t="s">
        <v>225</v>
      </c>
      <c r="B327" s="45"/>
      <c r="C327" s="46"/>
      <c r="D327" s="46"/>
      <c r="E327" s="49" t="s">
        <v>3719</v>
      </c>
      <c r="F327" s="46"/>
      <c r="G327" s="46"/>
      <c r="H327" s="46"/>
      <c r="I327" s="46"/>
      <c r="J327" s="48"/>
    </row>
    <row r="328">
      <c r="A328" s="37" t="s">
        <v>227</v>
      </c>
      <c r="B328" s="45"/>
      <c r="C328" s="46"/>
      <c r="D328" s="46"/>
      <c r="E328" s="47" t="s">
        <v>221</v>
      </c>
      <c r="F328" s="46"/>
      <c r="G328" s="46"/>
      <c r="H328" s="46"/>
      <c r="I328" s="46"/>
      <c r="J328" s="48"/>
    </row>
    <row r="329">
      <c r="A329" s="37" t="s">
        <v>219</v>
      </c>
      <c r="B329" s="37">
        <v>78</v>
      </c>
      <c r="C329" s="38" t="s">
        <v>3720</v>
      </c>
      <c r="D329" s="37" t="s">
        <v>221</v>
      </c>
      <c r="E329" s="39" t="s">
        <v>3721</v>
      </c>
      <c r="F329" s="40" t="s">
        <v>234</v>
      </c>
      <c r="G329" s="41">
        <v>20</v>
      </c>
      <c r="H329" s="42">
        <v>0</v>
      </c>
      <c r="I329" s="43">
        <f>ROUND(G329*H329,P4)</f>
        <v>0</v>
      </c>
      <c r="J329" s="37"/>
      <c r="O329" s="44">
        <f>I329*0.21</f>
        <v>0</v>
      </c>
      <c r="P329">
        <v>3</v>
      </c>
    </row>
    <row r="330">
      <c r="A330" s="37" t="s">
        <v>224</v>
      </c>
      <c r="B330" s="45"/>
      <c r="C330" s="46"/>
      <c r="D330" s="46"/>
      <c r="E330" s="39" t="s">
        <v>3721</v>
      </c>
      <c r="F330" s="46"/>
      <c r="G330" s="46"/>
      <c r="H330" s="46"/>
      <c r="I330" s="46"/>
      <c r="J330" s="48"/>
    </row>
    <row r="331" ht="30">
      <c r="A331" s="37" t="s">
        <v>225</v>
      </c>
      <c r="B331" s="45"/>
      <c r="C331" s="46"/>
      <c r="D331" s="46"/>
      <c r="E331" s="49" t="s">
        <v>3673</v>
      </c>
      <c r="F331" s="46"/>
      <c r="G331" s="46"/>
      <c r="H331" s="46"/>
      <c r="I331" s="46"/>
      <c r="J331" s="48"/>
    </row>
    <row r="332">
      <c r="A332" s="37" t="s">
        <v>227</v>
      </c>
      <c r="B332" s="45"/>
      <c r="C332" s="46"/>
      <c r="D332" s="46"/>
      <c r="E332" s="47" t="s">
        <v>221</v>
      </c>
      <c r="F332" s="46"/>
      <c r="G332" s="46"/>
      <c r="H332" s="46"/>
      <c r="I332" s="46"/>
      <c r="J332" s="48"/>
    </row>
    <row r="333">
      <c r="A333" s="37" t="s">
        <v>219</v>
      </c>
      <c r="B333" s="37">
        <v>79</v>
      </c>
      <c r="C333" s="38" t="s">
        <v>3722</v>
      </c>
      <c r="D333" s="37" t="s">
        <v>221</v>
      </c>
      <c r="E333" s="39" t="s">
        <v>3721</v>
      </c>
      <c r="F333" s="40" t="s">
        <v>234</v>
      </c>
      <c r="G333" s="41">
        <v>1</v>
      </c>
      <c r="H333" s="42">
        <v>0</v>
      </c>
      <c r="I333" s="43">
        <f>ROUND(G333*H333,P4)</f>
        <v>0</v>
      </c>
      <c r="J333" s="37"/>
      <c r="O333" s="44">
        <f>I333*0.21</f>
        <v>0</v>
      </c>
      <c r="P333">
        <v>3</v>
      </c>
    </row>
    <row r="334">
      <c r="A334" s="37" t="s">
        <v>224</v>
      </c>
      <c r="B334" s="45"/>
      <c r="C334" s="46"/>
      <c r="D334" s="46"/>
      <c r="E334" s="39" t="s">
        <v>3721</v>
      </c>
      <c r="F334" s="46"/>
      <c r="G334" s="46"/>
      <c r="H334" s="46"/>
      <c r="I334" s="46"/>
      <c r="J334" s="48"/>
    </row>
    <row r="335" ht="30">
      <c r="A335" s="37" t="s">
        <v>225</v>
      </c>
      <c r="B335" s="45"/>
      <c r="C335" s="46"/>
      <c r="D335" s="46"/>
      <c r="E335" s="49" t="s">
        <v>3289</v>
      </c>
      <c r="F335" s="46"/>
      <c r="G335" s="46"/>
      <c r="H335" s="46"/>
      <c r="I335" s="46"/>
      <c r="J335" s="48"/>
    </row>
    <row r="336">
      <c r="A336" s="37" t="s">
        <v>227</v>
      </c>
      <c r="B336" s="45"/>
      <c r="C336" s="46"/>
      <c r="D336" s="46"/>
      <c r="E336" s="47" t="s">
        <v>221</v>
      </c>
      <c r="F336" s="46"/>
      <c r="G336" s="46"/>
      <c r="H336" s="46"/>
      <c r="I336" s="46"/>
      <c r="J336" s="48"/>
    </row>
    <row r="337" ht="30">
      <c r="A337" s="37" t="s">
        <v>219</v>
      </c>
      <c r="B337" s="37">
        <v>80</v>
      </c>
      <c r="C337" s="38" t="s">
        <v>3723</v>
      </c>
      <c r="D337" s="37" t="s">
        <v>221</v>
      </c>
      <c r="E337" s="39" t="s">
        <v>3724</v>
      </c>
      <c r="F337" s="40" t="s">
        <v>234</v>
      </c>
      <c r="G337" s="41">
        <v>5</v>
      </c>
      <c r="H337" s="42">
        <v>0</v>
      </c>
      <c r="I337" s="43">
        <f>ROUND(G337*H337,P4)</f>
        <v>0</v>
      </c>
      <c r="J337" s="37"/>
      <c r="O337" s="44">
        <f>I337*0.21</f>
        <v>0</v>
      </c>
      <c r="P337">
        <v>3</v>
      </c>
    </row>
    <row r="338" ht="30">
      <c r="A338" s="37" t="s">
        <v>224</v>
      </c>
      <c r="B338" s="45"/>
      <c r="C338" s="46"/>
      <c r="D338" s="46"/>
      <c r="E338" s="39" t="s">
        <v>3724</v>
      </c>
      <c r="F338" s="46"/>
      <c r="G338" s="46"/>
      <c r="H338" s="46"/>
      <c r="I338" s="46"/>
      <c r="J338" s="48"/>
    </row>
    <row r="339" ht="60">
      <c r="A339" s="37" t="s">
        <v>225</v>
      </c>
      <c r="B339" s="45"/>
      <c r="C339" s="46"/>
      <c r="D339" s="46"/>
      <c r="E339" s="49" t="s">
        <v>3725</v>
      </c>
      <c r="F339" s="46"/>
      <c r="G339" s="46"/>
      <c r="H339" s="46"/>
      <c r="I339" s="46"/>
      <c r="J339" s="48"/>
    </row>
    <row r="340">
      <c r="A340" s="37" t="s">
        <v>227</v>
      </c>
      <c r="B340" s="45"/>
      <c r="C340" s="46"/>
      <c r="D340" s="46"/>
      <c r="E340" s="47" t="s">
        <v>221</v>
      </c>
      <c r="F340" s="46"/>
      <c r="G340" s="46"/>
      <c r="H340" s="46"/>
      <c r="I340" s="46"/>
      <c r="J340" s="48"/>
    </row>
    <row r="341">
      <c r="A341" s="37" t="s">
        <v>219</v>
      </c>
      <c r="B341" s="37">
        <v>81</v>
      </c>
      <c r="C341" s="38" t="s">
        <v>3726</v>
      </c>
      <c r="D341" s="37" t="s">
        <v>221</v>
      </c>
      <c r="E341" s="39" t="s">
        <v>3727</v>
      </c>
      <c r="F341" s="40" t="s">
        <v>245</v>
      </c>
      <c r="G341" s="41">
        <v>9</v>
      </c>
      <c r="H341" s="42">
        <v>0</v>
      </c>
      <c r="I341" s="43">
        <f>ROUND(G341*H341,P4)</f>
        <v>0</v>
      </c>
      <c r="J341" s="37"/>
      <c r="O341" s="44">
        <f>I341*0.21</f>
        <v>0</v>
      </c>
      <c r="P341">
        <v>3</v>
      </c>
    </row>
    <row r="342">
      <c r="A342" s="37" t="s">
        <v>224</v>
      </c>
      <c r="B342" s="45"/>
      <c r="C342" s="46"/>
      <c r="D342" s="46"/>
      <c r="E342" s="39" t="s">
        <v>3727</v>
      </c>
      <c r="F342" s="46"/>
      <c r="G342" s="46"/>
      <c r="H342" s="46"/>
      <c r="I342" s="46"/>
      <c r="J342" s="48"/>
    </row>
    <row r="343" ht="75">
      <c r="A343" s="37" t="s">
        <v>225</v>
      </c>
      <c r="B343" s="45"/>
      <c r="C343" s="46"/>
      <c r="D343" s="46"/>
      <c r="E343" s="49" t="s">
        <v>3728</v>
      </c>
      <c r="F343" s="46"/>
      <c r="G343" s="46"/>
      <c r="H343" s="46"/>
      <c r="I343" s="46"/>
      <c r="J343" s="48"/>
    </row>
    <row r="344">
      <c r="A344" s="37" t="s">
        <v>227</v>
      </c>
      <c r="B344" s="45"/>
      <c r="C344" s="46"/>
      <c r="D344" s="46"/>
      <c r="E344" s="47" t="s">
        <v>221</v>
      </c>
      <c r="F344" s="46"/>
      <c r="G344" s="46"/>
      <c r="H344" s="46"/>
      <c r="I344" s="46"/>
      <c r="J344" s="48"/>
    </row>
    <row r="345">
      <c r="A345" s="37" t="s">
        <v>219</v>
      </c>
      <c r="B345" s="37">
        <v>82</v>
      </c>
      <c r="C345" s="38" t="s">
        <v>3729</v>
      </c>
      <c r="D345" s="37" t="s">
        <v>221</v>
      </c>
      <c r="E345" s="39" t="s">
        <v>3730</v>
      </c>
      <c r="F345" s="40" t="s">
        <v>245</v>
      </c>
      <c r="G345" s="41">
        <v>6</v>
      </c>
      <c r="H345" s="42">
        <v>0</v>
      </c>
      <c r="I345" s="43">
        <f>ROUND(G345*H345,P4)</f>
        <v>0</v>
      </c>
      <c r="J345" s="37"/>
      <c r="O345" s="44">
        <f>I345*0.21</f>
        <v>0</v>
      </c>
      <c r="P345">
        <v>3</v>
      </c>
    </row>
    <row r="346">
      <c r="A346" s="37" t="s">
        <v>224</v>
      </c>
      <c r="B346" s="45"/>
      <c r="C346" s="46"/>
      <c r="D346" s="46"/>
      <c r="E346" s="39" t="s">
        <v>3730</v>
      </c>
      <c r="F346" s="46"/>
      <c r="G346" s="46"/>
      <c r="H346" s="46"/>
      <c r="I346" s="46"/>
      <c r="J346" s="48"/>
    </row>
    <row r="347" ht="30">
      <c r="A347" s="37" t="s">
        <v>225</v>
      </c>
      <c r="B347" s="45"/>
      <c r="C347" s="46"/>
      <c r="D347" s="46"/>
      <c r="E347" s="49" t="s">
        <v>3731</v>
      </c>
      <c r="F347" s="46"/>
      <c r="G347" s="46"/>
      <c r="H347" s="46"/>
      <c r="I347" s="46"/>
      <c r="J347" s="48"/>
    </row>
    <row r="348">
      <c r="A348" s="37" t="s">
        <v>227</v>
      </c>
      <c r="B348" s="45"/>
      <c r="C348" s="46"/>
      <c r="D348" s="46"/>
      <c r="E348" s="47" t="s">
        <v>221</v>
      </c>
      <c r="F348" s="46"/>
      <c r="G348" s="46"/>
      <c r="H348" s="46"/>
      <c r="I348" s="46"/>
      <c r="J348" s="48"/>
    </row>
    <row r="349">
      <c r="A349" s="37" t="s">
        <v>219</v>
      </c>
      <c r="B349" s="37">
        <v>83</v>
      </c>
      <c r="C349" s="38" t="s">
        <v>3732</v>
      </c>
      <c r="D349" s="37" t="s">
        <v>221</v>
      </c>
      <c r="E349" s="39" t="s">
        <v>3733</v>
      </c>
      <c r="F349" s="40" t="s">
        <v>3734</v>
      </c>
      <c r="G349" s="41">
        <v>1</v>
      </c>
      <c r="H349" s="42">
        <v>0</v>
      </c>
      <c r="I349" s="43">
        <f>ROUND(G349*H349,P4)</f>
        <v>0</v>
      </c>
      <c r="J349" s="37"/>
      <c r="O349" s="44">
        <f>I349*0.21</f>
        <v>0</v>
      </c>
      <c r="P349">
        <v>3</v>
      </c>
    </row>
    <row r="350">
      <c r="A350" s="37" t="s">
        <v>224</v>
      </c>
      <c r="B350" s="45"/>
      <c r="C350" s="46"/>
      <c r="D350" s="46"/>
      <c r="E350" s="39" t="s">
        <v>3733</v>
      </c>
      <c r="F350" s="46"/>
      <c r="G350" s="46"/>
      <c r="H350" s="46"/>
      <c r="I350" s="46"/>
      <c r="J350" s="48"/>
    </row>
    <row r="351" ht="30">
      <c r="A351" s="37" t="s">
        <v>225</v>
      </c>
      <c r="B351" s="45"/>
      <c r="C351" s="46"/>
      <c r="D351" s="46"/>
      <c r="E351" s="49" t="s">
        <v>3289</v>
      </c>
      <c r="F351" s="46"/>
      <c r="G351" s="46"/>
      <c r="H351" s="46"/>
      <c r="I351" s="46"/>
      <c r="J351" s="48"/>
    </row>
    <row r="352">
      <c r="A352" s="37" t="s">
        <v>227</v>
      </c>
      <c r="B352" s="45"/>
      <c r="C352" s="46"/>
      <c r="D352" s="46"/>
      <c r="E352" s="47" t="s">
        <v>221</v>
      </c>
      <c r="F352" s="46"/>
      <c r="G352" s="46"/>
      <c r="H352" s="46"/>
      <c r="I352" s="46"/>
      <c r="J352" s="48"/>
    </row>
    <row r="353">
      <c r="A353" s="37" t="s">
        <v>219</v>
      </c>
      <c r="B353" s="37">
        <v>84</v>
      </c>
      <c r="C353" s="38" t="s">
        <v>3735</v>
      </c>
      <c r="D353" s="37" t="s">
        <v>221</v>
      </c>
      <c r="E353" s="39" t="s">
        <v>3736</v>
      </c>
      <c r="F353" s="40" t="s">
        <v>3734</v>
      </c>
      <c r="G353" s="41">
        <v>1</v>
      </c>
      <c r="H353" s="42">
        <v>0</v>
      </c>
      <c r="I353" s="43">
        <f>ROUND(G353*H353,P4)</f>
        <v>0</v>
      </c>
      <c r="J353" s="37"/>
      <c r="O353" s="44">
        <f>I353*0.21</f>
        <v>0</v>
      </c>
      <c r="P353">
        <v>3</v>
      </c>
    </row>
    <row r="354">
      <c r="A354" s="37" t="s">
        <v>224</v>
      </c>
      <c r="B354" s="45"/>
      <c r="C354" s="46"/>
      <c r="D354" s="46"/>
      <c r="E354" s="39" t="s">
        <v>3736</v>
      </c>
      <c r="F354" s="46"/>
      <c r="G354" s="46"/>
      <c r="H354" s="46"/>
      <c r="I354" s="46"/>
      <c r="J354" s="48"/>
    </row>
    <row r="355" ht="30">
      <c r="A355" s="37" t="s">
        <v>225</v>
      </c>
      <c r="B355" s="45"/>
      <c r="C355" s="46"/>
      <c r="D355" s="46"/>
      <c r="E355" s="49" t="s">
        <v>3289</v>
      </c>
      <c r="F355" s="46"/>
      <c r="G355" s="46"/>
      <c r="H355" s="46"/>
      <c r="I355" s="46"/>
      <c r="J355" s="48"/>
    </row>
    <row r="356">
      <c r="A356" s="37" t="s">
        <v>227</v>
      </c>
      <c r="B356" s="45"/>
      <c r="C356" s="46"/>
      <c r="D356" s="46"/>
      <c r="E356" s="47" t="s">
        <v>221</v>
      </c>
      <c r="F356" s="46"/>
      <c r="G356" s="46"/>
      <c r="H356" s="46"/>
      <c r="I356" s="46"/>
      <c r="J356" s="48"/>
    </row>
    <row r="357">
      <c r="A357" s="37" t="s">
        <v>219</v>
      </c>
      <c r="B357" s="37">
        <v>85</v>
      </c>
      <c r="C357" s="38" t="s">
        <v>3737</v>
      </c>
      <c r="D357" s="37" t="s">
        <v>221</v>
      </c>
      <c r="E357" s="39" t="s">
        <v>3738</v>
      </c>
      <c r="F357" s="40" t="s">
        <v>3734</v>
      </c>
      <c r="G357" s="41">
        <v>1</v>
      </c>
      <c r="H357" s="42">
        <v>0</v>
      </c>
      <c r="I357" s="43">
        <f>ROUND(G357*H357,P4)</f>
        <v>0</v>
      </c>
      <c r="J357" s="37"/>
      <c r="O357" s="44">
        <f>I357*0.21</f>
        <v>0</v>
      </c>
      <c r="P357">
        <v>3</v>
      </c>
    </row>
    <row r="358">
      <c r="A358" s="37" t="s">
        <v>224</v>
      </c>
      <c r="B358" s="45"/>
      <c r="C358" s="46"/>
      <c r="D358" s="46"/>
      <c r="E358" s="39" t="s">
        <v>3738</v>
      </c>
      <c r="F358" s="46"/>
      <c r="G358" s="46"/>
      <c r="H358" s="46"/>
      <c r="I358" s="46"/>
      <c r="J358" s="48"/>
    </row>
    <row r="359" ht="30">
      <c r="A359" s="37" t="s">
        <v>225</v>
      </c>
      <c r="B359" s="45"/>
      <c r="C359" s="46"/>
      <c r="D359" s="46"/>
      <c r="E359" s="49" t="s">
        <v>3289</v>
      </c>
      <c r="F359" s="46"/>
      <c r="G359" s="46"/>
      <c r="H359" s="46"/>
      <c r="I359" s="46"/>
      <c r="J359" s="48"/>
    </row>
    <row r="360">
      <c r="A360" s="37" t="s">
        <v>227</v>
      </c>
      <c r="B360" s="45"/>
      <c r="C360" s="46"/>
      <c r="D360" s="46"/>
      <c r="E360" s="47" t="s">
        <v>221</v>
      </c>
      <c r="F360" s="46"/>
      <c r="G360" s="46"/>
      <c r="H360" s="46"/>
      <c r="I360" s="46"/>
      <c r="J360" s="48"/>
    </row>
    <row r="361">
      <c r="A361" s="37" t="s">
        <v>219</v>
      </c>
      <c r="B361" s="37">
        <v>86</v>
      </c>
      <c r="C361" s="38" t="s">
        <v>3739</v>
      </c>
      <c r="D361" s="37" t="s">
        <v>221</v>
      </c>
      <c r="E361" s="39" t="s">
        <v>3740</v>
      </c>
      <c r="F361" s="40" t="s">
        <v>3734</v>
      </c>
      <c r="G361" s="41">
        <v>1</v>
      </c>
      <c r="H361" s="42">
        <v>0</v>
      </c>
      <c r="I361" s="43">
        <f>ROUND(G361*H361,P4)</f>
        <v>0</v>
      </c>
      <c r="J361" s="37"/>
      <c r="O361" s="44">
        <f>I361*0.21</f>
        <v>0</v>
      </c>
      <c r="P361">
        <v>3</v>
      </c>
    </row>
    <row r="362">
      <c r="A362" s="37" t="s">
        <v>224</v>
      </c>
      <c r="B362" s="45"/>
      <c r="C362" s="46"/>
      <c r="D362" s="46"/>
      <c r="E362" s="39" t="s">
        <v>3740</v>
      </c>
      <c r="F362" s="46"/>
      <c r="G362" s="46"/>
      <c r="H362" s="46"/>
      <c r="I362" s="46"/>
      <c r="J362" s="48"/>
    </row>
    <row r="363" ht="30">
      <c r="A363" s="37" t="s">
        <v>225</v>
      </c>
      <c r="B363" s="45"/>
      <c r="C363" s="46"/>
      <c r="D363" s="46"/>
      <c r="E363" s="49" t="s">
        <v>3289</v>
      </c>
      <c r="F363" s="46"/>
      <c r="G363" s="46"/>
      <c r="H363" s="46"/>
      <c r="I363" s="46"/>
      <c r="J363" s="48"/>
    </row>
    <row r="364">
      <c r="A364" s="37" t="s">
        <v>227</v>
      </c>
      <c r="B364" s="45"/>
      <c r="C364" s="46"/>
      <c r="D364" s="46"/>
      <c r="E364" s="47" t="s">
        <v>221</v>
      </c>
      <c r="F364" s="46"/>
      <c r="G364" s="46"/>
      <c r="H364" s="46"/>
      <c r="I364" s="46"/>
      <c r="J364" s="48"/>
    </row>
    <row r="365">
      <c r="A365" s="31" t="s">
        <v>216</v>
      </c>
      <c r="B365" s="32"/>
      <c r="C365" s="33" t="s">
        <v>3741</v>
      </c>
      <c r="D365" s="34"/>
      <c r="E365" s="31" t="s">
        <v>3742</v>
      </c>
      <c r="F365" s="34"/>
      <c r="G365" s="34"/>
      <c r="H365" s="34"/>
      <c r="I365" s="35">
        <f>SUMIFS(I366:I401,A366:A401,"P")</f>
        <v>0</v>
      </c>
      <c r="J365" s="36"/>
    </row>
    <row r="366">
      <c r="A366" s="37" t="s">
        <v>219</v>
      </c>
      <c r="B366" s="37">
        <v>87</v>
      </c>
      <c r="C366" s="38" t="s">
        <v>3743</v>
      </c>
      <c r="D366" s="37" t="s">
        <v>221</v>
      </c>
      <c r="E366" s="39" t="s">
        <v>3744</v>
      </c>
      <c r="F366" s="40" t="s">
        <v>234</v>
      </c>
      <c r="G366" s="41">
        <v>76.799999999999997</v>
      </c>
      <c r="H366" s="42">
        <v>0</v>
      </c>
      <c r="I366" s="43">
        <f>ROUND(G366*H366,P4)</f>
        <v>0</v>
      </c>
      <c r="J366" s="37"/>
      <c r="O366" s="44">
        <f>I366*0.21</f>
        <v>0</v>
      </c>
      <c r="P366">
        <v>3</v>
      </c>
    </row>
    <row r="367">
      <c r="A367" s="37" t="s">
        <v>224</v>
      </c>
      <c r="B367" s="45"/>
      <c r="C367" s="46"/>
      <c r="D367" s="46"/>
      <c r="E367" s="39" t="s">
        <v>3744</v>
      </c>
      <c r="F367" s="46"/>
      <c r="G367" s="46"/>
      <c r="H367" s="46"/>
      <c r="I367" s="46"/>
      <c r="J367" s="48"/>
    </row>
    <row r="368" ht="30">
      <c r="A368" s="37" t="s">
        <v>225</v>
      </c>
      <c r="B368" s="45"/>
      <c r="C368" s="46"/>
      <c r="D368" s="46"/>
      <c r="E368" s="49" t="s">
        <v>3745</v>
      </c>
      <c r="F368" s="46"/>
      <c r="G368" s="46"/>
      <c r="H368" s="46"/>
      <c r="I368" s="46"/>
      <c r="J368" s="48"/>
    </row>
    <row r="369">
      <c r="A369" s="37" t="s">
        <v>227</v>
      </c>
      <c r="B369" s="45"/>
      <c r="C369" s="46"/>
      <c r="D369" s="46"/>
      <c r="E369" s="47" t="s">
        <v>221</v>
      </c>
      <c r="F369" s="46"/>
      <c r="G369" s="46"/>
      <c r="H369" s="46"/>
      <c r="I369" s="46"/>
      <c r="J369" s="48"/>
    </row>
    <row r="370">
      <c r="A370" s="37" t="s">
        <v>219</v>
      </c>
      <c r="B370" s="37">
        <v>88</v>
      </c>
      <c r="C370" s="38" t="s">
        <v>3746</v>
      </c>
      <c r="D370" s="37" t="s">
        <v>221</v>
      </c>
      <c r="E370" s="39" t="s">
        <v>3747</v>
      </c>
      <c r="F370" s="40" t="s">
        <v>234</v>
      </c>
      <c r="G370" s="41">
        <v>140</v>
      </c>
      <c r="H370" s="42">
        <v>0</v>
      </c>
      <c r="I370" s="43">
        <f>ROUND(G370*H370,P4)</f>
        <v>0</v>
      </c>
      <c r="J370" s="37"/>
      <c r="O370" s="44">
        <f>I370*0.21</f>
        <v>0</v>
      </c>
      <c r="P370">
        <v>3</v>
      </c>
    </row>
    <row r="371">
      <c r="A371" s="37" t="s">
        <v>224</v>
      </c>
      <c r="B371" s="45"/>
      <c r="C371" s="46"/>
      <c r="D371" s="46"/>
      <c r="E371" s="39" t="s">
        <v>3747</v>
      </c>
      <c r="F371" s="46"/>
      <c r="G371" s="46"/>
      <c r="H371" s="46"/>
      <c r="I371" s="46"/>
      <c r="J371" s="48"/>
    </row>
    <row r="372" ht="75">
      <c r="A372" s="37" t="s">
        <v>225</v>
      </c>
      <c r="B372" s="45"/>
      <c r="C372" s="46"/>
      <c r="D372" s="46"/>
      <c r="E372" s="49" t="s">
        <v>3748</v>
      </c>
      <c r="F372" s="46"/>
      <c r="G372" s="46"/>
      <c r="H372" s="46"/>
      <c r="I372" s="46"/>
      <c r="J372" s="48"/>
    </row>
    <row r="373">
      <c r="A373" s="37" t="s">
        <v>227</v>
      </c>
      <c r="B373" s="45"/>
      <c r="C373" s="46"/>
      <c r="D373" s="46"/>
      <c r="E373" s="47" t="s">
        <v>221</v>
      </c>
      <c r="F373" s="46"/>
      <c r="G373" s="46"/>
      <c r="H373" s="46"/>
      <c r="I373" s="46"/>
      <c r="J373" s="48"/>
    </row>
    <row r="374">
      <c r="A374" s="37" t="s">
        <v>219</v>
      </c>
      <c r="B374" s="37">
        <v>89</v>
      </c>
      <c r="C374" s="38" t="s">
        <v>3749</v>
      </c>
      <c r="D374" s="37" t="s">
        <v>221</v>
      </c>
      <c r="E374" s="39" t="s">
        <v>3750</v>
      </c>
      <c r="F374" s="40" t="s">
        <v>234</v>
      </c>
      <c r="G374" s="41">
        <v>90</v>
      </c>
      <c r="H374" s="42">
        <v>0</v>
      </c>
      <c r="I374" s="43">
        <f>ROUND(G374*H374,P4)</f>
        <v>0</v>
      </c>
      <c r="J374" s="37"/>
      <c r="O374" s="44">
        <f>I374*0.21</f>
        <v>0</v>
      </c>
      <c r="P374">
        <v>3</v>
      </c>
    </row>
    <row r="375">
      <c r="A375" s="37" t="s">
        <v>224</v>
      </c>
      <c r="B375" s="45"/>
      <c r="C375" s="46"/>
      <c r="D375" s="46"/>
      <c r="E375" s="39" t="s">
        <v>3750</v>
      </c>
      <c r="F375" s="46"/>
      <c r="G375" s="46"/>
      <c r="H375" s="46"/>
      <c r="I375" s="46"/>
      <c r="J375" s="48"/>
    </row>
    <row r="376" ht="45">
      <c r="A376" s="37" t="s">
        <v>225</v>
      </c>
      <c r="B376" s="45"/>
      <c r="C376" s="46"/>
      <c r="D376" s="46"/>
      <c r="E376" s="49" t="s">
        <v>3751</v>
      </c>
      <c r="F376" s="46"/>
      <c r="G376" s="46"/>
      <c r="H376" s="46"/>
      <c r="I376" s="46"/>
      <c r="J376" s="48"/>
    </row>
    <row r="377">
      <c r="A377" s="37" t="s">
        <v>227</v>
      </c>
      <c r="B377" s="45"/>
      <c r="C377" s="46"/>
      <c r="D377" s="46"/>
      <c r="E377" s="47" t="s">
        <v>221</v>
      </c>
      <c r="F377" s="46"/>
      <c r="G377" s="46"/>
      <c r="H377" s="46"/>
      <c r="I377" s="46"/>
      <c r="J377" s="48"/>
    </row>
    <row r="378">
      <c r="A378" s="37" t="s">
        <v>219</v>
      </c>
      <c r="B378" s="37">
        <v>90</v>
      </c>
      <c r="C378" s="38" t="s">
        <v>3752</v>
      </c>
      <c r="D378" s="37" t="s">
        <v>221</v>
      </c>
      <c r="E378" s="39" t="s">
        <v>3753</v>
      </c>
      <c r="F378" s="40" t="s">
        <v>3734</v>
      </c>
      <c r="G378" s="41">
        <v>3</v>
      </c>
      <c r="H378" s="42">
        <v>0</v>
      </c>
      <c r="I378" s="43">
        <f>ROUND(G378*H378,P4)</f>
        <v>0</v>
      </c>
      <c r="J378" s="37"/>
      <c r="O378" s="44">
        <f>I378*0.21</f>
        <v>0</v>
      </c>
      <c r="P378">
        <v>3</v>
      </c>
    </row>
    <row r="379">
      <c r="A379" s="37" t="s">
        <v>224</v>
      </c>
      <c r="B379" s="45"/>
      <c r="C379" s="46"/>
      <c r="D379" s="46"/>
      <c r="E379" s="39" t="s">
        <v>3753</v>
      </c>
      <c r="F379" s="46"/>
      <c r="G379" s="46"/>
      <c r="H379" s="46"/>
      <c r="I379" s="46"/>
      <c r="J379" s="48"/>
    </row>
    <row r="380" ht="30">
      <c r="A380" s="37" t="s">
        <v>225</v>
      </c>
      <c r="B380" s="45"/>
      <c r="C380" s="46"/>
      <c r="D380" s="46"/>
      <c r="E380" s="49" t="s">
        <v>3286</v>
      </c>
      <c r="F380" s="46"/>
      <c r="G380" s="46"/>
      <c r="H380" s="46"/>
      <c r="I380" s="46"/>
      <c r="J380" s="48"/>
    </row>
    <row r="381">
      <c r="A381" s="37" t="s">
        <v>227</v>
      </c>
      <c r="B381" s="45"/>
      <c r="C381" s="46"/>
      <c r="D381" s="46"/>
      <c r="E381" s="47" t="s">
        <v>221</v>
      </c>
      <c r="F381" s="46"/>
      <c r="G381" s="46"/>
      <c r="H381" s="46"/>
      <c r="I381" s="46"/>
      <c r="J381" s="48"/>
    </row>
    <row r="382">
      <c r="A382" s="37" t="s">
        <v>219</v>
      </c>
      <c r="B382" s="37">
        <v>91</v>
      </c>
      <c r="C382" s="38" t="s">
        <v>3754</v>
      </c>
      <c r="D382" s="37" t="s">
        <v>221</v>
      </c>
      <c r="E382" s="39" t="s">
        <v>3755</v>
      </c>
      <c r="F382" s="40" t="s">
        <v>3734</v>
      </c>
      <c r="G382" s="41">
        <v>1</v>
      </c>
      <c r="H382" s="42">
        <v>0</v>
      </c>
      <c r="I382" s="43">
        <f>ROUND(G382*H382,P4)</f>
        <v>0</v>
      </c>
      <c r="J382" s="37"/>
      <c r="O382" s="44">
        <f>I382*0.21</f>
        <v>0</v>
      </c>
      <c r="P382">
        <v>3</v>
      </c>
    </row>
    <row r="383">
      <c r="A383" s="37" t="s">
        <v>224</v>
      </c>
      <c r="B383" s="45"/>
      <c r="C383" s="46"/>
      <c r="D383" s="46"/>
      <c r="E383" s="39" t="s">
        <v>3755</v>
      </c>
      <c r="F383" s="46"/>
      <c r="G383" s="46"/>
      <c r="H383" s="46"/>
      <c r="I383" s="46"/>
      <c r="J383" s="48"/>
    </row>
    <row r="384" ht="30">
      <c r="A384" s="37" t="s">
        <v>225</v>
      </c>
      <c r="B384" s="45"/>
      <c r="C384" s="46"/>
      <c r="D384" s="46"/>
      <c r="E384" s="49" t="s">
        <v>3289</v>
      </c>
      <c r="F384" s="46"/>
      <c r="G384" s="46"/>
      <c r="H384" s="46"/>
      <c r="I384" s="46"/>
      <c r="J384" s="48"/>
    </row>
    <row r="385">
      <c r="A385" s="37" t="s">
        <v>227</v>
      </c>
      <c r="B385" s="45"/>
      <c r="C385" s="46"/>
      <c r="D385" s="46"/>
      <c r="E385" s="47" t="s">
        <v>221</v>
      </c>
      <c r="F385" s="46"/>
      <c r="G385" s="46"/>
      <c r="H385" s="46"/>
      <c r="I385" s="46"/>
      <c r="J385" s="48"/>
    </row>
    <row r="386">
      <c r="A386" s="37" t="s">
        <v>219</v>
      </c>
      <c r="B386" s="37">
        <v>92</v>
      </c>
      <c r="C386" s="38" t="s">
        <v>3756</v>
      </c>
      <c r="D386" s="37" t="s">
        <v>221</v>
      </c>
      <c r="E386" s="39" t="s">
        <v>3740</v>
      </c>
      <c r="F386" s="40" t="s">
        <v>3734</v>
      </c>
      <c r="G386" s="41">
        <v>1</v>
      </c>
      <c r="H386" s="42">
        <v>0</v>
      </c>
      <c r="I386" s="43">
        <f>ROUND(G386*H386,P4)</f>
        <v>0</v>
      </c>
      <c r="J386" s="37"/>
      <c r="O386" s="44">
        <f>I386*0.21</f>
        <v>0</v>
      </c>
      <c r="P386">
        <v>3</v>
      </c>
    </row>
    <row r="387">
      <c r="A387" s="37" t="s">
        <v>224</v>
      </c>
      <c r="B387" s="45"/>
      <c r="C387" s="46"/>
      <c r="D387" s="46"/>
      <c r="E387" s="39" t="s">
        <v>3740</v>
      </c>
      <c r="F387" s="46"/>
      <c r="G387" s="46"/>
      <c r="H387" s="46"/>
      <c r="I387" s="46"/>
      <c r="J387" s="48"/>
    </row>
    <row r="388" ht="30">
      <c r="A388" s="37" t="s">
        <v>225</v>
      </c>
      <c r="B388" s="45"/>
      <c r="C388" s="46"/>
      <c r="D388" s="46"/>
      <c r="E388" s="49" t="s">
        <v>3289</v>
      </c>
      <c r="F388" s="46"/>
      <c r="G388" s="46"/>
      <c r="H388" s="46"/>
      <c r="I388" s="46"/>
      <c r="J388" s="48"/>
    </row>
    <row r="389">
      <c r="A389" s="37" t="s">
        <v>227</v>
      </c>
      <c r="B389" s="45"/>
      <c r="C389" s="46"/>
      <c r="D389" s="46"/>
      <c r="E389" s="47" t="s">
        <v>221</v>
      </c>
      <c r="F389" s="46"/>
      <c r="G389" s="46"/>
      <c r="H389" s="46"/>
      <c r="I389" s="46"/>
      <c r="J389" s="48"/>
    </row>
    <row r="390" ht="30">
      <c r="A390" s="37" t="s">
        <v>219</v>
      </c>
      <c r="B390" s="37">
        <v>93</v>
      </c>
      <c r="C390" s="38" t="s">
        <v>3757</v>
      </c>
      <c r="D390" s="37" t="s">
        <v>221</v>
      </c>
      <c r="E390" s="39" t="s">
        <v>3758</v>
      </c>
      <c r="F390" s="40" t="s">
        <v>3734</v>
      </c>
      <c r="G390" s="41">
        <v>1</v>
      </c>
      <c r="H390" s="42">
        <v>0</v>
      </c>
      <c r="I390" s="43">
        <f>ROUND(G390*H390,P4)</f>
        <v>0</v>
      </c>
      <c r="J390" s="37"/>
      <c r="O390" s="44">
        <f>I390*0.21</f>
        <v>0</v>
      </c>
      <c r="P390">
        <v>3</v>
      </c>
    </row>
    <row r="391" ht="30">
      <c r="A391" s="37" t="s">
        <v>224</v>
      </c>
      <c r="B391" s="45"/>
      <c r="C391" s="46"/>
      <c r="D391" s="46"/>
      <c r="E391" s="39" t="s">
        <v>3758</v>
      </c>
      <c r="F391" s="46"/>
      <c r="G391" s="46"/>
      <c r="H391" s="46"/>
      <c r="I391" s="46"/>
      <c r="J391" s="48"/>
    </row>
    <row r="392" ht="45">
      <c r="A392" s="37" t="s">
        <v>225</v>
      </c>
      <c r="B392" s="45"/>
      <c r="C392" s="46"/>
      <c r="D392" s="46"/>
      <c r="E392" s="49" t="s">
        <v>3759</v>
      </c>
      <c r="F392" s="46"/>
      <c r="G392" s="46"/>
      <c r="H392" s="46"/>
      <c r="I392" s="46"/>
      <c r="J392" s="48"/>
    </row>
    <row r="393">
      <c r="A393" s="37" t="s">
        <v>227</v>
      </c>
      <c r="B393" s="45"/>
      <c r="C393" s="46"/>
      <c r="D393" s="46"/>
      <c r="E393" s="47" t="s">
        <v>221</v>
      </c>
      <c r="F393" s="46"/>
      <c r="G393" s="46"/>
      <c r="H393" s="46"/>
      <c r="I393" s="46"/>
      <c r="J393" s="48"/>
    </row>
    <row r="394">
      <c r="A394" s="37" t="s">
        <v>219</v>
      </c>
      <c r="B394" s="37">
        <v>94</v>
      </c>
      <c r="C394" s="38" t="s">
        <v>3760</v>
      </c>
      <c r="D394" s="37" t="s">
        <v>221</v>
      </c>
      <c r="E394" s="39" t="s">
        <v>3761</v>
      </c>
      <c r="F394" s="40" t="s">
        <v>245</v>
      </c>
      <c r="G394" s="41">
        <v>4</v>
      </c>
      <c r="H394" s="42">
        <v>0</v>
      </c>
      <c r="I394" s="43">
        <f>ROUND(G394*H394,P4)</f>
        <v>0</v>
      </c>
      <c r="J394" s="37"/>
      <c r="O394" s="44">
        <f>I394*0.21</f>
        <v>0</v>
      </c>
      <c r="P394">
        <v>3</v>
      </c>
    </row>
    <row r="395">
      <c r="A395" s="37" t="s">
        <v>224</v>
      </c>
      <c r="B395" s="45"/>
      <c r="C395" s="46"/>
      <c r="D395" s="46"/>
      <c r="E395" s="39" t="s">
        <v>3761</v>
      </c>
      <c r="F395" s="46"/>
      <c r="G395" s="46"/>
      <c r="H395" s="46"/>
      <c r="I395" s="46"/>
      <c r="J395" s="48"/>
    </row>
    <row r="396" ht="30">
      <c r="A396" s="37" t="s">
        <v>225</v>
      </c>
      <c r="B396" s="45"/>
      <c r="C396" s="46"/>
      <c r="D396" s="46"/>
      <c r="E396" s="49" t="s">
        <v>3215</v>
      </c>
      <c r="F396" s="46"/>
      <c r="G396" s="46"/>
      <c r="H396" s="46"/>
      <c r="I396" s="46"/>
      <c r="J396" s="48"/>
    </row>
    <row r="397">
      <c r="A397" s="37" t="s">
        <v>227</v>
      </c>
      <c r="B397" s="45"/>
      <c r="C397" s="46"/>
      <c r="D397" s="46"/>
      <c r="E397" s="47" t="s">
        <v>221</v>
      </c>
      <c r="F397" s="46"/>
      <c r="G397" s="46"/>
      <c r="H397" s="46"/>
      <c r="I397" s="46"/>
      <c r="J397" s="48"/>
    </row>
    <row r="398">
      <c r="A398" s="37" t="s">
        <v>219</v>
      </c>
      <c r="B398" s="37">
        <v>95</v>
      </c>
      <c r="C398" s="38" t="s">
        <v>3762</v>
      </c>
      <c r="D398" s="37" t="s">
        <v>221</v>
      </c>
      <c r="E398" s="39" t="s">
        <v>3763</v>
      </c>
      <c r="F398" s="40" t="s">
        <v>245</v>
      </c>
      <c r="G398" s="41">
        <v>4</v>
      </c>
      <c r="H398" s="42">
        <v>0</v>
      </c>
      <c r="I398" s="43">
        <f>ROUND(G398*H398,P4)</f>
        <v>0</v>
      </c>
      <c r="J398" s="37"/>
      <c r="O398" s="44">
        <f>I398*0.21</f>
        <v>0</v>
      </c>
      <c r="P398">
        <v>3</v>
      </c>
    </row>
    <row r="399">
      <c r="A399" s="37" t="s">
        <v>224</v>
      </c>
      <c r="B399" s="45"/>
      <c r="C399" s="46"/>
      <c r="D399" s="46"/>
      <c r="E399" s="39" t="s">
        <v>3763</v>
      </c>
      <c r="F399" s="46"/>
      <c r="G399" s="46"/>
      <c r="H399" s="46"/>
      <c r="I399" s="46"/>
      <c r="J399" s="48"/>
    </row>
    <row r="400" ht="30">
      <c r="A400" s="37" t="s">
        <v>225</v>
      </c>
      <c r="B400" s="45"/>
      <c r="C400" s="46"/>
      <c r="D400" s="46"/>
      <c r="E400" s="49" t="s">
        <v>3215</v>
      </c>
      <c r="F400" s="46"/>
      <c r="G400" s="46"/>
      <c r="H400" s="46"/>
      <c r="I400" s="46"/>
      <c r="J400" s="48"/>
    </row>
    <row r="401">
      <c r="A401" s="37" t="s">
        <v>227</v>
      </c>
      <c r="B401" s="45"/>
      <c r="C401" s="46"/>
      <c r="D401" s="46"/>
      <c r="E401" s="47" t="s">
        <v>221</v>
      </c>
      <c r="F401" s="46"/>
      <c r="G401" s="46"/>
      <c r="H401" s="46"/>
      <c r="I401" s="46"/>
      <c r="J401" s="48"/>
    </row>
    <row r="402">
      <c r="A402" s="31" t="s">
        <v>216</v>
      </c>
      <c r="B402" s="32"/>
      <c r="C402" s="33" t="s">
        <v>3764</v>
      </c>
      <c r="D402" s="34"/>
      <c r="E402" s="31" t="s">
        <v>3765</v>
      </c>
      <c r="F402" s="34"/>
      <c r="G402" s="34"/>
      <c r="H402" s="34"/>
      <c r="I402" s="35">
        <f>SUMIFS(I403:I542,A403:A542,"P")</f>
        <v>0</v>
      </c>
      <c r="J402" s="36"/>
    </row>
    <row r="403">
      <c r="A403" s="37" t="s">
        <v>219</v>
      </c>
      <c r="B403" s="37">
        <v>96</v>
      </c>
      <c r="C403" s="38" t="s">
        <v>3766</v>
      </c>
      <c r="D403" s="37" t="s">
        <v>221</v>
      </c>
      <c r="E403" s="39" t="s">
        <v>3767</v>
      </c>
      <c r="F403" s="40" t="s">
        <v>234</v>
      </c>
      <c r="G403" s="41">
        <v>12</v>
      </c>
      <c r="H403" s="42">
        <v>0</v>
      </c>
      <c r="I403" s="43">
        <f>ROUND(G403*H403,P4)</f>
        <v>0</v>
      </c>
      <c r="J403" s="37"/>
      <c r="O403" s="44">
        <f>I403*0.21</f>
        <v>0</v>
      </c>
      <c r="P403">
        <v>3</v>
      </c>
    </row>
    <row r="404">
      <c r="A404" s="37" t="s">
        <v>224</v>
      </c>
      <c r="B404" s="45"/>
      <c r="C404" s="46"/>
      <c r="D404" s="46"/>
      <c r="E404" s="39" t="s">
        <v>3767</v>
      </c>
      <c r="F404" s="46"/>
      <c r="G404" s="46"/>
      <c r="H404" s="46"/>
      <c r="I404" s="46"/>
      <c r="J404" s="48"/>
    </row>
    <row r="405" ht="45">
      <c r="A405" s="37" t="s">
        <v>225</v>
      </c>
      <c r="B405" s="45"/>
      <c r="C405" s="46"/>
      <c r="D405" s="46"/>
      <c r="E405" s="49" t="s">
        <v>3768</v>
      </c>
      <c r="F405" s="46"/>
      <c r="G405" s="46"/>
      <c r="H405" s="46"/>
      <c r="I405" s="46"/>
      <c r="J405" s="48"/>
    </row>
    <row r="406">
      <c r="A406" s="37" t="s">
        <v>227</v>
      </c>
      <c r="B406" s="45"/>
      <c r="C406" s="46"/>
      <c r="D406" s="46"/>
      <c r="E406" s="47" t="s">
        <v>221</v>
      </c>
      <c r="F406" s="46"/>
      <c r="G406" s="46"/>
      <c r="H406" s="46"/>
      <c r="I406" s="46"/>
      <c r="J406" s="48"/>
    </row>
    <row r="407">
      <c r="A407" s="37" t="s">
        <v>219</v>
      </c>
      <c r="B407" s="37">
        <v>97</v>
      </c>
      <c r="C407" s="38" t="s">
        <v>3769</v>
      </c>
      <c r="D407" s="37" t="s">
        <v>221</v>
      </c>
      <c r="E407" s="39" t="s">
        <v>3770</v>
      </c>
      <c r="F407" s="40" t="s">
        <v>234</v>
      </c>
      <c r="G407" s="41">
        <v>61</v>
      </c>
      <c r="H407" s="42">
        <v>0</v>
      </c>
      <c r="I407" s="43">
        <f>ROUND(G407*H407,P4)</f>
        <v>0</v>
      </c>
      <c r="J407" s="37"/>
      <c r="O407" s="44">
        <f>I407*0.21</f>
        <v>0</v>
      </c>
      <c r="P407">
        <v>3</v>
      </c>
    </row>
    <row r="408">
      <c r="A408" s="37" t="s">
        <v>224</v>
      </c>
      <c r="B408" s="45"/>
      <c r="C408" s="46"/>
      <c r="D408" s="46"/>
      <c r="E408" s="39" t="s">
        <v>3770</v>
      </c>
      <c r="F408" s="46"/>
      <c r="G408" s="46"/>
      <c r="H408" s="46"/>
      <c r="I408" s="46"/>
      <c r="J408" s="48"/>
    </row>
    <row r="409" ht="45">
      <c r="A409" s="37" t="s">
        <v>225</v>
      </c>
      <c r="B409" s="45"/>
      <c r="C409" s="46"/>
      <c r="D409" s="46"/>
      <c r="E409" s="49" t="s">
        <v>3771</v>
      </c>
      <c r="F409" s="46"/>
      <c r="G409" s="46"/>
      <c r="H409" s="46"/>
      <c r="I409" s="46"/>
      <c r="J409" s="48"/>
    </row>
    <row r="410">
      <c r="A410" s="37" t="s">
        <v>227</v>
      </c>
      <c r="B410" s="45"/>
      <c r="C410" s="46"/>
      <c r="D410" s="46"/>
      <c r="E410" s="47" t="s">
        <v>221</v>
      </c>
      <c r="F410" s="46"/>
      <c r="G410" s="46"/>
      <c r="H410" s="46"/>
      <c r="I410" s="46"/>
      <c r="J410" s="48"/>
    </row>
    <row r="411">
      <c r="A411" s="37" t="s">
        <v>219</v>
      </c>
      <c r="B411" s="37">
        <v>98</v>
      </c>
      <c r="C411" s="38" t="s">
        <v>3772</v>
      </c>
      <c r="D411" s="37" t="s">
        <v>221</v>
      </c>
      <c r="E411" s="39" t="s">
        <v>3773</v>
      </c>
      <c r="F411" s="40" t="s">
        <v>234</v>
      </c>
      <c r="G411" s="41">
        <v>14</v>
      </c>
      <c r="H411" s="42">
        <v>0</v>
      </c>
      <c r="I411" s="43">
        <f>ROUND(G411*H411,P4)</f>
        <v>0</v>
      </c>
      <c r="J411" s="37"/>
      <c r="O411" s="44">
        <f>I411*0.21</f>
        <v>0</v>
      </c>
      <c r="P411">
        <v>3</v>
      </c>
    </row>
    <row r="412">
      <c r="A412" s="37" t="s">
        <v>224</v>
      </c>
      <c r="B412" s="45"/>
      <c r="C412" s="46"/>
      <c r="D412" s="46"/>
      <c r="E412" s="39" t="s">
        <v>3773</v>
      </c>
      <c r="F412" s="46"/>
      <c r="G412" s="46"/>
      <c r="H412" s="46"/>
      <c r="I412" s="46"/>
      <c r="J412" s="48"/>
    </row>
    <row r="413" ht="45">
      <c r="A413" s="37" t="s">
        <v>225</v>
      </c>
      <c r="B413" s="45"/>
      <c r="C413" s="46"/>
      <c r="D413" s="46"/>
      <c r="E413" s="49" t="s">
        <v>3774</v>
      </c>
      <c r="F413" s="46"/>
      <c r="G413" s="46"/>
      <c r="H413" s="46"/>
      <c r="I413" s="46"/>
      <c r="J413" s="48"/>
    </row>
    <row r="414">
      <c r="A414" s="37" t="s">
        <v>227</v>
      </c>
      <c r="B414" s="45"/>
      <c r="C414" s="46"/>
      <c r="D414" s="46"/>
      <c r="E414" s="47" t="s">
        <v>221</v>
      </c>
      <c r="F414" s="46"/>
      <c r="G414" s="46"/>
      <c r="H414" s="46"/>
      <c r="I414" s="46"/>
      <c r="J414" s="48"/>
    </row>
    <row r="415">
      <c r="A415" s="37" t="s">
        <v>219</v>
      </c>
      <c r="B415" s="37">
        <v>99</v>
      </c>
      <c r="C415" s="38" t="s">
        <v>3775</v>
      </c>
      <c r="D415" s="37" t="s">
        <v>221</v>
      </c>
      <c r="E415" s="39" t="s">
        <v>3776</v>
      </c>
      <c r="F415" s="40" t="s">
        <v>234</v>
      </c>
      <c r="G415" s="41">
        <v>6</v>
      </c>
      <c r="H415" s="42">
        <v>0</v>
      </c>
      <c r="I415" s="43">
        <f>ROUND(G415*H415,P4)</f>
        <v>0</v>
      </c>
      <c r="J415" s="37"/>
      <c r="O415" s="44">
        <f>I415*0.21</f>
        <v>0</v>
      </c>
      <c r="P415">
        <v>3</v>
      </c>
    </row>
    <row r="416">
      <c r="A416" s="37" t="s">
        <v>224</v>
      </c>
      <c r="B416" s="45"/>
      <c r="C416" s="46"/>
      <c r="D416" s="46"/>
      <c r="E416" s="39" t="s">
        <v>3776</v>
      </c>
      <c r="F416" s="46"/>
      <c r="G416" s="46"/>
      <c r="H416" s="46"/>
      <c r="I416" s="46"/>
      <c r="J416" s="48"/>
    </row>
    <row r="417" ht="45">
      <c r="A417" s="37" t="s">
        <v>225</v>
      </c>
      <c r="B417" s="45"/>
      <c r="C417" s="46"/>
      <c r="D417" s="46"/>
      <c r="E417" s="49" t="s">
        <v>3777</v>
      </c>
      <c r="F417" s="46"/>
      <c r="G417" s="46"/>
      <c r="H417" s="46"/>
      <c r="I417" s="46"/>
      <c r="J417" s="48"/>
    </row>
    <row r="418">
      <c r="A418" s="37" t="s">
        <v>227</v>
      </c>
      <c r="B418" s="45"/>
      <c r="C418" s="46"/>
      <c r="D418" s="46"/>
      <c r="E418" s="47" t="s">
        <v>221</v>
      </c>
      <c r="F418" s="46"/>
      <c r="G418" s="46"/>
      <c r="H418" s="46"/>
      <c r="I418" s="46"/>
      <c r="J418" s="48"/>
    </row>
    <row r="419">
      <c r="A419" s="37" t="s">
        <v>219</v>
      </c>
      <c r="B419" s="37">
        <v>100</v>
      </c>
      <c r="C419" s="38" t="s">
        <v>3778</v>
      </c>
      <c r="D419" s="37" t="s">
        <v>221</v>
      </c>
      <c r="E419" s="39" t="s">
        <v>3779</v>
      </c>
      <c r="F419" s="40" t="s">
        <v>234</v>
      </c>
      <c r="G419" s="41">
        <v>7</v>
      </c>
      <c r="H419" s="42">
        <v>0</v>
      </c>
      <c r="I419" s="43">
        <f>ROUND(G419*H419,P4)</f>
        <v>0</v>
      </c>
      <c r="J419" s="37"/>
      <c r="O419" s="44">
        <f>I419*0.21</f>
        <v>0</v>
      </c>
      <c r="P419">
        <v>3</v>
      </c>
    </row>
    <row r="420">
      <c r="A420" s="37" t="s">
        <v>224</v>
      </c>
      <c r="B420" s="45"/>
      <c r="C420" s="46"/>
      <c r="D420" s="46"/>
      <c r="E420" s="39" t="s">
        <v>3779</v>
      </c>
      <c r="F420" s="46"/>
      <c r="G420" s="46"/>
      <c r="H420" s="46"/>
      <c r="I420" s="46"/>
      <c r="J420" s="48"/>
    </row>
    <row r="421" ht="45">
      <c r="A421" s="37" t="s">
        <v>225</v>
      </c>
      <c r="B421" s="45"/>
      <c r="C421" s="46"/>
      <c r="D421" s="46"/>
      <c r="E421" s="49" t="s">
        <v>3780</v>
      </c>
      <c r="F421" s="46"/>
      <c r="G421" s="46"/>
      <c r="H421" s="46"/>
      <c r="I421" s="46"/>
      <c r="J421" s="48"/>
    </row>
    <row r="422">
      <c r="A422" s="37" t="s">
        <v>227</v>
      </c>
      <c r="B422" s="45"/>
      <c r="C422" s="46"/>
      <c r="D422" s="46"/>
      <c r="E422" s="47" t="s">
        <v>221</v>
      </c>
      <c r="F422" s="46"/>
      <c r="G422" s="46"/>
      <c r="H422" s="46"/>
      <c r="I422" s="46"/>
      <c r="J422" s="48"/>
    </row>
    <row r="423">
      <c r="A423" s="37" t="s">
        <v>219</v>
      </c>
      <c r="B423" s="37">
        <v>101</v>
      </c>
      <c r="C423" s="38" t="s">
        <v>3781</v>
      </c>
      <c r="D423" s="37" t="s">
        <v>221</v>
      </c>
      <c r="E423" s="39" t="s">
        <v>3782</v>
      </c>
      <c r="F423" s="40" t="s">
        <v>234</v>
      </c>
      <c r="G423" s="41">
        <v>133</v>
      </c>
      <c r="H423" s="42">
        <v>0</v>
      </c>
      <c r="I423" s="43">
        <f>ROUND(G423*H423,P4)</f>
        <v>0</v>
      </c>
      <c r="J423" s="37"/>
      <c r="O423" s="44">
        <f>I423*0.21</f>
        <v>0</v>
      </c>
      <c r="P423">
        <v>3</v>
      </c>
    </row>
    <row r="424">
      <c r="A424" s="37" t="s">
        <v>224</v>
      </c>
      <c r="B424" s="45"/>
      <c r="C424" s="46"/>
      <c r="D424" s="46"/>
      <c r="E424" s="39" t="s">
        <v>3782</v>
      </c>
      <c r="F424" s="46"/>
      <c r="G424" s="46"/>
      <c r="H424" s="46"/>
      <c r="I424" s="46"/>
      <c r="J424" s="48"/>
    </row>
    <row r="425" ht="45">
      <c r="A425" s="37" t="s">
        <v>225</v>
      </c>
      <c r="B425" s="45"/>
      <c r="C425" s="46"/>
      <c r="D425" s="46"/>
      <c r="E425" s="49" t="s">
        <v>3783</v>
      </c>
      <c r="F425" s="46"/>
      <c r="G425" s="46"/>
      <c r="H425" s="46"/>
      <c r="I425" s="46"/>
      <c r="J425" s="48"/>
    </row>
    <row r="426">
      <c r="A426" s="37" t="s">
        <v>227</v>
      </c>
      <c r="B426" s="45"/>
      <c r="C426" s="46"/>
      <c r="D426" s="46"/>
      <c r="E426" s="47" t="s">
        <v>221</v>
      </c>
      <c r="F426" s="46"/>
      <c r="G426" s="46"/>
      <c r="H426" s="46"/>
      <c r="I426" s="46"/>
      <c r="J426" s="48"/>
    </row>
    <row r="427">
      <c r="A427" s="37" t="s">
        <v>219</v>
      </c>
      <c r="B427" s="37">
        <v>102</v>
      </c>
      <c r="C427" s="38" t="s">
        <v>3784</v>
      </c>
      <c r="D427" s="37" t="s">
        <v>221</v>
      </c>
      <c r="E427" s="39" t="s">
        <v>3785</v>
      </c>
      <c r="F427" s="40" t="s">
        <v>245</v>
      </c>
      <c r="G427" s="41">
        <v>1</v>
      </c>
      <c r="H427" s="42">
        <v>0</v>
      </c>
      <c r="I427" s="43">
        <f>ROUND(G427*H427,P4)</f>
        <v>0</v>
      </c>
      <c r="J427" s="37"/>
      <c r="O427" s="44">
        <f>I427*0.21</f>
        <v>0</v>
      </c>
      <c r="P427">
        <v>3</v>
      </c>
    </row>
    <row r="428">
      <c r="A428" s="37" t="s">
        <v>224</v>
      </c>
      <c r="B428" s="45"/>
      <c r="C428" s="46"/>
      <c r="D428" s="46"/>
      <c r="E428" s="39" t="s">
        <v>3785</v>
      </c>
      <c r="F428" s="46"/>
      <c r="G428" s="46"/>
      <c r="H428" s="46"/>
      <c r="I428" s="46"/>
      <c r="J428" s="48"/>
    </row>
    <row r="429" ht="45">
      <c r="A429" s="37" t="s">
        <v>225</v>
      </c>
      <c r="B429" s="45"/>
      <c r="C429" s="46"/>
      <c r="D429" s="46"/>
      <c r="E429" s="49" t="s">
        <v>3786</v>
      </c>
      <c r="F429" s="46"/>
      <c r="G429" s="46"/>
      <c r="H429" s="46"/>
      <c r="I429" s="46"/>
      <c r="J429" s="48"/>
    </row>
    <row r="430">
      <c r="A430" s="37" t="s">
        <v>227</v>
      </c>
      <c r="B430" s="45"/>
      <c r="C430" s="46"/>
      <c r="D430" s="46"/>
      <c r="E430" s="47" t="s">
        <v>221</v>
      </c>
      <c r="F430" s="46"/>
      <c r="G430" s="46"/>
      <c r="H430" s="46"/>
      <c r="I430" s="46"/>
      <c r="J430" s="48"/>
    </row>
    <row r="431">
      <c r="A431" s="37" t="s">
        <v>219</v>
      </c>
      <c r="B431" s="37">
        <v>103</v>
      </c>
      <c r="C431" s="38" t="s">
        <v>3787</v>
      </c>
      <c r="D431" s="37" t="s">
        <v>221</v>
      </c>
      <c r="E431" s="39" t="s">
        <v>3788</v>
      </c>
      <c r="F431" s="40" t="s">
        <v>245</v>
      </c>
      <c r="G431" s="41">
        <v>1</v>
      </c>
      <c r="H431" s="42">
        <v>0</v>
      </c>
      <c r="I431" s="43">
        <f>ROUND(G431*H431,P4)</f>
        <v>0</v>
      </c>
      <c r="J431" s="37"/>
      <c r="O431" s="44">
        <f>I431*0.21</f>
        <v>0</v>
      </c>
      <c r="P431">
        <v>3</v>
      </c>
    </row>
    <row r="432">
      <c r="A432" s="37" t="s">
        <v>224</v>
      </c>
      <c r="B432" s="45"/>
      <c r="C432" s="46"/>
      <c r="D432" s="46"/>
      <c r="E432" s="39" t="s">
        <v>3788</v>
      </c>
      <c r="F432" s="46"/>
      <c r="G432" s="46"/>
      <c r="H432" s="46"/>
      <c r="I432" s="46"/>
      <c r="J432" s="48"/>
    </row>
    <row r="433" ht="45">
      <c r="A433" s="37" t="s">
        <v>225</v>
      </c>
      <c r="B433" s="45"/>
      <c r="C433" s="46"/>
      <c r="D433" s="46"/>
      <c r="E433" s="49" t="s">
        <v>3786</v>
      </c>
      <c r="F433" s="46"/>
      <c r="G433" s="46"/>
      <c r="H433" s="46"/>
      <c r="I433" s="46"/>
      <c r="J433" s="48"/>
    </row>
    <row r="434">
      <c r="A434" s="37" t="s">
        <v>227</v>
      </c>
      <c r="B434" s="45"/>
      <c r="C434" s="46"/>
      <c r="D434" s="46"/>
      <c r="E434" s="47" t="s">
        <v>221</v>
      </c>
      <c r="F434" s="46"/>
      <c r="G434" s="46"/>
      <c r="H434" s="46"/>
      <c r="I434" s="46"/>
      <c r="J434" s="48"/>
    </row>
    <row r="435">
      <c r="A435" s="37" t="s">
        <v>219</v>
      </c>
      <c r="B435" s="37">
        <v>104</v>
      </c>
      <c r="C435" s="38" t="s">
        <v>3789</v>
      </c>
      <c r="D435" s="37" t="s">
        <v>221</v>
      </c>
      <c r="E435" s="39" t="s">
        <v>3790</v>
      </c>
      <c r="F435" s="40" t="s">
        <v>245</v>
      </c>
      <c r="G435" s="41">
        <v>1</v>
      </c>
      <c r="H435" s="42">
        <v>0</v>
      </c>
      <c r="I435" s="43">
        <f>ROUND(G435*H435,P4)</f>
        <v>0</v>
      </c>
      <c r="J435" s="37"/>
      <c r="O435" s="44">
        <f>I435*0.21</f>
        <v>0</v>
      </c>
      <c r="P435">
        <v>3</v>
      </c>
    </row>
    <row r="436">
      <c r="A436" s="37" t="s">
        <v>224</v>
      </c>
      <c r="B436" s="45"/>
      <c r="C436" s="46"/>
      <c r="D436" s="46"/>
      <c r="E436" s="39" t="s">
        <v>3790</v>
      </c>
      <c r="F436" s="46"/>
      <c r="G436" s="46"/>
      <c r="H436" s="46"/>
      <c r="I436" s="46"/>
      <c r="J436" s="48"/>
    </row>
    <row r="437" ht="45">
      <c r="A437" s="37" t="s">
        <v>225</v>
      </c>
      <c r="B437" s="45"/>
      <c r="C437" s="46"/>
      <c r="D437" s="46"/>
      <c r="E437" s="49" t="s">
        <v>3786</v>
      </c>
      <c r="F437" s="46"/>
      <c r="G437" s="46"/>
      <c r="H437" s="46"/>
      <c r="I437" s="46"/>
      <c r="J437" s="48"/>
    </row>
    <row r="438">
      <c r="A438" s="37" t="s">
        <v>227</v>
      </c>
      <c r="B438" s="45"/>
      <c r="C438" s="46"/>
      <c r="D438" s="46"/>
      <c r="E438" s="47" t="s">
        <v>221</v>
      </c>
      <c r="F438" s="46"/>
      <c r="G438" s="46"/>
      <c r="H438" s="46"/>
      <c r="I438" s="46"/>
      <c r="J438" s="48"/>
    </row>
    <row r="439">
      <c r="A439" s="37" t="s">
        <v>219</v>
      </c>
      <c r="B439" s="37">
        <v>105</v>
      </c>
      <c r="C439" s="38" t="s">
        <v>3791</v>
      </c>
      <c r="D439" s="37" t="s">
        <v>221</v>
      </c>
      <c r="E439" s="39" t="s">
        <v>3792</v>
      </c>
      <c r="F439" s="40" t="s">
        <v>245</v>
      </c>
      <c r="G439" s="41">
        <v>1</v>
      </c>
      <c r="H439" s="42">
        <v>0</v>
      </c>
      <c r="I439" s="43">
        <f>ROUND(G439*H439,P4)</f>
        <v>0</v>
      </c>
      <c r="J439" s="37"/>
      <c r="O439" s="44">
        <f>I439*0.21</f>
        <v>0</v>
      </c>
      <c r="P439">
        <v>3</v>
      </c>
    </row>
    <row r="440">
      <c r="A440" s="37" t="s">
        <v>224</v>
      </c>
      <c r="B440" s="45"/>
      <c r="C440" s="46"/>
      <c r="D440" s="46"/>
      <c r="E440" s="39" t="s">
        <v>3792</v>
      </c>
      <c r="F440" s="46"/>
      <c r="G440" s="46"/>
      <c r="H440" s="46"/>
      <c r="I440" s="46"/>
      <c r="J440" s="48"/>
    </row>
    <row r="441" ht="45">
      <c r="A441" s="37" t="s">
        <v>225</v>
      </c>
      <c r="B441" s="45"/>
      <c r="C441" s="46"/>
      <c r="D441" s="46"/>
      <c r="E441" s="49" t="s">
        <v>3786</v>
      </c>
      <c r="F441" s="46"/>
      <c r="G441" s="46"/>
      <c r="H441" s="46"/>
      <c r="I441" s="46"/>
      <c r="J441" s="48"/>
    </row>
    <row r="442">
      <c r="A442" s="37" t="s">
        <v>227</v>
      </c>
      <c r="B442" s="45"/>
      <c r="C442" s="46"/>
      <c r="D442" s="46"/>
      <c r="E442" s="47" t="s">
        <v>221</v>
      </c>
      <c r="F442" s="46"/>
      <c r="G442" s="46"/>
      <c r="H442" s="46"/>
      <c r="I442" s="46"/>
      <c r="J442" s="48"/>
    </row>
    <row r="443">
      <c r="A443" s="37" t="s">
        <v>219</v>
      </c>
      <c r="B443" s="37">
        <v>106</v>
      </c>
      <c r="C443" s="38" t="s">
        <v>3793</v>
      </c>
      <c r="D443" s="37" t="s">
        <v>221</v>
      </c>
      <c r="E443" s="39" t="s">
        <v>3794</v>
      </c>
      <c r="F443" s="40" t="s">
        <v>245</v>
      </c>
      <c r="G443" s="41">
        <v>1</v>
      </c>
      <c r="H443" s="42">
        <v>0</v>
      </c>
      <c r="I443" s="43">
        <f>ROUND(G443*H443,P4)</f>
        <v>0</v>
      </c>
      <c r="J443" s="37"/>
      <c r="O443" s="44">
        <f>I443*0.21</f>
        <v>0</v>
      </c>
      <c r="P443">
        <v>3</v>
      </c>
    </row>
    <row r="444">
      <c r="A444" s="37" t="s">
        <v>224</v>
      </c>
      <c r="B444" s="45"/>
      <c r="C444" s="46"/>
      <c r="D444" s="46"/>
      <c r="E444" s="39" t="s">
        <v>3794</v>
      </c>
      <c r="F444" s="46"/>
      <c r="G444" s="46"/>
      <c r="H444" s="46"/>
      <c r="I444" s="46"/>
      <c r="J444" s="48"/>
    </row>
    <row r="445" ht="45">
      <c r="A445" s="37" t="s">
        <v>225</v>
      </c>
      <c r="B445" s="45"/>
      <c r="C445" s="46"/>
      <c r="D445" s="46"/>
      <c r="E445" s="49" t="s">
        <v>3786</v>
      </c>
      <c r="F445" s="46"/>
      <c r="G445" s="46"/>
      <c r="H445" s="46"/>
      <c r="I445" s="46"/>
      <c r="J445" s="48"/>
    </row>
    <row r="446">
      <c r="A446" s="37" t="s">
        <v>227</v>
      </c>
      <c r="B446" s="45"/>
      <c r="C446" s="46"/>
      <c r="D446" s="46"/>
      <c r="E446" s="47" t="s">
        <v>221</v>
      </c>
      <c r="F446" s="46"/>
      <c r="G446" s="46"/>
      <c r="H446" s="46"/>
      <c r="I446" s="46"/>
      <c r="J446" s="48"/>
    </row>
    <row r="447" ht="30">
      <c r="A447" s="37" t="s">
        <v>219</v>
      </c>
      <c r="B447" s="37">
        <v>107</v>
      </c>
      <c r="C447" s="38" t="s">
        <v>3795</v>
      </c>
      <c r="D447" s="37" t="s">
        <v>221</v>
      </c>
      <c r="E447" s="39" t="s">
        <v>3796</v>
      </c>
      <c r="F447" s="40" t="s">
        <v>837</v>
      </c>
      <c r="G447" s="41">
        <v>1</v>
      </c>
      <c r="H447" s="42">
        <v>0</v>
      </c>
      <c r="I447" s="43">
        <f>ROUND(G447*H447,P4)</f>
        <v>0</v>
      </c>
      <c r="J447" s="37"/>
      <c r="O447" s="44">
        <f>I447*0.21</f>
        <v>0</v>
      </c>
      <c r="P447">
        <v>3</v>
      </c>
    </row>
    <row r="448" ht="30">
      <c r="A448" s="37" t="s">
        <v>224</v>
      </c>
      <c r="B448" s="45"/>
      <c r="C448" s="46"/>
      <c r="D448" s="46"/>
      <c r="E448" s="39" t="s">
        <v>3796</v>
      </c>
      <c r="F448" s="46"/>
      <c r="G448" s="46"/>
      <c r="H448" s="46"/>
      <c r="I448" s="46"/>
      <c r="J448" s="48"/>
    </row>
    <row r="449" ht="30">
      <c r="A449" s="37" t="s">
        <v>225</v>
      </c>
      <c r="B449" s="45"/>
      <c r="C449" s="46"/>
      <c r="D449" s="46"/>
      <c r="E449" s="49" t="s">
        <v>3289</v>
      </c>
      <c r="F449" s="46"/>
      <c r="G449" s="46"/>
      <c r="H449" s="46"/>
      <c r="I449" s="46"/>
      <c r="J449" s="48"/>
    </row>
    <row r="450">
      <c r="A450" s="37" t="s">
        <v>227</v>
      </c>
      <c r="B450" s="45"/>
      <c r="C450" s="46"/>
      <c r="D450" s="46"/>
      <c r="E450" s="47" t="s">
        <v>221</v>
      </c>
      <c r="F450" s="46"/>
      <c r="G450" s="46"/>
      <c r="H450" s="46"/>
      <c r="I450" s="46"/>
      <c r="J450" s="48"/>
    </row>
    <row r="451">
      <c r="A451" s="37" t="s">
        <v>219</v>
      </c>
      <c r="B451" s="37">
        <v>108</v>
      </c>
      <c r="C451" s="38" t="s">
        <v>3797</v>
      </c>
      <c r="D451" s="37" t="s">
        <v>221</v>
      </c>
      <c r="E451" s="39" t="s">
        <v>3798</v>
      </c>
      <c r="F451" s="40" t="s">
        <v>837</v>
      </c>
      <c r="G451" s="41">
        <v>1</v>
      </c>
      <c r="H451" s="42">
        <v>0</v>
      </c>
      <c r="I451" s="43">
        <f>ROUND(G451*H451,P4)</f>
        <v>0</v>
      </c>
      <c r="J451" s="37"/>
      <c r="O451" s="44">
        <f>I451*0.21</f>
        <v>0</v>
      </c>
      <c r="P451">
        <v>3</v>
      </c>
    </row>
    <row r="452">
      <c r="A452" s="37" t="s">
        <v>224</v>
      </c>
      <c r="B452" s="45"/>
      <c r="C452" s="46"/>
      <c r="D452" s="46"/>
      <c r="E452" s="39" t="s">
        <v>3798</v>
      </c>
      <c r="F452" s="46"/>
      <c r="G452" s="46"/>
      <c r="H452" s="46"/>
      <c r="I452" s="46"/>
      <c r="J452" s="48"/>
    </row>
    <row r="453" ht="30">
      <c r="A453" s="37" t="s">
        <v>225</v>
      </c>
      <c r="B453" s="45"/>
      <c r="C453" s="46"/>
      <c r="D453" s="46"/>
      <c r="E453" s="49" t="s">
        <v>3289</v>
      </c>
      <c r="F453" s="46"/>
      <c r="G453" s="46"/>
      <c r="H453" s="46"/>
      <c r="I453" s="46"/>
      <c r="J453" s="48"/>
    </row>
    <row r="454">
      <c r="A454" s="37" t="s">
        <v>227</v>
      </c>
      <c r="B454" s="45"/>
      <c r="C454" s="46"/>
      <c r="D454" s="46"/>
      <c r="E454" s="47" t="s">
        <v>221</v>
      </c>
      <c r="F454" s="46"/>
      <c r="G454" s="46"/>
      <c r="H454" s="46"/>
      <c r="I454" s="46"/>
      <c r="J454" s="48"/>
    </row>
    <row r="455">
      <c r="A455" s="37" t="s">
        <v>219</v>
      </c>
      <c r="B455" s="37">
        <v>109</v>
      </c>
      <c r="C455" s="38" t="s">
        <v>3799</v>
      </c>
      <c r="D455" s="37" t="s">
        <v>221</v>
      </c>
      <c r="E455" s="39" t="s">
        <v>3800</v>
      </c>
      <c r="F455" s="40" t="s">
        <v>837</v>
      </c>
      <c r="G455" s="41">
        <v>1</v>
      </c>
      <c r="H455" s="42">
        <v>0</v>
      </c>
      <c r="I455" s="43">
        <f>ROUND(G455*H455,P4)</f>
        <v>0</v>
      </c>
      <c r="J455" s="37"/>
      <c r="O455" s="44">
        <f>I455*0.21</f>
        <v>0</v>
      </c>
      <c r="P455">
        <v>3</v>
      </c>
    </row>
    <row r="456">
      <c r="A456" s="37" t="s">
        <v>224</v>
      </c>
      <c r="B456" s="45"/>
      <c r="C456" s="46"/>
      <c r="D456" s="46"/>
      <c r="E456" s="39" t="s">
        <v>3800</v>
      </c>
      <c r="F456" s="46"/>
      <c r="G456" s="46"/>
      <c r="H456" s="46"/>
      <c r="I456" s="46"/>
      <c r="J456" s="48"/>
    </row>
    <row r="457" ht="30">
      <c r="A457" s="37" t="s">
        <v>225</v>
      </c>
      <c r="B457" s="45"/>
      <c r="C457" s="46"/>
      <c r="D457" s="46"/>
      <c r="E457" s="49" t="s">
        <v>3289</v>
      </c>
      <c r="F457" s="46"/>
      <c r="G457" s="46"/>
      <c r="H457" s="46"/>
      <c r="I457" s="46"/>
      <c r="J457" s="48"/>
    </row>
    <row r="458">
      <c r="A458" s="37" t="s">
        <v>227</v>
      </c>
      <c r="B458" s="45"/>
      <c r="C458" s="46"/>
      <c r="D458" s="46"/>
      <c r="E458" s="47" t="s">
        <v>221</v>
      </c>
      <c r="F458" s="46"/>
      <c r="G458" s="46"/>
      <c r="H458" s="46"/>
      <c r="I458" s="46"/>
      <c r="J458" s="48"/>
    </row>
    <row r="459">
      <c r="A459" s="37" t="s">
        <v>219</v>
      </c>
      <c r="B459" s="37">
        <v>110</v>
      </c>
      <c r="C459" s="38" t="s">
        <v>3801</v>
      </c>
      <c r="D459" s="37" t="s">
        <v>221</v>
      </c>
      <c r="E459" s="39" t="s">
        <v>3802</v>
      </c>
      <c r="F459" s="40" t="s">
        <v>805</v>
      </c>
      <c r="G459" s="41">
        <v>5</v>
      </c>
      <c r="H459" s="42">
        <v>0</v>
      </c>
      <c r="I459" s="43">
        <f>ROUND(G459*H459,P4)</f>
        <v>0</v>
      </c>
      <c r="J459" s="37"/>
      <c r="O459" s="44">
        <f>I459*0.21</f>
        <v>0</v>
      </c>
      <c r="P459">
        <v>3</v>
      </c>
    </row>
    <row r="460">
      <c r="A460" s="37" t="s">
        <v>224</v>
      </c>
      <c r="B460" s="45"/>
      <c r="C460" s="46"/>
      <c r="D460" s="46"/>
      <c r="E460" s="39" t="s">
        <v>3802</v>
      </c>
      <c r="F460" s="46"/>
      <c r="G460" s="46"/>
      <c r="H460" s="46"/>
      <c r="I460" s="46"/>
      <c r="J460" s="48"/>
    </row>
    <row r="461" ht="30">
      <c r="A461" s="37" t="s">
        <v>225</v>
      </c>
      <c r="B461" s="45"/>
      <c r="C461" s="46"/>
      <c r="D461" s="46"/>
      <c r="E461" s="49" t="s">
        <v>3547</v>
      </c>
      <c r="F461" s="46"/>
      <c r="G461" s="46"/>
      <c r="H461" s="46"/>
      <c r="I461" s="46"/>
      <c r="J461" s="48"/>
    </row>
    <row r="462">
      <c r="A462" s="37" t="s">
        <v>227</v>
      </c>
      <c r="B462" s="45"/>
      <c r="C462" s="46"/>
      <c r="D462" s="46"/>
      <c r="E462" s="47" t="s">
        <v>221</v>
      </c>
      <c r="F462" s="46"/>
      <c r="G462" s="46"/>
      <c r="H462" s="46"/>
      <c r="I462" s="46"/>
      <c r="J462" s="48"/>
    </row>
    <row r="463">
      <c r="A463" s="37" t="s">
        <v>219</v>
      </c>
      <c r="B463" s="37">
        <v>111</v>
      </c>
      <c r="C463" s="38" t="s">
        <v>3803</v>
      </c>
      <c r="D463" s="37" t="s">
        <v>221</v>
      </c>
      <c r="E463" s="39" t="s">
        <v>3804</v>
      </c>
      <c r="F463" s="40" t="s">
        <v>223</v>
      </c>
      <c r="G463" s="41">
        <v>17.800000000000001</v>
      </c>
      <c r="H463" s="42">
        <v>0</v>
      </c>
      <c r="I463" s="43">
        <f>ROUND(G463*H463,P4)</f>
        <v>0</v>
      </c>
      <c r="J463" s="37"/>
      <c r="O463" s="44">
        <f>I463*0.21</f>
        <v>0</v>
      </c>
      <c r="P463">
        <v>3</v>
      </c>
    </row>
    <row r="464">
      <c r="A464" s="37" t="s">
        <v>224</v>
      </c>
      <c r="B464" s="45"/>
      <c r="C464" s="46"/>
      <c r="D464" s="46"/>
      <c r="E464" s="39" t="s">
        <v>3804</v>
      </c>
      <c r="F464" s="46"/>
      <c r="G464" s="46"/>
      <c r="H464" s="46"/>
      <c r="I464" s="46"/>
      <c r="J464" s="48"/>
    </row>
    <row r="465" ht="30">
      <c r="A465" s="37" t="s">
        <v>225</v>
      </c>
      <c r="B465" s="45"/>
      <c r="C465" s="46"/>
      <c r="D465" s="46"/>
      <c r="E465" s="49" t="s">
        <v>3805</v>
      </c>
      <c r="F465" s="46"/>
      <c r="G465" s="46"/>
      <c r="H465" s="46"/>
      <c r="I465" s="46"/>
      <c r="J465" s="48"/>
    </row>
    <row r="466">
      <c r="A466" s="37" t="s">
        <v>227</v>
      </c>
      <c r="B466" s="45"/>
      <c r="C466" s="46"/>
      <c r="D466" s="46"/>
      <c r="E466" s="47" t="s">
        <v>221</v>
      </c>
      <c r="F466" s="46"/>
      <c r="G466" s="46"/>
      <c r="H466" s="46"/>
      <c r="I466" s="46"/>
      <c r="J466" s="48"/>
    </row>
    <row r="467">
      <c r="A467" s="37" t="s">
        <v>219</v>
      </c>
      <c r="B467" s="37">
        <v>112</v>
      </c>
      <c r="C467" s="38" t="s">
        <v>3806</v>
      </c>
      <c r="D467" s="37" t="s">
        <v>221</v>
      </c>
      <c r="E467" s="39" t="s">
        <v>3807</v>
      </c>
      <c r="F467" s="40" t="s">
        <v>223</v>
      </c>
      <c r="G467" s="41">
        <v>122</v>
      </c>
      <c r="H467" s="42">
        <v>0</v>
      </c>
      <c r="I467" s="43">
        <f>ROUND(G467*H467,P4)</f>
        <v>0</v>
      </c>
      <c r="J467" s="37"/>
      <c r="O467" s="44">
        <f>I467*0.21</f>
        <v>0</v>
      </c>
      <c r="P467">
        <v>3</v>
      </c>
    </row>
    <row r="468">
      <c r="A468" s="37" t="s">
        <v>224</v>
      </c>
      <c r="B468" s="45"/>
      <c r="C468" s="46"/>
      <c r="D468" s="46"/>
      <c r="E468" s="39" t="s">
        <v>3807</v>
      </c>
      <c r="F468" s="46"/>
      <c r="G468" s="46"/>
      <c r="H468" s="46"/>
      <c r="I468" s="46"/>
      <c r="J468" s="48"/>
    </row>
    <row r="469" ht="30">
      <c r="A469" s="37" t="s">
        <v>225</v>
      </c>
      <c r="B469" s="45"/>
      <c r="C469" s="46"/>
      <c r="D469" s="46"/>
      <c r="E469" s="49" t="s">
        <v>3808</v>
      </c>
      <c r="F469" s="46"/>
      <c r="G469" s="46"/>
      <c r="H469" s="46"/>
      <c r="I469" s="46"/>
      <c r="J469" s="48"/>
    </row>
    <row r="470">
      <c r="A470" s="37" t="s">
        <v>227</v>
      </c>
      <c r="B470" s="45"/>
      <c r="C470" s="46"/>
      <c r="D470" s="46"/>
      <c r="E470" s="47" t="s">
        <v>221</v>
      </c>
      <c r="F470" s="46"/>
      <c r="G470" s="46"/>
      <c r="H470" s="46"/>
      <c r="I470" s="46"/>
      <c r="J470" s="48"/>
    </row>
    <row r="471">
      <c r="A471" s="37" t="s">
        <v>219</v>
      </c>
      <c r="B471" s="37">
        <v>113</v>
      </c>
      <c r="C471" s="38" t="s">
        <v>3809</v>
      </c>
      <c r="D471" s="37" t="s">
        <v>221</v>
      </c>
      <c r="E471" s="39" t="s">
        <v>3810</v>
      </c>
      <c r="F471" s="40" t="s">
        <v>223</v>
      </c>
      <c r="G471" s="41">
        <v>119</v>
      </c>
      <c r="H471" s="42">
        <v>0</v>
      </c>
      <c r="I471" s="43">
        <f>ROUND(G471*H471,P4)</f>
        <v>0</v>
      </c>
      <c r="J471" s="37"/>
      <c r="O471" s="44">
        <f>I471*0.21</f>
        <v>0</v>
      </c>
      <c r="P471">
        <v>3</v>
      </c>
    </row>
    <row r="472">
      <c r="A472" s="37" t="s">
        <v>224</v>
      </c>
      <c r="B472" s="45"/>
      <c r="C472" s="46"/>
      <c r="D472" s="46"/>
      <c r="E472" s="39" t="s">
        <v>3810</v>
      </c>
      <c r="F472" s="46"/>
      <c r="G472" s="46"/>
      <c r="H472" s="46"/>
      <c r="I472" s="46"/>
      <c r="J472" s="48"/>
    </row>
    <row r="473" ht="30">
      <c r="A473" s="37" t="s">
        <v>225</v>
      </c>
      <c r="B473" s="45"/>
      <c r="C473" s="46"/>
      <c r="D473" s="46"/>
      <c r="E473" s="49" t="s">
        <v>3811</v>
      </c>
      <c r="F473" s="46"/>
      <c r="G473" s="46"/>
      <c r="H473" s="46"/>
      <c r="I473" s="46"/>
      <c r="J473" s="48"/>
    </row>
    <row r="474">
      <c r="A474" s="37" t="s">
        <v>227</v>
      </c>
      <c r="B474" s="45"/>
      <c r="C474" s="46"/>
      <c r="D474" s="46"/>
      <c r="E474" s="47" t="s">
        <v>221</v>
      </c>
      <c r="F474" s="46"/>
      <c r="G474" s="46"/>
      <c r="H474" s="46"/>
      <c r="I474" s="46"/>
      <c r="J474" s="48"/>
    </row>
    <row r="475">
      <c r="A475" s="37" t="s">
        <v>219</v>
      </c>
      <c r="B475" s="37">
        <v>114</v>
      </c>
      <c r="C475" s="38" t="s">
        <v>3812</v>
      </c>
      <c r="D475" s="37" t="s">
        <v>221</v>
      </c>
      <c r="E475" s="39" t="s">
        <v>3813</v>
      </c>
      <c r="F475" s="40" t="s">
        <v>223</v>
      </c>
      <c r="G475" s="41">
        <v>41</v>
      </c>
      <c r="H475" s="42">
        <v>0</v>
      </c>
      <c r="I475" s="43">
        <f>ROUND(G475*H475,P4)</f>
        <v>0</v>
      </c>
      <c r="J475" s="37"/>
      <c r="O475" s="44">
        <f>I475*0.21</f>
        <v>0</v>
      </c>
      <c r="P475">
        <v>3</v>
      </c>
    </row>
    <row r="476">
      <c r="A476" s="37" t="s">
        <v>224</v>
      </c>
      <c r="B476" s="45"/>
      <c r="C476" s="46"/>
      <c r="D476" s="46"/>
      <c r="E476" s="39" t="s">
        <v>3813</v>
      </c>
      <c r="F476" s="46"/>
      <c r="G476" s="46"/>
      <c r="H476" s="46"/>
      <c r="I476" s="46"/>
      <c r="J476" s="48"/>
    </row>
    <row r="477" ht="30">
      <c r="A477" s="37" t="s">
        <v>225</v>
      </c>
      <c r="B477" s="45"/>
      <c r="C477" s="46"/>
      <c r="D477" s="46"/>
      <c r="E477" s="49" t="s">
        <v>3814</v>
      </c>
      <c r="F477" s="46"/>
      <c r="G477" s="46"/>
      <c r="H477" s="46"/>
      <c r="I477" s="46"/>
      <c r="J477" s="48"/>
    </row>
    <row r="478">
      <c r="A478" s="37" t="s">
        <v>227</v>
      </c>
      <c r="B478" s="45"/>
      <c r="C478" s="46"/>
      <c r="D478" s="46"/>
      <c r="E478" s="47" t="s">
        <v>221</v>
      </c>
      <c r="F478" s="46"/>
      <c r="G478" s="46"/>
      <c r="H478" s="46"/>
      <c r="I478" s="46"/>
      <c r="J478" s="48"/>
    </row>
    <row r="479" ht="30">
      <c r="A479" s="37" t="s">
        <v>219</v>
      </c>
      <c r="B479" s="37">
        <v>115</v>
      </c>
      <c r="C479" s="38" t="s">
        <v>3815</v>
      </c>
      <c r="D479" s="37" t="s">
        <v>221</v>
      </c>
      <c r="E479" s="39" t="s">
        <v>3816</v>
      </c>
      <c r="F479" s="40" t="s">
        <v>223</v>
      </c>
      <c r="G479" s="41">
        <v>95</v>
      </c>
      <c r="H479" s="42">
        <v>0</v>
      </c>
      <c r="I479" s="43">
        <f>ROUND(G479*H479,P4)</f>
        <v>0</v>
      </c>
      <c r="J479" s="37"/>
      <c r="O479" s="44">
        <f>I479*0.21</f>
        <v>0</v>
      </c>
      <c r="P479">
        <v>3</v>
      </c>
    </row>
    <row r="480" ht="30">
      <c r="A480" s="37" t="s">
        <v>224</v>
      </c>
      <c r="B480" s="45"/>
      <c r="C480" s="46"/>
      <c r="D480" s="46"/>
      <c r="E480" s="39" t="s">
        <v>3816</v>
      </c>
      <c r="F480" s="46"/>
      <c r="G480" s="46"/>
      <c r="H480" s="46"/>
      <c r="I480" s="46"/>
      <c r="J480" s="48"/>
    </row>
    <row r="481" ht="30">
      <c r="A481" s="37" t="s">
        <v>225</v>
      </c>
      <c r="B481" s="45"/>
      <c r="C481" s="46"/>
      <c r="D481" s="46"/>
      <c r="E481" s="49" t="s">
        <v>3817</v>
      </c>
      <c r="F481" s="46"/>
      <c r="G481" s="46"/>
      <c r="H481" s="46"/>
      <c r="I481" s="46"/>
      <c r="J481" s="48"/>
    </row>
    <row r="482">
      <c r="A482" s="37" t="s">
        <v>227</v>
      </c>
      <c r="B482" s="45"/>
      <c r="C482" s="46"/>
      <c r="D482" s="46"/>
      <c r="E482" s="47" t="s">
        <v>221</v>
      </c>
      <c r="F482" s="46"/>
      <c r="G482" s="46"/>
      <c r="H482" s="46"/>
      <c r="I482" s="46"/>
      <c r="J482" s="48"/>
    </row>
    <row r="483">
      <c r="A483" s="37" t="s">
        <v>219</v>
      </c>
      <c r="B483" s="37">
        <v>116</v>
      </c>
      <c r="C483" s="38" t="s">
        <v>3818</v>
      </c>
      <c r="D483" s="37" t="s">
        <v>221</v>
      </c>
      <c r="E483" s="39" t="s">
        <v>3819</v>
      </c>
      <c r="F483" s="40" t="s">
        <v>223</v>
      </c>
      <c r="G483" s="41">
        <v>13.9</v>
      </c>
      <c r="H483" s="42">
        <v>0</v>
      </c>
      <c r="I483" s="43">
        <f>ROUND(G483*H483,P4)</f>
        <v>0</v>
      </c>
      <c r="J483" s="37"/>
      <c r="O483" s="44">
        <f>I483*0.21</f>
        <v>0</v>
      </c>
      <c r="P483">
        <v>3</v>
      </c>
    </row>
    <row r="484">
      <c r="A484" s="37" t="s">
        <v>224</v>
      </c>
      <c r="B484" s="45"/>
      <c r="C484" s="46"/>
      <c r="D484" s="46"/>
      <c r="E484" s="39" t="s">
        <v>3819</v>
      </c>
      <c r="F484" s="46"/>
      <c r="G484" s="46"/>
      <c r="H484" s="46"/>
      <c r="I484" s="46"/>
      <c r="J484" s="48"/>
    </row>
    <row r="485" ht="30">
      <c r="A485" s="37" t="s">
        <v>225</v>
      </c>
      <c r="B485" s="45"/>
      <c r="C485" s="46"/>
      <c r="D485" s="46"/>
      <c r="E485" s="49" t="s">
        <v>3820</v>
      </c>
      <c r="F485" s="46"/>
      <c r="G485" s="46"/>
      <c r="H485" s="46"/>
      <c r="I485" s="46"/>
      <c r="J485" s="48"/>
    </row>
    <row r="486">
      <c r="A486" s="37" t="s">
        <v>227</v>
      </c>
      <c r="B486" s="45"/>
      <c r="C486" s="46"/>
      <c r="D486" s="46"/>
      <c r="E486" s="47" t="s">
        <v>221</v>
      </c>
      <c r="F486" s="46"/>
      <c r="G486" s="46"/>
      <c r="H486" s="46"/>
      <c r="I486" s="46"/>
      <c r="J486" s="48"/>
    </row>
    <row r="487">
      <c r="A487" s="37" t="s">
        <v>219</v>
      </c>
      <c r="B487" s="37">
        <v>117</v>
      </c>
      <c r="C487" s="38" t="s">
        <v>3821</v>
      </c>
      <c r="D487" s="37" t="s">
        <v>221</v>
      </c>
      <c r="E487" s="39" t="s">
        <v>3822</v>
      </c>
      <c r="F487" s="40" t="s">
        <v>223</v>
      </c>
      <c r="G487" s="41">
        <v>40</v>
      </c>
      <c r="H487" s="42">
        <v>0</v>
      </c>
      <c r="I487" s="43">
        <f>ROUND(G487*H487,P4)</f>
        <v>0</v>
      </c>
      <c r="J487" s="37"/>
      <c r="O487" s="44">
        <f>I487*0.21</f>
        <v>0</v>
      </c>
      <c r="P487">
        <v>3</v>
      </c>
    </row>
    <row r="488">
      <c r="A488" s="37" t="s">
        <v>224</v>
      </c>
      <c r="B488" s="45"/>
      <c r="C488" s="46"/>
      <c r="D488" s="46"/>
      <c r="E488" s="39" t="s">
        <v>3822</v>
      </c>
      <c r="F488" s="46"/>
      <c r="G488" s="46"/>
      <c r="H488" s="46"/>
      <c r="I488" s="46"/>
      <c r="J488" s="48"/>
    </row>
    <row r="489" ht="30">
      <c r="A489" s="37" t="s">
        <v>225</v>
      </c>
      <c r="B489" s="45"/>
      <c r="C489" s="46"/>
      <c r="D489" s="46"/>
      <c r="E489" s="49" t="s">
        <v>3823</v>
      </c>
      <c r="F489" s="46"/>
      <c r="G489" s="46"/>
      <c r="H489" s="46"/>
      <c r="I489" s="46"/>
      <c r="J489" s="48"/>
    </row>
    <row r="490">
      <c r="A490" s="37" t="s">
        <v>227</v>
      </c>
      <c r="B490" s="45"/>
      <c r="C490" s="46"/>
      <c r="D490" s="46"/>
      <c r="E490" s="47" t="s">
        <v>221</v>
      </c>
      <c r="F490" s="46"/>
      <c r="G490" s="46"/>
      <c r="H490" s="46"/>
      <c r="I490" s="46"/>
      <c r="J490" s="48"/>
    </row>
    <row r="491">
      <c r="A491" s="37" t="s">
        <v>219</v>
      </c>
      <c r="B491" s="37">
        <v>118</v>
      </c>
      <c r="C491" s="38" t="s">
        <v>3824</v>
      </c>
      <c r="D491" s="37" t="s">
        <v>221</v>
      </c>
      <c r="E491" s="39" t="s">
        <v>3825</v>
      </c>
      <c r="F491" s="40" t="s">
        <v>223</v>
      </c>
      <c r="G491" s="41">
        <v>13</v>
      </c>
      <c r="H491" s="42">
        <v>0</v>
      </c>
      <c r="I491" s="43">
        <f>ROUND(G491*H491,P4)</f>
        <v>0</v>
      </c>
      <c r="J491" s="37"/>
      <c r="O491" s="44">
        <f>I491*0.21</f>
        <v>0</v>
      </c>
      <c r="P491">
        <v>3</v>
      </c>
    </row>
    <row r="492">
      <c r="A492" s="37" t="s">
        <v>224</v>
      </c>
      <c r="B492" s="45"/>
      <c r="C492" s="46"/>
      <c r="D492" s="46"/>
      <c r="E492" s="39" t="s">
        <v>3825</v>
      </c>
      <c r="F492" s="46"/>
      <c r="G492" s="46"/>
      <c r="H492" s="46"/>
      <c r="I492" s="46"/>
      <c r="J492" s="48"/>
    </row>
    <row r="493" ht="30">
      <c r="A493" s="37" t="s">
        <v>225</v>
      </c>
      <c r="B493" s="45"/>
      <c r="C493" s="46"/>
      <c r="D493" s="46"/>
      <c r="E493" s="49" t="s">
        <v>3719</v>
      </c>
      <c r="F493" s="46"/>
      <c r="G493" s="46"/>
      <c r="H493" s="46"/>
      <c r="I493" s="46"/>
      <c r="J493" s="48"/>
    </row>
    <row r="494">
      <c r="A494" s="37" t="s">
        <v>227</v>
      </c>
      <c r="B494" s="45"/>
      <c r="C494" s="46"/>
      <c r="D494" s="46"/>
      <c r="E494" s="47" t="s">
        <v>221</v>
      </c>
      <c r="F494" s="46"/>
      <c r="G494" s="46"/>
      <c r="H494" s="46"/>
      <c r="I494" s="46"/>
      <c r="J494" s="48"/>
    </row>
    <row r="495">
      <c r="A495" s="37" t="s">
        <v>219</v>
      </c>
      <c r="B495" s="37">
        <v>119</v>
      </c>
      <c r="C495" s="38" t="s">
        <v>3826</v>
      </c>
      <c r="D495" s="37" t="s">
        <v>221</v>
      </c>
      <c r="E495" s="39" t="s">
        <v>3827</v>
      </c>
      <c r="F495" s="40" t="s">
        <v>223</v>
      </c>
      <c r="G495" s="41">
        <v>4</v>
      </c>
      <c r="H495" s="42">
        <v>0</v>
      </c>
      <c r="I495" s="43">
        <f>ROUND(G495*H495,P4)</f>
        <v>0</v>
      </c>
      <c r="J495" s="37"/>
      <c r="O495" s="44">
        <f>I495*0.21</f>
        <v>0</v>
      </c>
      <c r="P495">
        <v>3</v>
      </c>
    </row>
    <row r="496">
      <c r="A496" s="37" t="s">
        <v>224</v>
      </c>
      <c r="B496" s="45"/>
      <c r="C496" s="46"/>
      <c r="D496" s="46"/>
      <c r="E496" s="39" t="s">
        <v>3827</v>
      </c>
      <c r="F496" s="46"/>
      <c r="G496" s="46"/>
      <c r="H496" s="46"/>
      <c r="I496" s="46"/>
      <c r="J496" s="48"/>
    </row>
    <row r="497" ht="30">
      <c r="A497" s="37" t="s">
        <v>225</v>
      </c>
      <c r="B497" s="45"/>
      <c r="C497" s="46"/>
      <c r="D497" s="46"/>
      <c r="E497" s="49" t="s">
        <v>3215</v>
      </c>
      <c r="F497" s="46"/>
      <c r="G497" s="46"/>
      <c r="H497" s="46"/>
      <c r="I497" s="46"/>
      <c r="J497" s="48"/>
    </row>
    <row r="498">
      <c r="A498" s="37" t="s">
        <v>227</v>
      </c>
      <c r="B498" s="45"/>
      <c r="C498" s="46"/>
      <c r="D498" s="46"/>
      <c r="E498" s="47" t="s">
        <v>221</v>
      </c>
      <c r="F498" s="46"/>
      <c r="G498" s="46"/>
      <c r="H498" s="46"/>
      <c r="I498" s="46"/>
      <c r="J498" s="48"/>
    </row>
    <row r="499">
      <c r="A499" s="37" t="s">
        <v>219</v>
      </c>
      <c r="B499" s="37">
        <v>120</v>
      </c>
      <c r="C499" s="38" t="s">
        <v>3828</v>
      </c>
      <c r="D499" s="37" t="s">
        <v>221</v>
      </c>
      <c r="E499" s="39" t="s">
        <v>3829</v>
      </c>
      <c r="F499" s="40" t="s">
        <v>805</v>
      </c>
      <c r="G499" s="41">
        <v>785</v>
      </c>
      <c r="H499" s="42">
        <v>0</v>
      </c>
      <c r="I499" s="43">
        <f>ROUND(G499*H499,P4)</f>
        <v>0</v>
      </c>
      <c r="J499" s="37"/>
      <c r="O499" s="44">
        <f>I499*0.21</f>
        <v>0</v>
      </c>
      <c r="P499">
        <v>3</v>
      </c>
    </row>
    <row r="500">
      <c r="A500" s="37" t="s">
        <v>224</v>
      </c>
      <c r="B500" s="45"/>
      <c r="C500" s="46"/>
      <c r="D500" s="46"/>
      <c r="E500" s="39" t="s">
        <v>3829</v>
      </c>
      <c r="F500" s="46"/>
      <c r="G500" s="46"/>
      <c r="H500" s="46"/>
      <c r="I500" s="46"/>
      <c r="J500" s="48"/>
    </row>
    <row r="501" ht="30">
      <c r="A501" s="37" t="s">
        <v>225</v>
      </c>
      <c r="B501" s="45"/>
      <c r="C501" s="46"/>
      <c r="D501" s="46"/>
      <c r="E501" s="49" t="s">
        <v>3830</v>
      </c>
      <c r="F501" s="46"/>
      <c r="G501" s="46"/>
      <c r="H501" s="46"/>
      <c r="I501" s="46"/>
      <c r="J501" s="48"/>
    </row>
    <row r="502">
      <c r="A502" s="37" t="s">
        <v>227</v>
      </c>
      <c r="B502" s="45"/>
      <c r="C502" s="46"/>
      <c r="D502" s="46"/>
      <c r="E502" s="47" t="s">
        <v>221</v>
      </c>
      <c r="F502" s="46"/>
      <c r="G502" s="46"/>
      <c r="H502" s="46"/>
      <c r="I502" s="46"/>
      <c r="J502" s="48"/>
    </row>
    <row r="503">
      <c r="A503" s="37" t="s">
        <v>219</v>
      </c>
      <c r="B503" s="37">
        <v>121</v>
      </c>
      <c r="C503" s="38" t="s">
        <v>3831</v>
      </c>
      <c r="D503" s="37" t="s">
        <v>221</v>
      </c>
      <c r="E503" s="39" t="s">
        <v>3832</v>
      </c>
      <c r="F503" s="40" t="s">
        <v>805</v>
      </c>
      <c r="G503" s="41">
        <v>125</v>
      </c>
      <c r="H503" s="42">
        <v>0</v>
      </c>
      <c r="I503" s="43">
        <f>ROUND(G503*H503,P4)</f>
        <v>0</v>
      </c>
      <c r="J503" s="37"/>
      <c r="O503" s="44">
        <f>I503*0.21</f>
        <v>0</v>
      </c>
      <c r="P503">
        <v>3</v>
      </c>
    </row>
    <row r="504">
      <c r="A504" s="37" t="s">
        <v>224</v>
      </c>
      <c r="B504" s="45"/>
      <c r="C504" s="46"/>
      <c r="D504" s="46"/>
      <c r="E504" s="39" t="s">
        <v>3832</v>
      </c>
      <c r="F504" s="46"/>
      <c r="G504" s="46"/>
      <c r="H504" s="46"/>
      <c r="I504" s="46"/>
      <c r="J504" s="48"/>
    </row>
    <row r="505" ht="30">
      <c r="A505" s="37" t="s">
        <v>225</v>
      </c>
      <c r="B505" s="45"/>
      <c r="C505" s="46"/>
      <c r="D505" s="46"/>
      <c r="E505" s="49" t="s">
        <v>3833</v>
      </c>
      <c r="F505" s="46"/>
      <c r="G505" s="46"/>
      <c r="H505" s="46"/>
      <c r="I505" s="46"/>
      <c r="J505" s="48"/>
    </row>
    <row r="506">
      <c r="A506" s="37" t="s">
        <v>227</v>
      </c>
      <c r="B506" s="45"/>
      <c r="C506" s="46"/>
      <c r="D506" s="46"/>
      <c r="E506" s="47" t="s">
        <v>221</v>
      </c>
      <c r="F506" s="46"/>
      <c r="G506" s="46"/>
      <c r="H506" s="46"/>
      <c r="I506" s="46"/>
      <c r="J506" s="48"/>
    </row>
    <row r="507">
      <c r="A507" s="37" t="s">
        <v>219</v>
      </c>
      <c r="B507" s="37">
        <v>122</v>
      </c>
      <c r="C507" s="38" t="s">
        <v>3834</v>
      </c>
      <c r="D507" s="37" t="s">
        <v>221</v>
      </c>
      <c r="E507" s="39" t="s">
        <v>3835</v>
      </c>
      <c r="F507" s="40" t="s">
        <v>223</v>
      </c>
      <c r="G507" s="41">
        <v>76</v>
      </c>
      <c r="H507" s="42">
        <v>0</v>
      </c>
      <c r="I507" s="43">
        <f>ROUND(G507*H507,P4)</f>
        <v>0</v>
      </c>
      <c r="J507" s="37"/>
      <c r="O507" s="44">
        <f>I507*0.21</f>
        <v>0</v>
      </c>
      <c r="P507">
        <v>3</v>
      </c>
    </row>
    <row r="508">
      <c r="A508" s="37" t="s">
        <v>224</v>
      </c>
      <c r="B508" s="45"/>
      <c r="C508" s="46"/>
      <c r="D508" s="46"/>
      <c r="E508" s="39" t="s">
        <v>3835</v>
      </c>
      <c r="F508" s="46"/>
      <c r="G508" s="46"/>
      <c r="H508" s="46"/>
      <c r="I508" s="46"/>
      <c r="J508" s="48"/>
    </row>
    <row r="509" ht="45">
      <c r="A509" s="37" t="s">
        <v>225</v>
      </c>
      <c r="B509" s="45"/>
      <c r="C509" s="46"/>
      <c r="D509" s="46"/>
      <c r="E509" s="49" t="s">
        <v>3836</v>
      </c>
      <c r="F509" s="46"/>
      <c r="G509" s="46"/>
      <c r="H509" s="46"/>
      <c r="I509" s="46"/>
      <c r="J509" s="48"/>
    </row>
    <row r="510">
      <c r="A510" s="37" t="s">
        <v>227</v>
      </c>
      <c r="B510" s="45"/>
      <c r="C510" s="46"/>
      <c r="D510" s="46"/>
      <c r="E510" s="47" t="s">
        <v>221</v>
      </c>
      <c r="F510" s="46"/>
      <c r="G510" s="46"/>
      <c r="H510" s="46"/>
      <c r="I510" s="46"/>
      <c r="J510" s="48"/>
    </row>
    <row r="511">
      <c r="A511" s="37" t="s">
        <v>219</v>
      </c>
      <c r="B511" s="37">
        <v>123</v>
      </c>
      <c r="C511" s="38" t="s">
        <v>3837</v>
      </c>
      <c r="D511" s="37" t="s">
        <v>221</v>
      </c>
      <c r="E511" s="39" t="s">
        <v>3838</v>
      </c>
      <c r="F511" s="40" t="s">
        <v>223</v>
      </c>
      <c r="G511" s="41">
        <v>51</v>
      </c>
      <c r="H511" s="42">
        <v>0</v>
      </c>
      <c r="I511" s="43">
        <f>ROUND(G511*H511,P4)</f>
        <v>0</v>
      </c>
      <c r="J511" s="37"/>
      <c r="O511" s="44">
        <f>I511*0.21</f>
        <v>0</v>
      </c>
      <c r="P511">
        <v>3</v>
      </c>
    </row>
    <row r="512">
      <c r="A512" s="37" t="s">
        <v>224</v>
      </c>
      <c r="B512" s="45"/>
      <c r="C512" s="46"/>
      <c r="D512" s="46"/>
      <c r="E512" s="39" t="s">
        <v>3838</v>
      </c>
      <c r="F512" s="46"/>
      <c r="G512" s="46"/>
      <c r="H512" s="46"/>
      <c r="I512" s="46"/>
      <c r="J512" s="48"/>
    </row>
    <row r="513" ht="30">
      <c r="A513" s="37" t="s">
        <v>225</v>
      </c>
      <c r="B513" s="45"/>
      <c r="C513" s="46"/>
      <c r="D513" s="46"/>
      <c r="E513" s="49" t="s">
        <v>3839</v>
      </c>
      <c r="F513" s="46"/>
      <c r="G513" s="46"/>
      <c r="H513" s="46"/>
      <c r="I513" s="46"/>
      <c r="J513" s="48"/>
    </row>
    <row r="514">
      <c r="A514" s="37" t="s">
        <v>227</v>
      </c>
      <c r="B514" s="45"/>
      <c r="C514" s="46"/>
      <c r="D514" s="46"/>
      <c r="E514" s="47" t="s">
        <v>221</v>
      </c>
      <c r="F514" s="46"/>
      <c r="G514" s="46"/>
      <c r="H514" s="46"/>
      <c r="I514" s="46"/>
      <c r="J514" s="48"/>
    </row>
    <row r="515">
      <c r="A515" s="37" t="s">
        <v>219</v>
      </c>
      <c r="B515" s="37">
        <v>124</v>
      </c>
      <c r="C515" s="38" t="s">
        <v>3840</v>
      </c>
      <c r="D515" s="37" t="s">
        <v>221</v>
      </c>
      <c r="E515" s="39" t="s">
        <v>3841</v>
      </c>
      <c r="F515" s="40" t="s">
        <v>223</v>
      </c>
      <c r="G515" s="41">
        <v>97</v>
      </c>
      <c r="H515" s="42">
        <v>0</v>
      </c>
      <c r="I515" s="43">
        <f>ROUND(G515*H515,P4)</f>
        <v>0</v>
      </c>
      <c r="J515" s="37"/>
      <c r="O515" s="44">
        <f>I515*0.21</f>
        <v>0</v>
      </c>
      <c r="P515">
        <v>3</v>
      </c>
    </row>
    <row r="516">
      <c r="A516" s="37" t="s">
        <v>224</v>
      </c>
      <c r="B516" s="45"/>
      <c r="C516" s="46"/>
      <c r="D516" s="46"/>
      <c r="E516" s="39" t="s">
        <v>3841</v>
      </c>
      <c r="F516" s="46"/>
      <c r="G516" s="46"/>
      <c r="H516" s="46"/>
      <c r="I516" s="46"/>
      <c r="J516" s="48"/>
    </row>
    <row r="517" ht="30">
      <c r="A517" s="37" t="s">
        <v>225</v>
      </c>
      <c r="B517" s="45"/>
      <c r="C517" s="46"/>
      <c r="D517" s="46"/>
      <c r="E517" s="49" t="s">
        <v>3842</v>
      </c>
      <c r="F517" s="46"/>
      <c r="G517" s="46"/>
      <c r="H517" s="46"/>
      <c r="I517" s="46"/>
      <c r="J517" s="48"/>
    </row>
    <row r="518">
      <c r="A518" s="37" t="s">
        <v>227</v>
      </c>
      <c r="B518" s="45"/>
      <c r="C518" s="46"/>
      <c r="D518" s="46"/>
      <c r="E518" s="47" t="s">
        <v>221</v>
      </c>
      <c r="F518" s="46"/>
      <c r="G518" s="46"/>
      <c r="H518" s="46"/>
      <c r="I518" s="46"/>
      <c r="J518" s="48"/>
    </row>
    <row r="519">
      <c r="A519" s="37" t="s">
        <v>219</v>
      </c>
      <c r="B519" s="37">
        <v>125</v>
      </c>
      <c r="C519" s="38" t="s">
        <v>3843</v>
      </c>
      <c r="D519" s="37" t="s">
        <v>221</v>
      </c>
      <c r="E519" s="39" t="s">
        <v>3844</v>
      </c>
      <c r="F519" s="40" t="s">
        <v>223</v>
      </c>
      <c r="G519" s="41">
        <v>65</v>
      </c>
      <c r="H519" s="42">
        <v>0</v>
      </c>
      <c r="I519" s="43">
        <f>ROUND(G519*H519,P4)</f>
        <v>0</v>
      </c>
      <c r="J519" s="37"/>
      <c r="O519" s="44">
        <f>I519*0.21</f>
        <v>0</v>
      </c>
      <c r="P519">
        <v>3</v>
      </c>
    </row>
    <row r="520">
      <c r="A520" s="37" t="s">
        <v>224</v>
      </c>
      <c r="B520" s="45"/>
      <c r="C520" s="46"/>
      <c r="D520" s="46"/>
      <c r="E520" s="39" t="s">
        <v>3844</v>
      </c>
      <c r="F520" s="46"/>
      <c r="G520" s="46"/>
      <c r="H520" s="46"/>
      <c r="I520" s="46"/>
      <c r="J520" s="48"/>
    </row>
    <row r="521" ht="30">
      <c r="A521" s="37" t="s">
        <v>225</v>
      </c>
      <c r="B521" s="45"/>
      <c r="C521" s="46"/>
      <c r="D521" s="46"/>
      <c r="E521" s="49" t="s">
        <v>3845</v>
      </c>
      <c r="F521" s="46"/>
      <c r="G521" s="46"/>
      <c r="H521" s="46"/>
      <c r="I521" s="46"/>
      <c r="J521" s="48"/>
    </row>
    <row r="522">
      <c r="A522" s="37" t="s">
        <v>227</v>
      </c>
      <c r="B522" s="45"/>
      <c r="C522" s="46"/>
      <c r="D522" s="46"/>
      <c r="E522" s="47" t="s">
        <v>221</v>
      </c>
      <c r="F522" s="46"/>
      <c r="G522" s="46"/>
      <c r="H522" s="46"/>
      <c r="I522" s="46"/>
      <c r="J522" s="48"/>
    </row>
    <row r="523">
      <c r="A523" s="37" t="s">
        <v>219</v>
      </c>
      <c r="B523" s="37">
        <v>126</v>
      </c>
      <c r="C523" s="38" t="s">
        <v>3846</v>
      </c>
      <c r="D523" s="37" t="s">
        <v>221</v>
      </c>
      <c r="E523" s="39" t="s">
        <v>3847</v>
      </c>
      <c r="F523" s="40" t="s">
        <v>223</v>
      </c>
      <c r="G523" s="41">
        <v>79</v>
      </c>
      <c r="H523" s="42">
        <v>0</v>
      </c>
      <c r="I523" s="43">
        <f>ROUND(G523*H523,P4)</f>
        <v>0</v>
      </c>
      <c r="J523" s="37"/>
      <c r="O523" s="44">
        <f>I523*0.21</f>
        <v>0</v>
      </c>
      <c r="P523">
        <v>3</v>
      </c>
    </row>
    <row r="524">
      <c r="A524" s="37" t="s">
        <v>224</v>
      </c>
      <c r="B524" s="45"/>
      <c r="C524" s="46"/>
      <c r="D524" s="46"/>
      <c r="E524" s="39" t="s">
        <v>3847</v>
      </c>
      <c r="F524" s="46"/>
      <c r="G524" s="46"/>
      <c r="H524" s="46"/>
      <c r="I524" s="46"/>
      <c r="J524" s="48"/>
    </row>
    <row r="525" ht="30">
      <c r="A525" s="37" t="s">
        <v>225</v>
      </c>
      <c r="B525" s="45"/>
      <c r="C525" s="46"/>
      <c r="D525" s="46"/>
      <c r="E525" s="49" t="s">
        <v>3848</v>
      </c>
      <c r="F525" s="46"/>
      <c r="G525" s="46"/>
      <c r="H525" s="46"/>
      <c r="I525" s="46"/>
      <c r="J525" s="48"/>
    </row>
    <row r="526">
      <c r="A526" s="37" t="s">
        <v>227</v>
      </c>
      <c r="B526" s="45"/>
      <c r="C526" s="46"/>
      <c r="D526" s="46"/>
      <c r="E526" s="47" t="s">
        <v>221</v>
      </c>
      <c r="F526" s="46"/>
      <c r="G526" s="46"/>
      <c r="H526" s="46"/>
      <c r="I526" s="46"/>
      <c r="J526" s="48"/>
    </row>
    <row r="527" ht="30">
      <c r="A527" s="37" t="s">
        <v>219</v>
      </c>
      <c r="B527" s="37">
        <v>127</v>
      </c>
      <c r="C527" s="38" t="s">
        <v>3849</v>
      </c>
      <c r="D527" s="37" t="s">
        <v>221</v>
      </c>
      <c r="E527" s="39" t="s">
        <v>3850</v>
      </c>
      <c r="F527" s="40" t="s">
        <v>223</v>
      </c>
      <c r="G527" s="41">
        <v>53</v>
      </c>
      <c r="H527" s="42">
        <v>0</v>
      </c>
      <c r="I527" s="43">
        <f>ROUND(G527*H527,P4)</f>
        <v>0</v>
      </c>
      <c r="J527" s="37"/>
      <c r="O527" s="44">
        <f>I527*0.21</f>
        <v>0</v>
      </c>
      <c r="P527">
        <v>3</v>
      </c>
    </row>
    <row r="528" ht="30">
      <c r="A528" s="37" t="s">
        <v>224</v>
      </c>
      <c r="B528" s="45"/>
      <c r="C528" s="46"/>
      <c r="D528" s="46"/>
      <c r="E528" s="39" t="s">
        <v>3850</v>
      </c>
      <c r="F528" s="46"/>
      <c r="G528" s="46"/>
      <c r="H528" s="46"/>
      <c r="I528" s="46"/>
      <c r="J528" s="48"/>
    </row>
    <row r="529" ht="30">
      <c r="A529" s="37" t="s">
        <v>225</v>
      </c>
      <c r="B529" s="45"/>
      <c r="C529" s="46"/>
      <c r="D529" s="46"/>
      <c r="E529" s="49" t="s">
        <v>3851</v>
      </c>
      <c r="F529" s="46"/>
      <c r="G529" s="46"/>
      <c r="H529" s="46"/>
      <c r="I529" s="46"/>
      <c r="J529" s="48"/>
    </row>
    <row r="530">
      <c r="A530" s="37" t="s">
        <v>227</v>
      </c>
      <c r="B530" s="45"/>
      <c r="C530" s="46"/>
      <c r="D530" s="46"/>
      <c r="E530" s="47" t="s">
        <v>221</v>
      </c>
      <c r="F530" s="46"/>
      <c r="G530" s="46"/>
      <c r="H530" s="46"/>
      <c r="I530" s="46"/>
      <c r="J530" s="48"/>
    </row>
    <row r="531">
      <c r="A531" s="37" t="s">
        <v>219</v>
      </c>
      <c r="B531" s="37">
        <v>128</v>
      </c>
      <c r="C531" s="38" t="s">
        <v>3852</v>
      </c>
      <c r="D531" s="37" t="s">
        <v>221</v>
      </c>
      <c r="E531" s="39" t="s">
        <v>3853</v>
      </c>
      <c r="F531" s="40" t="s">
        <v>223</v>
      </c>
      <c r="G531" s="41">
        <v>27</v>
      </c>
      <c r="H531" s="42">
        <v>0</v>
      </c>
      <c r="I531" s="43">
        <f>ROUND(G531*H531,P4)</f>
        <v>0</v>
      </c>
      <c r="J531" s="37"/>
      <c r="O531" s="44">
        <f>I531*0.21</f>
        <v>0</v>
      </c>
      <c r="P531">
        <v>3</v>
      </c>
    </row>
    <row r="532">
      <c r="A532" s="37" t="s">
        <v>224</v>
      </c>
      <c r="B532" s="45"/>
      <c r="C532" s="46"/>
      <c r="D532" s="46"/>
      <c r="E532" s="39" t="s">
        <v>3853</v>
      </c>
      <c r="F532" s="46"/>
      <c r="G532" s="46"/>
      <c r="H532" s="46"/>
      <c r="I532" s="46"/>
      <c r="J532" s="48"/>
    </row>
    <row r="533" ht="30">
      <c r="A533" s="37" t="s">
        <v>225</v>
      </c>
      <c r="B533" s="45"/>
      <c r="C533" s="46"/>
      <c r="D533" s="46"/>
      <c r="E533" s="49" t="s">
        <v>3854</v>
      </c>
      <c r="F533" s="46"/>
      <c r="G533" s="46"/>
      <c r="H533" s="46"/>
      <c r="I533" s="46"/>
      <c r="J533" s="48"/>
    </row>
    <row r="534">
      <c r="A534" s="37" t="s">
        <v>227</v>
      </c>
      <c r="B534" s="45"/>
      <c r="C534" s="46"/>
      <c r="D534" s="46"/>
      <c r="E534" s="47" t="s">
        <v>221</v>
      </c>
      <c r="F534" s="46"/>
      <c r="G534" s="46"/>
      <c r="H534" s="46"/>
      <c r="I534" s="46"/>
      <c r="J534" s="48"/>
    </row>
    <row r="535" ht="30">
      <c r="A535" s="37" t="s">
        <v>219</v>
      </c>
      <c r="B535" s="37">
        <v>129</v>
      </c>
      <c r="C535" s="38" t="s">
        <v>3855</v>
      </c>
      <c r="D535" s="37" t="s">
        <v>221</v>
      </c>
      <c r="E535" s="39" t="s">
        <v>3856</v>
      </c>
      <c r="F535" s="40" t="s">
        <v>223</v>
      </c>
      <c r="G535" s="41">
        <v>18</v>
      </c>
      <c r="H535" s="42">
        <v>0</v>
      </c>
      <c r="I535" s="43">
        <f>ROUND(G535*H535,P4)</f>
        <v>0</v>
      </c>
      <c r="J535" s="37"/>
      <c r="O535" s="44">
        <f>I535*0.21</f>
        <v>0</v>
      </c>
      <c r="P535">
        <v>3</v>
      </c>
    </row>
    <row r="536" ht="30">
      <c r="A536" s="37" t="s">
        <v>224</v>
      </c>
      <c r="B536" s="45"/>
      <c r="C536" s="46"/>
      <c r="D536" s="46"/>
      <c r="E536" s="39" t="s">
        <v>3856</v>
      </c>
      <c r="F536" s="46"/>
      <c r="G536" s="46"/>
      <c r="H536" s="46"/>
      <c r="I536" s="46"/>
      <c r="J536" s="48"/>
    </row>
    <row r="537" ht="30">
      <c r="A537" s="37" t="s">
        <v>225</v>
      </c>
      <c r="B537" s="45"/>
      <c r="C537" s="46"/>
      <c r="D537" s="46"/>
      <c r="E537" s="49" t="s">
        <v>3857</v>
      </c>
      <c r="F537" s="46"/>
      <c r="G537" s="46"/>
      <c r="H537" s="46"/>
      <c r="I537" s="46"/>
      <c r="J537" s="48"/>
    </row>
    <row r="538">
      <c r="A538" s="37" t="s">
        <v>227</v>
      </c>
      <c r="B538" s="45"/>
      <c r="C538" s="46"/>
      <c r="D538" s="46"/>
      <c r="E538" s="47" t="s">
        <v>221</v>
      </c>
      <c r="F538" s="46"/>
      <c r="G538" s="46"/>
      <c r="H538" s="46"/>
      <c r="I538" s="46"/>
      <c r="J538" s="48"/>
    </row>
    <row r="539">
      <c r="A539" s="37" t="s">
        <v>219</v>
      </c>
      <c r="B539" s="37">
        <v>130</v>
      </c>
      <c r="C539" s="38" t="s">
        <v>3858</v>
      </c>
      <c r="D539" s="37" t="s">
        <v>221</v>
      </c>
      <c r="E539" s="39" t="s">
        <v>3859</v>
      </c>
      <c r="F539" s="40" t="s">
        <v>223</v>
      </c>
      <c r="G539" s="41">
        <v>5</v>
      </c>
      <c r="H539" s="42">
        <v>0</v>
      </c>
      <c r="I539" s="43">
        <f>ROUND(G539*H539,P4)</f>
        <v>0</v>
      </c>
      <c r="J539" s="37"/>
      <c r="O539" s="44">
        <f>I539*0.21</f>
        <v>0</v>
      </c>
      <c r="P539">
        <v>3</v>
      </c>
    </row>
    <row r="540">
      <c r="A540" s="37" t="s">
        <v>224</v>
      </c>
      <c r="B540" s="45"/>
      <c r="C540" s="46"/>
      <c r="D540" s="46"/>
      <c r="E540" s="39" t="s">
        <v>3859</v>
      </c>
      <c r="F540" s="46"/>
      <c r="G540" s="46"/>
      <c r="H540" s="46"/>
      <c r="I540" s="46"/>
      <c r="J540" s="48"/>
    </row>
    <row r="541" ht="30">
      <c r="A541" s="37" t="s">
        <v>225</v>
      </c>
      <c r="B541" s="45"/>
      <c r="C541" s="46"/>
      <c r="D541" s="46"/>
      <c r="E541" s="49" t="s">
        <v>3547</v>
      </c>
      <c r="F541" s="46"/>
      <c r="G541" s="46"/>
      <c r="H541" s="46"/>
      <c r="I541" s="46"/>
      <c r="J541" s="48"/>
    </row>
    <row r="542">
      <c r="A542" s="37" t="s">
        <v>227</v>
      </c>
      <c r="B542" s="45"/>
      <c r="C542" s="46"/>
      <c r="D542" s="46"/>
      <c r="E542" s="47" t="s">
        <v>221</v>
      </c>
      <c r="F542" s="46"/>
      <c r="G542" s="46"/>
      <c r="H542" s="46"/>
      <c r="I542" s="46"/>
      <c r="J542" s="48"/>
    </row>
    <row r="543">
      <c r="A543" s="31" t="s">
        <v>216</v>
      </c>
      <c r="B543" s="32"/>
      <c r="C543" s="33" t="s">
        <v>3860</v>
      </c>
      <c r="D543" s="34"/>
      <c r="E543" s="31" t="s">
        <v>3861</v>
      </c>
      <c r="F543" s="34"/>
      <c r="G543" s="34"/>
      <c r="H543" s="34"/>
      <c r="I543" s="35">
        <f>SUMIFS(I544:I607,A544:A607,"P")</f>
        <v>0</v>
      </c>
      <c r="J543" s="36"/>
    </row>
    <row r="544" ht="45">
      <c r="A544" s="37" t="s">
        <v>219</v>
      </c>
      <c r="B544" s="37">
        <v>131</v>
      </c>
      <c r="C544" s="38" t="s">
        <v>459</v>
      </c>
      <c r="D544" s="37" t="s">
        <v>460</v>
      </c>
      <c r="E544" s="39" t="s">
        <v>2027</v>
      </c>
      <c r="F544" s="40" t="s">
        <v>462</v>
      </c>
      <c r="G544" s="41">
        <v>678</v>
      </c>
      <c r="H544" s="42">
        <v>0</v>
      </c>
      <c r="I544" s="43">
        <f>ROUND(G544*H544,P4)</f>
        <v>0</v>
      </c>
      <c r="J544" s="37"/>
      <c r="O544" s="44">
        <f>I544*0.21</f>
        <v>0</v>
      </c>
      <c r="P544">
        <v>3</v>
      </c>
    </row>
    <row r="545" ht="45">
      <c r="A545" s="37" t="s">
        <v>224</v>
      </c>
      <c r="B545" s="45"/>
      <c r="C545" s="46"/>
      <c r="D545" s="46"/>
      <c r="E545" s="39" t="s">
        <v>2855</v>
      </c>
      <c r="F545" s="46"/>
      <c r="G545" s="46"/>
      <c r="H545" s="46"/>
      <c r="I545" s="46"/>
      <c r="J545" s="48"/>
    </row>
    <row r="546" ht="195">
      <c r="A546" s="37" t="s">
        <v>225</v>
      </c>
      <c r="B546" s="45"/>
      <c r="C546" s="46"/>
      <c r="D546" s="46"/>
      <c r="E546" s="49" t="s">
        <v>3862</v>
      </c>
      <c r="F546" s="46"/>
      <c r="G546" s="46"/>
      <c r="H546" s="46"/>
      <c r="I546" s="46"/>
      <c r="J546" s="48"/>
    </row>
    <row r="547">
      <c r="A547" s="37" t="s">
        <v>227</v>
      </c>
      <c r="B547" s="45"/>
      <c r="C547" s="46"/>
      <c r="D547" s="46"/>
      <c r="E547" s="47" t="s">
        <v>221</v>
      </c>
      <c r="F547" s="46"/>
      <c r="G547" s="46"/>
      <c r="H547" s="46"/>
      <c r="I547" s="46"/>
      <c r="J547" s="48"/>
    </row>
    <row r="548">
      <c r="A548" s="37" t="s">
        <v>219</v>
      </c>
      <c r="B548" s="37">
        <v>132</v>
      </c>
      <c r="C548" s="38" t="s">
        <v>3863</v>
      </c>
      <c r="D548" s="37" t="s">
        <v>221</v>
      </c>
      <c r="E548" s="39" t="s">
        <v>3864</v>
      </c>
      <c r="F548" s="40" t="s">
        <v>394</v>
      </c>
      <c r="G548" s="41">
        <v>40</v>
      </c>
      <c r="H548" s="42">
        <v>0</v>
      </c>
      <c r="I548" s="43">
        <f>ROUND(G548*H548,P4)</f>
        <v>0</v>
      </c>
      <c r="J548" s="37"/>
      <c r="O548" s="44">
        <f>I548*0.21</f>
        <v>0</v>
      </c>
      <c r="P548">
        <v>3</v>
      </c>
    </row>
    <row r="549">
      <c r="A549" s="37" t="s">
        <v>224</v>
      </c>
      <c r="B549" s="45"/>
      <c r="C549" s="46"/>
      <c r="D549" s="46"/>
      <c r="E549" s="39" t="s">
        <v>3864</v>
      </c>
      <c r="F549" s="46"/>
      <c r="G549" s="46"/>
      <c r="H549" s="46"/>
      <c r="I549" s="46"/>
      <c r="J549" s="48"/>
    </row>
    <row r="550" ht="30">
      <c r="A550" s="37" t="s">
        <v>225</v>
      </c>
      <c r="B550" s="45"/>
      <c r="C550" s="46"/>
      <c r="D550" s="46"/>
      <c r="E550" s="49" t="s">
        <v>3823</v>
      </c>
      <c r="F550" s="46"/>
      <c r="G550" s="46"/>
      <c r="H550" s="46"/>
      <c r="I550" s="46"/>
      <c r="J550" s="48"/>
    </row>
    <row r="551">
      <c r="A551" s="37" t="s">
        <v>227</v>
      </c>
      <c r="B551" s="45"/>
      <c r="C551" s="46"/>
      <c r="D551" s="46"/>
      <c r="E551" s="47" t="s">
        <v>221</v>
      </c>
      <c r="F551" s="46"/>
      <c r="G551" s="46"/>
      <c r="H551" s="46"/>
      <c r="I551" s="46"/>
      <c r="J551" s="48"/>
    </row>
    <row r="552">
      <c r="A552" s="37" t="s">
        <v>219</v>
      </c>
      <c r="B552" s="37">
        <v>133</v>
      </c>
      <c r="C552" s="38" t="s">
        <v>3865</v>
      </c>
      <c r="D552" s="37" t="s">
        <v>221</v>
      </c>
      <c r="E552" s="39" t="s">
        <v>3866</v>
      </c>
      <c r="F552" s="40" t="s">
        <v>1012</v>
      </c>
      <c r="G552" s="41">
        <v>5</v>
      </c>
      <c r="H552" s="42">
        <v>0</v>
      </c>
      <c r="I552" s="43">
        <f>ROUND(G552*H552,P4)</f>
        <v>0</v>
      </c>
      <c r="J552" s="37"/>
      <c r="O552" s="44">
        <f>I552*0.21</f>
        <v>0</v>
      </c>
      <c r="P552">
        <v>3</v>
      </c>
    </row>
    <row r="553">
      <c r="A553" s="37" t="s">
        <v>224</v>
      </c>
      <c r="B553" s="45"/>
      <c r="C553" s="46"/>
      <c r="D553" s="46"/>
      <c r="E553" s="39" t="s">
        <v>3866</v>
      </c>
      <c r="F553" s="46"/>
      <c r="G553" s="46"/>
      <c r="H553" s="46"/>
      <c r="I553" s="46"/>
      <c r="J553" s="48"/>
    </row>
    <row r="554" ht="60">
      <c r="A554" s="37" t="s">
        <v>225</v>
      </c>
      <c r="B554" s="45"/>
      <c r="C554" s="46"/>
      <c r="D554" s="46"/>
      <c r="E554" s="49" t="s">
        <v>3867</v>
      </c>
      <c r="F554" s="46"/>
      <c r="G554" s="46"/>
      <c r="H554" s="46"/>
      <c r="I554" s="46"/>
      <c r="J554" s="48"/>
    </row>
    <row r="555">
      <c r="A555" s="37" t="s">
        <v>227</v>
      </c>
      <c r="B555" s="45"/>
      <c r="C555" s="46"/>
      <c r="D555" s="46"/>
      <c r="E555" s="47" t="s">
        <v>221</v>
      </c>
      <c r="F555" s="46"/>
      <c r="G555" s="46"/>
      <c r="H555" s="46"/>
      <c r="I555" s="46"/>
      <c r="J555" s="48"/>
    </row>
    <row r="556">
      <c r="A556" s="37" t="s">
        <v>219</v>
      </c>
      <c r="B556" s="37">
        <v>134</v>
      </c>
      <c r="C556" s="38" t="s">
        <v>3868</v>
      </c>
      <c r="D556" s="37" t="s">
        <v>221</v>
      </c>
      <c r="E556" s="39" t="s">
        <v>3869</v>
      </c>
      <c r="F556" s="40" t="s">
        <v>3870</v>
      </c>
      <c r="G556" s="41">
        <v>5</v>
      </c>
      <c r="H556" s="42">
        <v>0</v>
      </c>
      <c r="I556" s="43">
        <f>ROUND(G556*H556,P4)</f>
        <v>0</v>
      </c>
      <c r="J556" s="37"/>
      <c r="O556" s="44">
        <f>I556*0.21</f>
        <v>0</v>
      </c>
      <c r="P556">
        <v>3</v>
      </c>
    </row>
    <row r="557">
      <c r="A557" s="37" t="s">
        <v>224</v>
      </c>
      <c r="B557" s="45"/>
      <c r="C557" s="46"/>
      <c r="D557" s="46"/>
      <c r="E557" s="39" t="s">
        <v>3869</v>
      </c>
      <c r="F557" s="46"/>
      <c r="G557" s="46"/>
      <c r="H557" s="46"/>
      <c r="I557" s="46"/>
      <c r="J557" s="48"/>
    </row>
    <row r="558" ht="30">
      <c r="A558" s="37" t="s">
        <v>225</v>
      </c>
      <c r="B558" s="45"/>
      <c r="C558" s="46"/>
      <c r="D558" s="46"/>
      <c r="E558" s="49" t="s">
        <v>3547</v>
      </c>
      <c r="F558" s="46"/>
      <c r="G558" s="46"/>
      <c r="H558" s="46"/>
      <c r="I558" s="46"/>
      <c r="J558" s="48"/>
    </row>
    <row r="559">
      <c r="A559" s="37" t="s">
        <v>227</v>
      </c>
      <c r="B559" s="45"/>
      <c r="C559" s="46"/>
      <c r="D559" s="46"/>
      <c r="E559" s="47" t="s">
        <v>221</v>
      </c>
      <c r="F559" s="46"/>
      <c r="G559" s="46"/>
      <c r="H559" s="46"/>
      <c r="I559" s="46"/>
      <c r="J559" s="48"/>
    </row>
    <row r="560">
      <c r="A560" s="37" t="s">
        <v>219</v>
      </c>
      <c r="B560" s="37">
        <v>135</v>
      </c>
      <c r="C560" s="38" t="s">
        <v>3871</v>
      </c>
      <c r="D560" s="37" t="s">
        <v>221</v>
      </c>
      <c r="E560" s="39" t="s">
        <v>3872</v>
      </c>
      <c r="F560" s="40" t="s">
        <v>245</v>
      </c>
      <c r="G560" s="41">
        <v>3</v>
      </c>
      <c r="H560" s="42">
        <v>0</v>
      </c>
      <c r="I560" s="43">
        <f>ROUND(G560*H560,P4)</f>
        <v>0</v>
      </c>
      <c r="J560" s="37"/>
      <c r="O560" s="44">
        <f>I560*0.21</f>
        <v>0</v>
      </c>
      <c r="P560">
        <v>3</v>
      </c>
    </row>
    <row r="561">
      <c r="A561" s="37" t="s">
        <v>224</v>
      </c>
      <c r="B561" s="45"/>
      <c r="C561" s="46"/>
      <c r="D561" s="46"/>
      <c r="E561" s="39" t="s">
        <v>3872</v>
      </c>
      <c r="F561" s="46"/>
      <c r="G561" s="46"/>
      <c r="H561" s="46"/>
      <c r="I561" s="46"/>
      <c r="J561" s="48"/>
    </row>
    <row r="562" ht="30">
      <c r="A562" s="37" t="s">
        <v>225</v>
      </c>
      <c r="B562" s="45"/>
      <c r="C562" s="46"/>
      <c r="D562" s="46"/>
      <c r="E562" s="49" t="s">
        <v>3286</v>
      </c>
      <c r="F562" s="46"/>
      <c r="G562" s="46"/>
      <c r="H562" s="46"/>
      <c r="I562" s="46"/>
      <c r="J562" s="48"/>
    </row>
    <row r="563">
      <c r="A563" s="37" t="s">
        <v>227</v>
      </c>
      <c r="B563" s="45"/>
      <c r="C563" s="46"/>
      <c r="D563" s="46"/>
      <c r="E563" s="47" t="s">
        <v>221</v>
      </c>
      <c r="F563" s="46"/>
      <c r="G563" s="46"/>
      <c r="H563" s="46"/>
      <c r="I563" s="46"/>
      <c r="J563" s="48"/>
    </row>
    <row r="564" ht="30">
      <c r="A564" s="37" t="s">
        <v>219</v>
      </c>
      <c r="B564" s="37">
        <v>136</v>
      </c>
      <c r="C564" s="38" t="s">
        <v>3873</v>
      </c>
      <c r="D564" s="37" t="s">
        <v>221</v>
      </c>
      <c r="E564" s="39" t="s">
        <v>3874</v>
      </c>
      <c r="F564" s="40" t="s">
        <v>223</v>
      </c>
      <c r="G564" s="41">
        <v>8</v>
      </c>
      <c r="H564" s="42">
        <v>0</v>
      </c>
      <c r="I564" s="43">
        <f>ROUND(G564*H564,P4)</f>
        <v>0</v>
      </c>
      <c r="J564" s="37"/>
      <c r="O564" s="44">
        <f>I564*0.21</f>
        <v>0</v>
      </c>
      <c r="P564">
        <v>3</v>
      </c>
    </row>
    <row r="565" ht="30">
      <c r="A565" s="37" t="s">
        <v>224</v>
      </c>
      <c r="B565" s="45"/>
      <c r="C565" s="46"/>
      <c r="D565" s="46"/>
      <c r="E565" s="39" t="s">
        <v>3874</v>
      </c>
      <c r="F565" s="46"/>
      <c r="G565" s="46"/>
      <c r="H565" s="46"/>
      <c r="I565" s="46"/>
      <c r="J565" s="48"/>
    </row>
    <row r="566" ht="30">
      <c r="A566" s="37" t="s">
        <v>225</v>
      </c>
      <c r="B566" s="45"/>
      <c r="C566" s="46"/>
      <c r="D566" s="46"/>
      <c r="E566" s="49" t="s">
        <v>3550</v>
      </c>
      <c r="F566" s="46"/>
      <c r="G566" s="46"/>
      <c r="H566" s="46"/>
      <c r="I566" s="46"/>
      <c r="J566" s="48"/>
    </row>
    <row r="567">
      <c r="A567" s="37" t="s">
        <v>227</v>
      </c>
      <c r="B567" s="45"/>
      <c r="C567" s="46"/>
      <c r="D567" s="46"/>
      <c r="E567" s="47" t="s">
        <v>221</v>
      </c>
      <c r="F567" s="46"/>
      <c r="G567" s="46"/>
      <c r="H567" s="46"/>
      <c r="I567" s="46"/>
      <c r="J567" s="48"/>
    </row>
    <row r="568" ht="30">
      <c r="A568" s="37" t="s">
        <v>219</v>
      </c>
      <c r="B568" s="37">
        <v>137</v>
      </c>
      <c r="C568" s="38" t="s">
        <v>3875</v>
      </c>
      <c r="D568" s="37" t="s">
        <v>221</v>
      </c>
      <c r="E568" s="39" t="s">
        <v>3876</v>
      </c>
      <c r="F568" s="40" t="s">
        <v>223</v>
      </c>
      <c r="G568" s="41">
        <v>4</v>
      </c>
      <c r="H568" s="42">
        <v>0</v>
      </c>
      <c r="I568" s="43">
        <f>ROUND(G568*H568,P4)</f>
        <v>0</v>
      </c>
      <c r="J568" s="37"/>
      <c r="O568" s="44">
        <f>I568*0.21</f>
        <v>0</v>
      </c>
      <c r="P568">
        <v>3</v>
      </c>
    </row>
    <row r="569" ht="30">
      <c r="A569" s="37" t="s">
        <v>224</v>
      </c>
      <c r="B569" s="45"/>
      <c r="C569" s="46"/>
      <c r="D569" s="46"/>
      <c r="E569" s="39" t="s">
        <v>3876</v>
      </c>
      <c r="F569" s="46"/>
      <c r="G569" s="46"/>
      <c r="H569" s="46"/>
      <c r="I569" s="46"/>
      <c r="J569" s="48"/>
    </row>
    <row r="570" ht="30">
      <c r="A570" s="37" t="s">
        <v>225</v>
      </c>
      <c r="B570" s="45"/>
      <c r="C570" s="46"/>
      <c r="D570" s="46"/>
      <c r="E570" s="49" t="s">
        <v>3215</v>
      </c>
      <c r="F570" s="46"/>
      <c r="G570" s="46"/>
      <c r="H570" s="46"/>
      <c r="I570" s="46"/>
      <c r="J570" s="48"/>
    </row>
    <row r="571">
      <c r="A571" s="37" t="s">
        <v>227</v>
      </c>
      <c r="B571" s="45"/>
      <c r="C571" s="46"/>
      <c r="D571" s="46"/>
      <c r="E571" s="47" t="s">
        <v>221</v>
      </c>
      <c r="F571" s="46"/>
      <c r="G571" s="46"/>
      <c r="H571" s="46"/>
      <c r="I571" s="46"/>
      <c r="J571" s="48"/>
    </row>
    <row r="572">
      <c r="A572" s="37" t="s">
        <v>219</v>
      </c>
      <c r="B572" s="37">
        <v>138</v>
      </c>
      <c r="C572" s="38" t="s">
        <v>3877</v>
      </c>
      <c r="D572" s="37" t="s">
        <v>221</v>
      </c>
      <c r="E572" s="39" t="s">
        <v>3878</v>
      </c>
      <c r="F572" s="40" t="s">
        <v>245</v>
      </c>
      <c r="G572" s="41">
        <v>2</v>
      </c>
      <c r="H572" s="42">
        <v>0</v>
      </c>
      <c r="I572" s="43">
        <f>ROUND(G572*H572,P4)</f>
        <v>0</v>
      </c>
      <c r="J572" s="37"/>
      <c r="O572" s="44">
        <f>I572*0.21</f>
        <v>0</v>
      </c>
      <c r="P572">
        <v>3</v>
      </c>
    </row>
    <row r="573">
      <c r="A573" s="37" t="s">
        <v>224</v>
      </c>
      <c r="B573" s="45"/>
      <c r="C573" s="46"/>
      <c r="D573" s="46"/>
      <c r="E573" s="39" t="s">
        <v>3878</v>
      </c>
      <c r="F573" s="46"/>
      <c r="G573" s="46"/>
      <c r="H573" s="46"/>
      <c r="I573" s="46"/>
      <c r="J573" s="48"/>
    </row>
    <row r="574" ht="30">
      <c r="A574" s="37" t="s">
        <v>225</v>
      </c>
      <c r="B574" s="45"/>
      <c r="C574" s="46"/>
      <c r="D574" s="46"/>
      <c r="E574" s="49" t="s">
        <v>3207</v>
      </c>
      <c r="F574" s="46"/>
      <c r="G574" s="46"/>
      <c r="H574" s="46"/>
      <c r="I574" s="46"/>
      <c r="J574" s="48"/>
    </row>
    <row r="575">
      <c r="A575" s="37" t="s">
        <v>227</v>
      </c>
      <c r="B575" s="45"/>
      <c r="C575" s="46"/>
      <c r="D575" s="46"/>
      <c r="E575" s="47" t="s">
        <v>221</v>
      </c>
      <c r="F575" s="46"/>
      <c r="G575" s="46"/>
      <c r="H575" s="46"/>
      <c r="I575" s="46"/>
      <c r="J575" s="48"/>
    </row>
    <row r="576" ht="30">
      <c r="A576" s="37" t="s">
        <v>219</v>
      </c>
      <c r="B576" s="37">
        <v>139</v>
      </c>
      <c r="C576" s="38" t="s">
        <v>3879</v>
      </c>
      <c r="D576" s="37" t="s">
        <v>221</v>
      </c>
      <c r="E576" s="39" t="s">
        <v>3880</v>
      </c>
      <c r="F576" s="40" t="s">
        <v>805</v>
      </c>
      <c r="G576" s="41">
        <v>350</v>
      </c>
      <c r="H576" s="42">
        <v>0</v>
      </c>
      <c r="I576" s="43">
        <f>ROUND(G576*H576,P4)</f>
        <v>0</v>
      </c>
      <c r="J576" s="37"/>
      <c r="O576" s="44">
        <f>I576*0.21</f>
        <v>0</v>
      </c>
      <c r="P576">
        <v>3</v>
      </c>
    </row>
    <row r="577" ht="30">
      <c r="A577" s="37" t="s">
        <v>224</v>
      </c>
      <c r="B577" s="45"/>
      <c r="C577" s="46"/>
      <c r="D577" s="46"/>
      <c r="E577" s="39" t="s">
        <v>3880</v>
      </c>
      <c r="F577" s="46"/>
      <c r="G577" s="46"/>
      <c r="H577" s="46"/>
      <c r="I577" s="46"/>
      <c r="J577" s="48"/>
    </row>
    <row r="578" ht="30">
      <c r="A578" s="37" t="s">
        <v>225</v>
      </c>
      <c r="B578" s="45"/>
      <c r="C578" s="46"/>
      <c r="D578" s="46"/>
      <c r="E578" s="49" t="s">
        <v>3881</v>
      </c>
      <c r="F578" s="46"/>
      <c r="G578" s="46"/>
      <c r="H578" s="46"/>
      <c r="I578" s="46"/>
      <c r="J578" s="48"/>
    </row>
    <row r="579">
      <c r="A579" s="37" t="s">
        <v>227</v>
      </c>
      <c r="B579" s="45"/>
      <c r="C579" s="46"/>
      <c r="D579" s="46"/>
      <c r="E579" s="47" t="s">
        <v>221</v>
      </c>
      <c r="F579" s="46"/>
      <c r="G579" s="46"/>
      <c r="H579" s="46"/>
      <c r="I579" s="46"/>
      <c r="J579" s="48"/>
    </row>
    <row r="580">
      <c r="A580" s="37" t="s">
        <v>219</v>
      </c>
      <c r="B580" s="37">
        <v>140</v>
      </c>
      <c r="C580" s="38" t="s">
        <v>3882</v>
      </c>
      <c r="D580" s="37" t="s">
        <v>221</v>
      </c>
      <c r="E580" s="39" t="s">
        <v>3883</v>
      </c>
      <c r="F580" s="40" t="s">
        <v>837</v>
      </c>
      <c r="G580" s="41">
        <v>1</v>
      </c>
      <c r="H580" s="42">
        <v>0</v>
      </c>
      <c r="I580" s="43">
        <f>ROUND(G580*H580,P4)</f>
        <v>0</v>
      </c>
      <c r="J580" s="37"/>
      <c r="O580" s="44">
        <f>I580*0.21</f>
        <v>0</v>
      </c>
      <c r="P580">
        <v>3</v>
      </c>
    </row>
    <row r="581">
      <c r="A581" s="37" t="s">
        <v>224</v>
      </c>
      <c r="B581" s="45"/>
      <c r="C581" s="46"/>
      <c r="D581" s="46"/>
      <c r="E581" s="39" t="s">
        <v>3883</v>
      </c>
      <c r="F581" s="46"/>
      <c r="G581" s="46"/>
      <c r="H581" s="46"/>
      <c r="I581" s="46"/>
      <c r="J581" s="48"/>
    </row>
    <row r="582" ht="30">
      <c r="A582" s="37" t="s">
        <v>225</v>
      </c>
      <c r="B582" s="45"/>
      <c r="C582" s="46"/>
      <c r="D582" s="46"/>
      <c r="E582" s="49" t="s">
        <v>3289</v>
      </c>
      <c r="F582" s="46"/>
      <c r="G582" s="46"/>
      <c r="H582" s="46"/>
      <c r="I582" s="46"/>
      <c r="J582" s="48"/>
    </row>
    <row r="583">
      <c r="A583" s="37" t="s">
        <v>227</v>
      </c>
      <c r="B583" s="45"/>
      <c r="C583" s="46"/>
      <c r="D583" s="46"/>
      <c r="E583" s="47" t="s">
        <v>221</v>
      </c>
      <c r="F583" s="46"/>
      <c r="G583" s="46"/>
      <c r="H583" s="46"/>
      <c r="I583" s="46"/>
      <c r="J583" s="48"/>
    </row>
    <row r="584">
      <c r="A584" s="37" t="s">
        <v>219</v>
      </c>
      <c r="B584" s="37">
        <v>141</v>
      </c>
      <c r="C584" s="38" t="s">
        <v>3884</v>
      </c>
      <c r="D584" s="37" t="s">
        <v>221</v>
      </c>
      <c r="E584" s="39" t="s">
        <v>3885</v>
      </c>
      <c r="F584" s="40" t="s">
        <v>837</v>
      </c>
      <c r="G584" s="41">
        <v>4</v>
      </c>
      <c r="H584" s="42">
        <v>0</v>
      </c>
      <c r="I584" s="43">
        <f>ROUND(G584*H584,P4)</f>
        <v>0</v>
      </c>
      <c r="J584" s="37"/>
      <c r="O584" s="44">
        <f>I584*0.21</f>
        <v>0</v>
      </c>
      <c r="P584">
        <v>3</v>
      </c>
    </row>
    <row r="585">
      <c r="A585" s="37" t="s">
        <v>224</v>
      </c>
      <c r="B585" s="45"/>
      <c r="C585" s="46"/>
      <c r="D585" s="46"/>
      <c r="E585" s="39" t="s">
        <v>3885</v>
      </c>
      <c r="F585" s="46"/>
      <c r="G585" s="46"/>
      <c r="H585" s="46"/>
      <c r="I585" s="46"/>
      <c r="J585" s="48"/>
    </row>
    <row r="586" ht="30">
      <c r="A586" s="37" t="s">
        <v>225</v>
      </c>
      <c r="B586" s="45"/>
      <c r="C586" s="46"/>
      <c r="D586" s="46"/>
      <c r="E586" s="49" t="s">
        <v>3215</v>
      </c>
      <c r="F586" s="46"/>
      <c r="G586" s="46"/>
      <c r="H586" s="46"/>
      <c r="I586" s="46"/>
      <c r="J586" s="48"/>
    </row>
    <row r="587">
      <c r="A587" s="37" t="s">
        <v>227</v>
      </c>
      <c r="B587" s="45"/>
      <c r="C587" s="46"/>
      <c r="D587" s="46"/>
      <c r="E587" s="47" t="s">
        <v>221</v>
      </c>
      <c r="F587" s="46"/>
      <c r="G587" s="46"/>
      <c r="H587" s="46"/>
      <c r="I587" s="46"/>
      <c r="J587" s="48"/>
    </row>
    <row r="588">
      <c r="A588" s="37" t="s">
        <v>219</v>
      </c>
      <c r="B588" s="37">
        <v>142</v>
      </c>
      <c r="C588" s="38" t="s">
        <v>3886</v>
      </c>
      <c r="D588" s="37" t="s">
        <v>221</v>
      </c>
      <c r="E588" s="39" t="s">
        <v>3887</v>
      </c>
      <c r="F588" s="40" t="s">
        <v>837</v>
      </c>
      <c r="G588" s="41">
        <v>1</v>
      </c>
      <c r="H588" s="42">
        <v>0</v>
      </c>
      <c r="I588" s="43">
        <f>ROUND(G588*H588,P4)</f>
        <v>0</v>
      </c>
      <c r="J588" s="37"/>
      <c r="O588" s="44">
        <f>I588*0.21</f>
        <v>0</v>
      </c>
      <c r="P588">
        <v>3</v>
      </c>
    </row>
    <row r="589">
      <c r="A589" s="37" t="s">
        <v>224</v>
      </c>
      <c r="B589" s="45"/>
      <c r="C589" s="46"/>
      <c r="D589" s="46"/>
      <c r="E589" s="39" t="s">
        <v>3887</v>
      </c>
      <c r="F589" s="46"/>
      <c r="G589" s="46"/>
      <c r="H589" s="46"/>
      <c r="I589" s="46"/>
      <c r="J589" s="48"/>
    </row>
    <row r="590" ht="30">
      <c r="A590" s="37" t="s">
        <v>225</v>
      </c>
      <c r="B590" s="45"/>
      <c r="C590" s="46"/>
      <c r="D590" s="46"/>
      <c r="E590" s="49" t="s">
        <v>3289</v>
      </c>
      <c r="F590" s="46"/>
      <c r="G590" s="46"/>
      <c r="H590" s="46"/>
      <c r="I590" s="46"/>
      <c r="J590" s="48"/>
    </row>
    <row r="591">
      <c r="A591" s="37" t="s">
        <v>227</v>
      </c>
      <c r="B591" s="45"/>
      <c r="C591" s="46"/>
      <c r="D591" s="46"/>
      <c r="E591" s="47" t="s">
        <v>221</v>
      </c>
      <c r="F591" s="46"/>
      <c r="G591" s="46"/>
      <c r="H591" s="46"/>
      <c r="I591" s="46"/>
      <c r="J591" s="48"/>
    </row>
    <row r="592">
      <c r="A592" s="37" t="s">
        <v>219</v>
      </c>
      <c r="B592" s="37">
        <v>143</v>
      </c>
      <c r="C592" s="38" t="s">
        <v>3888</v>
      </c>
      <c r="D592" s="37" t="s">
        <v>221</v>
      </c>
      <c r="E592" s="39" t="s">
        <v>3889</v>
      </c>
      <c r="F592" s="40" t="s">
        <v>837</v>
      </c>
      <c r="G592" s="41">
        <v>1</v>
      </c>
      <c r="H592" s="42">
        <v>0</v>
      </c>
      <c r="I592" s="43">
        <f>ROUND(G592*H592,P4)</f>
        <v>0</v>
      </c>
      <c r="J592" s="37"/>
      <c r="O592" s="44">
        <f>I592*0.21</f>
        <v>0</v>
      </c>
      <c r="P592">
        <v>3</v>
      </c>
    </row>
    <row r="593">
      <c r="A593" s="37" t="s">
        <v>224</v>
      </c>
      <c r="B593" s="45"/>
      <c r="C593" s="46"/>
      <c r="D593" s="46"/>
      <c r="E593" s="39" t="s">
        <v>3889</v>
      </c>
      <c r="F593" s="46"/>
      <c r="G593" s="46"/>
      <c r="H593" s="46"/>
      <c r="I593" s="46"/>
      <c r="J593" s="48"/>
    </row>
    <row r="594" ht="30">
      <c r="A594" s="37" t="s">
        <v>225</v>
      </c>
      <c r="B594" s="45"/>
      <c r="C594" s="46"/>
      <c r="D594" s="46"/>
      <c r="E594" s="49" t="s">
        <v>3289</v>
      </c>
      <c r="F594" s="46"/>
      <c r="G594" s="46"/>
      <c r="H594" s="46"/>
      <c r="I594" s="46"/>
      <c r="J594" s="48"/>
    </row>
    <row r="595">
      <c r="A595" s="37" t="s">
        <v>227</v>
      </c>
      <c r="B595" s="45"/>
      <c r="C595" s="46"/>
      <c r="D595" s="46"/>
      <c r="E595" s="47" t="s">
        <v>221</v>
      </c>
      <c r="F595" s="46"/>
      <c r="G595" s="46"/>
      <c r="H595" s="46"/>
      <c r="I595" s="46"/>
      <c r="J595" s="48"/>
    </row>
    <row r="596">
      <c r="A596" s="37" t="s">
        <v>219</v>
      </c>
      <c r="B596" s="37">
        <v>144</v>
      </c>
      <c r="C596" s="38" t="s">
        <v>3890</v>
      </c>
      <c r="D596" s="37" t="s">
        <v>221</v>
      </c>
      <c r="E596" s="39" t="s">
        <v>3891</v>
      </c>
      <c r="F596" s="40" t="s">
        <v>837</v>
      </c>
      <c r="G596" s="41">
        <v>1</v>
      </c>
      <c r="H596" s="42">
        <v>0</v>
      </c>
      <c r="I596" s="43">
        <f>ROUND(G596*H596,P4)</f>
        <v>0</v>
      </c>
      <c r="J596" s="37"/>
      <c r="O596" s="44">
        <f>I596*0.21</f>
        <v>0</v>
      </c>
      <c r="P596">
        <v>3</v>
      </c>
    </row>
    <row r="597">
      <c r="A597" s="37" t="s">
        <v>224</v>
      </c>
      <c r="B597" s="45"/>
      <c r="C597" s="46"/>
      <c r="D597" s="46"/>
      <c r="E597" s="39" t="s">
        <v>3891</v>
      </c>
      <c r="F597" s="46"/>
      <c r="G597" s="46"/>
      <c r="H597" s="46"/>
      <c r="I597" s="46"/>
      <c r="J597" s="48"/>
    </row>
    <row r="598" ht="30">
      <c r="A598" s="37" t="s">
        <v>225</v>
      </c>
      <c r="B598" s="45"/>
      <c r="C598" s="46"/>
      <c r="D598" s="46"/>
      <c r="E598" s="49" t="s">
        <v>3289</v>
      </c>
      <c r="F598" s="46"/>
      <c r="G598" s="46"/>
      <c r="H598" s="46"/>
      <c r="I598" s="46"/>
      <c r="J598" s="48"/>
    </row>
    <row r="599">
      <c r="A599" s="37" t="s">
        <v>227</v>
      </c>
      <c r="B599" s="45"/>
      <c r="C599" s="46"/>
      <c r="D599" s="46"/>
      <c r="E599" s="47" t="s">
        <v>221</v>
      </c>
      <c r="F599" s="46"/>
      <c r="G599" s="46"/>
      <c r="H599" s="46"/>
      <c r="I599" s="46"/>
      <c r="J599" s="48"/>
    </row>
    <row r="600">
      <c r="A600" s="37" t="s">
        <v>219</v>
      </c>
      <c r="B600" s="37">
        <v>145</v>
      </c>
      <c r="C600" s="38" t="s">
        <v>3892</v>
      </c>
      <c r="D600" s="37" t="s">
        <v>221</v>
      </c>
      <c r="E600" s="39" t="s">
        <v>3893</v>
      </c>
      <c r="F600" s="40" t="s">
        <v>837</v>
      </c>
      <c r="G600" s="41">
        <v>1</v>
      </c>
      <c r="H600" s="42">
        <v>0</v>
      </c>
      <c r="I600" s="43">
        <f>ROUND(G600*H600,P4)</f>
        <v>0</v>
      </c>
      <c r="J600" s="37"/>
      <c r="O600" s="44">
        <f>I600*0.21</f>
        <v>0</v>
      </c>
      <c r="P600">
        <v>3</v>
      </c>
    </row>
    <row r="601">
      <c r="A601" s="37" t="s">
        <v>224</v>
      </c>
      <c r="B601" s="45"/>
      <c r="C601" s="46"/>
      <c r="D601" s="46"/>
      <c r="E601" s="39" t="s">
        <v>3893</v>
      </c>
      <c r="F601" s="46"/>
      <c r="G601" s="46"/>
      <c r="H601" s="46"/>
      <c r="I601" s="46"/>
      <c r="J601" s="48"/>
    </row>
    <row r="602" ht="30">
      <c r="A602" s="37" t="s">
        <v>225</v>
      </c>
      <c r="B602" s="45"/>
      <c r="C602" s="46"/>
      <c r="D602" s="46"/>
      <c r="E602" s="49" t="s">
        <v>3289</v>
      </c>
      <c r="F602" s="46"/>
      <c r="G602" s="46"/>
      <c r="H602" s="46"/>
      <c r="I602" s="46"/>
      <c r="J602" s="48"/>
    </row>
    <row r="603">
      <c r="A603" s="37" t="s">
        <v>227</v>
      </c>
      <c r="B603" s="45"/>
      <c r="C603" s="46"/>
      <c r="D603" s="46"/>
      <c r="E603" s="47" t="s">
        <v>221</v>
      </c>
      <c r="F603" s="46"/>
      <c r="G603" s="46"/>
      <c r="H603" s="46"/>
      <c r="I603" s="46"/>
      <c r="J603" s="48"/>
    </row>
    <row r="604">
      <c r="A604" s="37" t="s">
        <v>219</v>
      </c>
      <c r="B604" s="37">
        <v>146</v>
      </c>
      <c r="C604" s="38" t="s">
        <v>3894</v>
      </c>
      <c r="D604" s="37" t="s">
        <v>221</v>
      </c>
      <c r="E604" s="39" t="s">
        <v>3895</v>
      </c>
      <c r="F604" s="40" t="s">
        <v>1012</v>
      </c>
      <c r="G604" s="41">
        <v>5</v>
      </c>
      <c r="H604" s="42">
        <v>0</v>
      </c>
      <c r="I604" s="43">
        <f>ROUND(G604*H604,P4)</f>
        <v>0</v>
      </c>
      <c r="J604" s="37"/>
      <c r="O604" s="44">
        <f>I604*0.21</f>
        <v>0</v>
      </c>
      <c r="P604">
        <v>3</v>
      </c>
    </row>
    <row r="605">
      <c r="A605" s="37" t="s">
        <v>224</v>
      </c>
      <c r="B605" s="45"/>
      <c r="C605" s="46"/>
      <c r="D605" s="46"/>
      <c r="E605" s="39" t="s">
        <v>3895</v>
      </c>
      <c r="F605" s="46"/>
      <c r="G605" s="46"/>
      <c r="H605" s="46"/>
      <c r="I605" s="46"/>
      <c r="J605" s="48"/>
    </row>
    <row r="606" ht="60">
      <c r="A606" s="37" t="s">
        <v>225</v>
      </c>
      <c r="B606" s="45"/>
      <c r="C606" s="46"/>
      <c r="D606" s="46"/>
      <c r="E606" s="49" t="s">
        <v>3867</v>
      </c>
      <c r="F606" s="46"/>
      <c r="G606" s="46"/>
      <c r="H606" s="46"/>
      <c r="I606" s="46"/>
      <c r="J606" s="48"/>
    </row>
    <row r="607">
      <c r="A607" s="37" t="s">
        <v>227</v>
      </c>
      <c r="B607" s="45"/>
      <c r="C607" s="46"/>
      <c r="D607" s="46"/>
      <c r="E607" s="47" t="s">
        <v>221</v>
      </c>
      <c r="F607" s="46"/>
      <c r="G607" s="46"/>
      <c r="H607" s="46"/>
      <c r="I607" s="46"/>
      <c r="J607" s="48"/>
    </row>
    <row r="608">
      <c r="A608" s="31" t="s">
        <v>216</v>
      </c>
      <c r="B608" s="32"/>
      <c r="C608" s="33" t="s">
        <v>3896</v>
      </c>
      <c r="D608" s="34"/>
      <c r="E608" s="31" t="s">
        <v>3896</v>
      </c>
      <c r="F608" s="34"/>
      <c r="G608" s="34"/>
      <c r="H608" s="34"/>
      <c r="I608" s="35">
        <f>SUMIFS(I609:I686,A609:A686,"P")</f>
        <v>0</v>
      </c>
      <c r="J608" s="36"/>
    </row>
    <row r="609">
      <c r="A609" s="37" t="s">
        <v>219</v>
      </c>
      <c r="B609" s="37">
        <v>147</v>
      </c>
      <c r="C609" s="38" t="s">
        <v>3897</v>
      </c>
      <c r="D609" s="37" t="s">
        <v>221</v>
      </c>
      <c r="E609" s="39" t="s">
        <v>3898</v>
      </c>
      <c r="F609" s="40" t="s">
        <v>3896</v>
      </c>
      <c r="G609" s="41">
        <v>0</v>
      </c>
      <c r="H609" s="42">
        <v>0</v>
      </c>
      <c r="I609" s="43">
        <f>ROUND(G609*H609,P4)</f>
        <v>0</v>
      </c>
      <c r="J609" s="37"/>
      <c r="O609" s="44">
        <f>I609*0.21</f>
        <v>0</v>
      </c>
      <c r="P609">
        <v>3</v>
      </c>
    </row>
    <row r="610">
      <c r="A610" s="37" t="s">
        <v>224</v>
      </c>
      <c r="B610" s="45"/>
      <c r="C610" s="46"/>
      <c r="D610" s="46"/>
      <c r="E610" s="39" t="s">
        <v>3898</v>
      </c>
      <c r="F610" s="46"/>
      <c r="G610" s="46"/>
      <c r="H610" s="46"/>
      <c r="I610" s="46"/>
      <c r="J610" s="48"/>
    </row>
    <row r="611">
      <c r="A611" s="37" t="s">
        <v>227</v>
      </c>
      <c r="B611" s="45"/>
      <c r="C611" s="46"/>
      <c r="D611" s="46"/>
      <c r="E611" s="47" t="s">
        <v>221</v>
      </c>
      <c r="F611" s="46"/>
      <c r="G611" s="46"/>
      <c r="H611" s="46"/>
      <c r="I611" s="46"/>
      <c r="J611" s="48"/>
    </row>
    <row r="612">
      <c r="A612" s="37" t="s">
        <v>219</v>
      </c>
      <c r="B612" s="37">
        <v>148</v>
      </c>
      <c r="C612" s="38" t="s">
        <v>3899</v>
      </c>
      <c r="D612" s="37" t="s">
        <v>221</v>
      </c>
      <c r="E612" s="39" t="s">
        <v>3900</v>
      </c>
      <c r="F612" s="40" t="s">
        <v>3896</v>
      </c>
      <c r="G612" s="41">
        <v>0</v>
      </c>
      <c r="H612" s="42">
        <v>0</v>
      </c>
      <c r="I612" s="43">
        <f>ROUND(G612*H612,P4)</f>
        <v>0</v>
      </c>
      <c r="J612" s="37"/>
      <c r="O612" s="44">
        <f>I612*0.21</f>
        <v>0</v>
      </c>
      <c r="P612">
        <v>3</v>
      </c>
    </row>
    <row r="613">
      <c r="A613" s="37" t="s">
        <v>224</v>
      </c>
      <c r="B613" s="45"/>
      <c r="C613" s="46"/>
      <c r="D613" s="46"/>
      <c r="E613" s="39" t="s">
        <v>3900</v>
      </c>
      <c r="F613" s="46"/>
      <c r="G613" s="46"/>
      <c r="H613" s="46"/>
      <c r="I613" s="46"/>
      <c r="J613" s="48"/>
    </row>
    <row r="614">
      <c r="A614" s="37" t="s">
        <v>227</v>
      </c>
      <c r="B614" s="45"/>
      <c r="C614" s="46"/>
      <c r="D614" s="46"/>
      <c r="E614" s="47" t="s">
        <v>221</v>
      </c>
      <c r="F614" s="46"/>
      <c r="G614" s="46"/>
      <c r="H614" s="46"/>
      <c r="I614" s="46"/>
      <c r="J614" s="48"/>
    </row>
    <row r="615">
      <c r="A615" s="37" t="s">
        <v>219</v>
      </c>
      <c r="B615" s="37">
        <v>149</v>
      </c>
      <c r="C615" s="38" t="s">
        <v>3901</v>
      </c>
      <c r="D615" s="37" t="s">
        <v>221</v>
      </c>
      <c r="E615" s="39" t="s">
        <v>3902</v>
      </c>
      <c r="F615" s="40" t="s">
        <v>3896</v>
      </c>
      <c r="G615" s="41">
        <v>0</v>
      </c>
      <c r="H615" s="42">
        <v>0</v>
      </c>
      <c r="I615" s="43">
        <f>ROUND(G615*H615,P4)</f>
        <v>0</v>
      </c>
      <c r="J615" s="37"/>
      <c r="O615" s="44">
        <f>I615*0.21</f>
        <v>0</v>
      </c>
      <c r="P615">
        <v>3</v>
      </c>
    </row>
    <row r="616">
      <c r="A616" s="37" t="s">
        <v>224</v>
      </c>
      <c r="B616" s="45"/>
      <c r="C616" s="46"/>
      <c r="D616" s="46"/>
      <c r="E616" s="39" t="s">
        <v>3902</v>
      </c>
      <c r="F616" s="46"/>
      <c r="G616" s="46"/>
      <c r="H616" s="46"/>
      <c r="I616" s="46"/>
      <c r="J616" s="48"/>
    </row>
    <row r="617">
      <c r="A617" s="37" t="s">
        <v>227</v>
      </c>
      <c r="B617" s="45"/>
      <c r="C617" s="46"/>
      <c r="D617" s="46"/>
      <c r="E617" s="47" t="s">
        <v>221</v>
      </c>
      <c r="F617" s="46"/>
      <c r="G617" s="46"/>
      <c r="H617" s="46"/>
      <c r="I617" s="46"/>
      <c r="J617" s="48"/>
    </row>
    <row r="618">
      <c r="A618" s="37" t="s">
        <v>219</v>
      </c>
      <c r="B618" s="37">
        <v>150</v>
      </c>
      <c r="C618" s="38" t="s">
        <v>3903</v>
      </c>
      <c r="D618" s="37" t="s">
        <v>221</v>
      </c>
      <c r="E618" s="39" t="s">
        <v>3904</v>
      </c>
      <c r="F618" s="40" t="s">
        <v>3896</v>
      </c>
      <c r="G618" s="41">
        <v>0</v>
      </c>
      <c r="H618" s="42">
        <v>0</v>
      </c>
      <c r="I618" s="43">
        <f>ROUND(G618*H618,P4)</f>
        <v>0</v>
      </c>
      <c r="J618" s="37"/>
      <c r="O618" s="44">
        <f>I618*0.21</f>
        <v>0</v>
      </c>
      <c r="P618">
        <v>3</v>
      </c>
    </row>
    <row r="619">
      <c r="A619" s="37" t="s">
        <v>224</v>
      </c>
      <c r="B619" s="45"/>
      <c r="C619" s="46"/>
      <c r="D619" s="46"/>
      <c r="E619" s="39" t="s">
        <v>3904</v>
      </c>
      <c r="F619" s="46"/>
      <c r="G619" s="46"/>
      <c r="H619" s="46"/>
      <c r="I619" s="46"/>
      <c r="J619" s="48"/>
    </row>
    <row r="620">
      <c r="A620" s="37" t="s">
        <v>227</v>
      </c>
      <c r="B620" s="45"/>
      <c r="C620" s="46"/>
      <c r="D620" s="46"/>
      <c r="E620" s="47" t="s">
        <v>221</v>
      </c>
      <c r="F620" s="46"/>
      <c r="G620" s="46"/>
      <c r="H620" s="46"/>
      <c r="I620" s="46"/>
      <c r="J620" s="48"/>
    </row>
    <row r="621">
      <c r="A621" s="37" t="s">
        <v>219</v>
      </c>
      <c r="B621" s="37">
        <v>151</v>
      </c>
      <c r="C621" s="38" t="s">
        <v>3905</v>
      </c>
      <c r="D621" s="37" t="s">
        <v>221</v>
      </c>
      <c r="E621" s="39" t="s">
        <v>3906</v>
      </c>
      <c r="F621" s="40" t="s">
        <v>3896</v>
      </c>
      <c r="G621" s="41">
        <v>0</v>
      </c>
      <c r="H621" s="42">
        <v>0</v>
      </c>
      <c r="I621" s="43">
        <f>ROUND(G621*H621,P4)</f>
        <v>0</v>
      </c>
      <c r="J621" s="37"/>
      <c r="O621" s="44">
        <f>I621*0.21</f>
        <v>0</v>
      </c>
      <c r="P621">
        <v>3</v>
      </c>
    </row>
    <row r="622">
      <c r="A622" s="37" t="s">
        <v>224</v>
      </c>
      <c r="B622" s="45"/>
      <c r="C622" s="46"/>
      <c r="D622" s="46"/>
      <c r="E622" s="39" t="s">
        <v>3906</v>
      </c>
      <c r="F622" s="46"/>
      <c r="G622" s="46"/>
      <c r="H622" s="46"/>
      <c r="I622" s="46"/>
      <c r="J622" s="48"/>
    </row>
    <row r="623">
      <c r="A623" s="37" t="s">
        <v>227</v>
      </c>
      <c r="B623" s="45"/>
      <c r="C623" s="46"/>
      <c r="D623" s="46"/>
      <c r="E623" s="47" t="s">
        <v>221</v>
      </c>
      <c r="F623" s="46"/>
      <c r="G623" s="46"/>
      <c r="H623" s="46"/>
      <c r="I623" s="46"/>
      <c r="J623" s="48"/>
    </row>
    <row r="624">
      <c r="A624" s="37" t="s">
        <v>219</v>
      </c>
      <c r="B624" s="37">
        <v>152</v>
      </c>
      <c r="C624" s="38" t="s">
        <v>3907</v>
      </c>
      <c r="D624" s="37" t="s">
        <v>221</v>
      </c>
      <c r="E624" s="39" t="s">
        <v>3908</v>
      </c>
      <c r="F624" s="40" t="s">
        <v>3896</v>
      </c>
      <c r="G624" s="41">
        <v>0</v>
      </c>
      <c r="H624" s="42">
        <v>0</v>
      </c>
      <c r="I624" s="43">
        <f>ROUND(G624*H624,P4)</f>
        <v>0</v>
      </c>
      <c r="J624" s="37"/>
      <c r="O624" s="44">
        <f>I624*0.21</f>
        <v>0</v>
      </c>
      <c r="P624">
        <v>3</v>
      </c>
    </row>
    <row r="625">
      <c r="A625" s="37" t="s">
        <v>224</v>
      </c>
      <c r="B625" s="45"/>
      <c r="C625" s="46"/>
      <c r="D625" s="46"/>
      <c r="E625" s="39" t="s">
        <v>3908</v>
      </c>
      <c r="F625" s="46"/>
      <c r="G625" s="46"/>
      <c r="H625" s="46"/>
      <c r="I625" s="46"/>
      <c r="J625" s="48"/>
    </row>
    <row r="626">
      <c r="A626" s="37" t="s">
        <v>227</v>
      </c>
      <c r="B626" s="45"/>
      <c r="C626" s="46"/>
      <c r="D626" s="46"/>
      <c r="E626" s="47" t="s">
        <v>221</v>
      </c>
      <c r="F626" s="46"/>
      <c r="G626" s="46"/>
      <c r="H626" s="46"/>
      <c r="I626" s="46"/>
      <c r="J626" s="48"/>
    </row>
    <row r="627" ht="30">
      <c r="A627" s="37" t="s">
        <v>219</v>
      </c>
      <c r="B627" s="37">
        <v>153</v>
      </c>
      <c r="C627" s="38" t="s">
        <v>3909</v>
      </c>
      <c r="D627" s="37" t="s">
        <v>221</v>
      </c>
      <c r="E627" s="39" t="s">
        <v>3910</v>
      </c>
      <c r="F627" s="40" t="s">
        <v>3896</v>
      </c>
      <c r="G627" s="41">
        <v>0</v>
      </c>
      <c r="H627" s="42">
        <v>0</v>
      </c>
      <c r="I627" s="43">
        <f>ROUND(G627*H627,P4)</f>
        <v>0</v>
      </c>
      <c r="J627" s="37"/>
      <c r="O627" s="44">
        <f>I627*0.21</f>
        <v>0</v>
      </c>
      <c r="P627">
        <v>3</v>
      </c>
    </row>
    <row r="628" ht="30">
      <c r="A628" s="37" t="s">
        <v>224</v>
      </c>
      <c r="B628" s="45"/>
      <c r="C628" s="46"/>
      <c r="D628" s="46"/>
      <c r="E628" s="39" t="s">
        <v>3910</v>
      </c>
      <c r="F628" s="46"/>
      <c r="G628" s="46"/>
      <c r="H628" s="46"/>
      <c r="I628" s="46"/>
      <c r="J628" s="48"/>
    </row>
    <row r="629">
      <c r="A629" s="37" t="s">
        <v>227</v>
      </c>
      <c r="B629" s="45"/>
      <c r="C629" s="46"/>
      <c r="D629" s="46"/>
      <c r="E629" s="47" t="s">
        <v>221</v>
      </c>
      <c r="F629" s="46"/>
      <c r="G629" s="46"/>
      <c r="H629" s="46"/>
      <c r="I629" s="46"/>
      <c r="J629" s="48"/>
    </row>
    <row r="630" ht="30">
      <c r="A630" s="37" t="s">
        <v>219</v>
      </c>
      <c r="B630" s="37">
        <v>154</v>
      </c>
      <c r="C630" s="38" t="s">
        <v>3911</v>
      </c>
      <c r="D630" s="37" t="s">
        <v>221</v>
      </c>
      <c r="E630" s="39" t="s">
        <v>3912</v>
      </c>
      <c r="F630" s="40" t="s">
        <v>3896</v>
      </c>
      <c r="G630" s="41">
        <v>0</v>
      </c>
      <c r="H630" s="42">
        <v>0</v>
      </c>
      <c r="I630" s="43">
        <f>ROUND(G630*H630,P4)</f>
        <v>0</v>
      </c>
      <c r="J630" s="37"/>
      <c r="O630" s="44">
        <f>I630*0.21</f>
        <v>0</v>
      </c>
      <c r="P630">
        <v>3</v>
      </c>
    </row>
    <row r="631" ht="30">
      <c r="A631" s="37" t="s">
        <v>224</v>
      </c>
      <c r="B631" s="45"/>
      <c r="C631" s="46"/>
      <c r="D631" s="46"/>
      <c r="E631" s="39" t="s">
        <v>3912</v>
      </c>
      <c r="F631" s="46"/>
      <c r="G631" s="46"/>
      <c r="H631" s="46"/>
      <c r="I631" s="46"/>
      <c r="J631" s="48"/>
    </row>
    <row r="632">
      <c r="A632" s="37" t="s">
        <v>227</v>
      </c>
      <c r="B632" s="45"/>
      <c r="C632" s="46"/>
      <c r="D632" s="46"/>
      <c r="E632" s="47" t="s">
        <v>221</v>
      </c>
      <c r="F632" s="46"/>
      <c r="G632" s="46"/>
      <c r="H632" s="46"/>
      <c r="I632" s="46"/>
      <c r="J632" s="48"/>
    </row>
    <row r="633" ht="30">
      <c r="A633" s="37" t="s">
        <v>219</v>
      </c>
      <c r="B633" s="37">
        <v>155</v>
      </c>
      <c r="C633" s="38" t="s">
        <v>3913</v>
      </c>
      <c r="D633" s="37" t="s">
        <v>221</v>
      </c>
      <c r="E633" s="39" t="s">
        <v>3914</v>
      </c>
      <c r="F633" s="40" t="s">
        <v>3896</v>
      </c>
      <c r="G633" s="41">
        <v>0</v>
      </c>
      <c r="H633" s="42">
        <v>0</v>
      </c>
      <c r="I633" s="43">
        <f>ROUND(G633*H633,P4)</f>
        <v>0</v>
      </c>
      <c r="J633" s="37"/>
      <c r="O633" s="44">
        <f>I633*0.21</f>
        <v>0</v>
      </c>
      <c r="P633">
        <v>3</v>
      </c>
    </row>
    <row r="634" ht="30">
      <c r="A634" s="37" t="s">
        <v>224</v>
      </c>
      <c r="B634" s="45"/>
      <c r="C634" s="46"/>
      <c r="D634" s="46"/>
      <c r="E634" s="39" t="s">
        <v>3914</v>
      </c>
      <c r="F634" s="46"/>
      <c r="G634" s="46"/>
      <c r="H634" s="46"/>
      <c r="I634" s="46"/>
      <c r="J634" s="48"/>
    </row>
    <row r="635">
      <c r="A635" s="37" t="s">
        <v>227</v>
      </c>
      <c r="B635" s="45"/>
      <c r="C635" s="46"/>
      <c r="D635" s="46"/>
      <c r="E635" s="47" t="s">
        <v>221</v>
      </c>
      <c r="F635" s="46"/>
      <c r="G635" s="46"/>
      <c r="H635" s="46"/>
      <c r="I635" s="46"/>
      <c r="J635" s="48"/>
    </row>
    <row r="636" ht="30">
      <c r="A636" s="37" t="s">
        <v>219</v>
      </c>
      <c r="B636" s="37">
        <v>156</v>
      </c>
      <c r="C636" s="38" t="s">
        <v>3915</v>
      </c>
      <c r="D636" s="37" t="s">
        <v>221</v>
      </c>
      <c r="E636" s="39" t="s">
        <v>3916</v>
      </c>
      <c r="F636" s="40" t="s">
        <v>3896</v>
      </c>
      <c r="G636" s="41">
        <v>0</v>
      </c>
      <c r="H636" s="42">
        <v>0</v>
      </c>
      <c r="I636" s="43">
        <f>ROUND(G636*H636,P4)</f>
        <v>0</v>
      </c>
      <c r="J636" s="37"/>
      <c r="O636" s="44">
        <f>I636*0.21</f>
        <v>0</v>
      </c>
      <c r="P636">
        <v>3</v>
      </c>
    </row>
    <row r="637" ht="30">
      <c r="A637" s="37" t="s">
        <v>224</v>
      </c>
      <c r="B637" s="45"/>
      <c r="C637" s="46"/>
      <c r="D637" s="46"/>
      <c r="E637" s="39" t="s">
        <v>3916</v>
      </c>
      <c r="F637" s="46"/>
      <c r="G637" s="46"/>
      <c r="H637" s="46"/>
      <c r="I637" s="46"/>
      <c r="J637" s="48"/>
    </row>
    <row r="638">
      <c r="A638" s="37" t="s">
        <v>227</v>
      </c>
      <c r="B638" s="45"/>
      <c r="C638" s="46"/>
      <c r="D638" s="46"/>
      <c r="E638" s="47" t="s">
        <v>221</v>
      </c>
      <c r="F638" s="46"/>
      <c r="G638" s="46"/>
      <c r="H638" s="46"/>
      <c r="I638" s="46"/>
      <c r="J638" s="48"/>
    </row>
    <row r="639" ht="30">
      <c r="A639" s="37" t="s">
        <v>219</v>
      </c>
      <c r="B639" s="37">
        <v>157</v>
      </c>
      <c r="C639" s="38" t="s">
        <v>3917</v>
      </c>
      <c r="D639" s="37" t="s">
        <v>221</v>
      </c>
      <c r="E639" s="39" t="s">
        <v>3918</v>
      </c>
      <c r="F639" s="40" t="s">
        <v>3896</v>
      </c>
      <c r="G639" s="41">
        <v>0</v>
      </c>
      <c r="H639" s="42">
        <v>0</v>
      </c>
      <c r="I639" s="43">
        <f>ROUND(G639*H639,P4)</f>
        <v>0</v>
      </c>
      <c r="J639" s="37"/>
      <c r="O639" s="44">
        <f>I639*0.21</f>
        <v>0</v>
      </c>
      <c r="P639">
        <v>3</v>
      </c>
    </row>
    <row r="640" ht="30">
      <c r="A640" s="37" t="s">
        <v>224</v>
      </c>
      <c r="B640" s="45"/>
      <c r="C640" s="46"/>
      <c r="D640" s="46"/>
      <c r="E640" s="39" t="s">
        <v>3918</v>
      </c>
      <c r="F640" s="46"/>
      <c r="G640" s="46"/>
      <c r="H640" s="46"/>
      <c r="I640" s="46"/>
      <c r="J640" s="48"/>
    </row>
    <row r="641">
      <c r="A641" s="37" t="s">
        <v>227</v>
      </c>
      <c r="B641" s="45"/>
      <c r="C641" s="46"/>
      <c r="D641" s="46"/>
      <c r="E641" s="47" t="s">
        <v>221</v>
      </c>
      <c r="F641" s="46"/>
      <c r="G641" s="46"/>
      <c r="H641" s="46"/>
      <c r="I641" s="46"/>
      <c r="J641" s="48"/>
    </row>
    <row r="642">
      <c r="A642" s="37" t="s">
        <v>219</v>
      </c>
      <c r="B642" s="37">
        <v>158</v>
      </c>
      <c r="C642" s="38" t="s">
        <v>3919</v>
      </c>
      <c r="D642" s="37" t="s">
        <v>221</v>
      </c>
      <c r="E642" s="39" t="s">
        <v>3920</v>
      </c>
      <c r="F642" s="40" t="s">
        <v>3896</v>
      </c>
      <c r="G642" s="41">
        <v>0</v>
      </c>
      <c r="H642" s="42">
        <v>0</v>
      </c>
      <c r="I642" s="43">
        <f>ROUND(G642*H642,P4)</f>
        <v>0</v>
      </c>
      <c r="J642" s="37"/>
      <c r="O642" s="44">
        <f>I642*0.21</f>
        <v>0</v>
      </c>
      <c r="P642">
        <v>3</v>
      </c>
    </row>
    <row r="643">
      <c r="A643" s="37" t="s">
        <v>224</v>
      </c>
      <c r="B643" s="45"/>
      <c r="C643" s="46"/>
      <c r="D643" s="46"/>
      <c r="E643" s="39" t="s">
        <v>3920</v>
      </c>
      <c r="F643" s="46"/>
      <c r="G643" s="46"/>
      <c r="H643" s="46"/>
      <c r="I643" s="46"/>
      <c r="J643" s="48"/>
    </row>
    <row r="644">
      <c r="A644" s="37" t="s">
        <v>227</v>
      </c>
      <c r="B644" s="45"/>
      <c r="C644" s="46"/>
      <c r="D644" s="46"/>
      <c r="E644" s="47" t="s">
        <v>221</v>
      </c>
      <c r="F644" s="46"/>
      <c r="G644" s="46"/>
      <c r="H644" s="46"/>
      <c r="I644" s="46"/>
      <c r="J644" s="48"/>
    </row>
    <row r="645">
      <c r="A645" s="37" t="s">
        <v>219</v>
      </c>
      <c r="B645" s="37">
        <v>159</v>
      </c>
      <c r="C645" s="38" t="s">
        <v>3921</v>
      </c>
      <c r="D645" s="37" t="s">
        <v>221</v>
      </c>
      <c r="E645" s="39" t="s">
        <v>3922</v>
      </c>
      <c r="F645" s="40" t="s">
        <v>3896</v>
      </c>
      <c r="G645" s="41">
        <v>0</v>
      </c>
      <c r="H645" s="42">
        <v>0</v>
      </c>
      <c r="I645" s="43">
        <f>ROUND(G645*H645,P4)</f>
        <v>0</v>
      </c>
      <c r="J645" s="37"/>
      <c r="O645" s="44">
        <f>I645*0.21</f>
        <v>0</v>
      </c>
      <c r="P645">
        <v>3</v>
      </c>
    </row>
    <row r="646">
      <c r="A646" s="37" t="s">
        <v>224</v>
      </c>
      <c r="B646" s="45"/>
      <c r="C646" s="46"/>
      <c r="D646" s="46"/>
      <c r="E646" s="39" t="s">
        <v>3922</v>
      </c>
      <c r="F646" s="46"/>
      <c r="G646" s="46"/>
      <c r="H646" s="46"/>
      <c r="I646" s="46"/>
      <c r="J646" s="48"/>
    </row>
    <row r="647">
      <c r="A647" s="37" t="s">
        <v>227</v>
      </c>
      <c r="B647" s="45"/>
      <c r="C647" s="46"/>
      <c r="D647" s="46"/>
      <c r="E647" s="47" t="s">
        <v>221</v>
      </c>
      <c r="F647" s="46"/>
      <c r="G647" s="46"/>
      <c r="H647" s="46"/>
      <c r="I647" s="46"/>
      <c r="J647" s="48"/>
    </row>
    <row r="648">
      <c r="A648" s="37" t="s">
        <v>219</v>
      </c>
      <c r="B648" s="37">
        <v>160</v>
      </c>
      <c r="C648" s="38" t="s">
        <v>3923</v>
      </c>
      <c r="D648" s="37" t="s">
        <v>221</v>
      </c>
      <c r="E648" s="39" t="s">
        <v>3924</v>
      </c>
      <c r="F648" s="40" t="s">
        <v>3896</v>
      </c>
      <c r="G648" s="41">
        <v>0</v>
      </c>
      <c r="H648" s="42">
        <v>0</v>
      </c>
      <c r="I648" s="43">
        <f>ROUND(G648*H648,P4)</f>
        <v>0</v>
      </c>
      <c r="J648" s="37"/>
      <c r="O648" s="44">
        <f>I648*0.21</f>
        <v>0</v>
      </c>
      <c r="P648">
        <v>3</v>
      </c>
    </row>
    <row r="649">
      <c r="A649" s="37" t="s">
        <v>224</v>
      </c>
      <c r="B649" s="45"/>
      <c r="C649" s="46"/>
      <c r="D649" s="46"/>
      <c r="E649" s="39" t="s">
        <v>3924</v>
      </c>
      <c r="F649" s="46"/>
      <c r="G649" s="46"/>
      <c r="H649" s="46"/>
      <c r="I649" s="46"/>
      <c r="J649" s="48"/>
    </row>
    <row r="650">
      <c r="A650" s="37" t="s">
        <v>227</v>
      </c>
      <c r="B650" s="45"/>
      <c r="C650" s="46"/>
      <c r="D650" s="46"/>
      <c r="E650" s="47" t="s">
        <v>221</v>
      </c>
      <c r="F650" s="46"/>
      <c r="G650" s="46"/>
      <c r="H650" s="46"/>
      <c r="I650" s="46"/>
      <c r="J650" s="48"/>
    </row>
    <row r="651">
      <c r="A651" s="37" t="s">
        <v>219</v>
      </c>
      <c r="B651" s="37">
        <v>161</v>
      </c>
      <c r="C651" s="38" t="s">
        <v>3925</v>
      </c>
      <c r="D651" s="37" t="s">
        <v>221</v>
      </c>
      <c r="E651" s="39" t="s">
        <v>3926</v>
      </c>
      <c r="F651" s="40" t="s">
        <v>3896</v>
      </c>
      <c r="G651" s="41">
        <v>0</v>
      </c>
      <c r="H651" s="42">
        <v>0</v>
      </c>
      <c r="I651" s="43">
        <f>ROUND(G651*H651,P4)</f>
        <v>0</v>
      </c>
      <c r="J651" s="37"/>
      <c r="O651" s="44">
        <f>I651*0.21</f>
        <v>0</v>
      </c>
      <c r="P651">
        <v>3</v>
      </c>
    </row>
    <row r="652">
      <c r="A652" s="37" t="s">
        <v>224</v>
      </c>
      <c r="B652" s="45"/>
      <c r="C652" s="46"/>
      <c r="D652" s="46"/>
      <c r="E652" s="39" t="s">
        <v>3926</v>
      </c>
      <c r="F652" s="46"/>
      <c r="G652" s="46"/>
      <c r="H652" s="46"/>
      <c r="I652" s="46"/>
      <c r="J652" s="48"/>
    </row>
    <row r="653">
      <c r="A653" s="37" t="s">
        <v>227</v>
      </c>
      <c r="B653" s="45"/>
      <c r="C653" s="46"/>
      <c r="D653" s="46"/>
      <c r="E653" s="47" t="s">
        <v>221</v>
      </c>
      <c r="F653" s="46"/>
      <c r="G653" s="46"/>
      <c r="H653" s="46"/>
      <c r="I653" s="46"/>
      <c r="J653" s="48"/>
    </row>
    <row r="654" ht="30">
      <c r="A654" s="37" t="s">
        <v>219</v>
      </c>
      <c r="B654" s="37">
        <v>162</v>
      </c>
      <c r="C654" s="38" t="s">
        <v>3927</v>
      </c>
      <c r="D654" s="37" t="s">
        <v>221</v>
      </c>
      <c r="E654" s="39" t="s">
        <v>3928</v>
      </c>
      <c r="F654" s="40" t="s">
        <v>3896</v>
      </c>
      <c r="G654" s="41">
        <v>0</v>
      </c>
      <c r="H654" s="42">
        <v>0</v>
      </c>
      <c r="I654" s="43">
        <f>ROUND(G654*H654,P4)</f>
        <v>0</v>
      </c>
      <c r="J654" s="37"/>
      <c r="O654" s="44">
        <f>I654*0.21</f>
        <v>0</v>
      </c>
      <c r="P654">
        <v>3</v>
      </c>
    </row>
    <row r="655" ht="30">
      <c r="A655" s="37" t="s">
        <v>224</v>
      </c>
      <c r="B655" s="45"/>
      <c r="C655" s="46"/>
      <c r="D655" s="46"/>
      <c r="E655" s="39" t="s">
        <v>3928</v>
      </c>
      <c r="F655" s="46"/>
      <c r="G655" s="46"/>
      <c r="H655" s="46"/>
      <c r="I655" s="46"/>
      <c r="J655" s="48"/>
    </row>
    <row r="656">
      <c r="A656" s="37" t="s">
        <v>227</v>
      </c>
      <c r="B656" s="45"/>
      <c r="C656" s="46"/>
      <c r="D656" s="46"/>
      <c r="E656" s="47" t="s">
        <v>221</v>
      </c>
      <c r="F656" s="46"/>
      <c r="G656" s="46"/>
      <c r="H656" s="46"/>
      <c r="I656" s="46"/>
      <c r="J656" s="48"/>
    </row>
    <row r="657">
      <c r="A657" s="37" t="s">
        <v>219</v>
      </c>
      <c r="B657" s="37">
        <v>163</v>
      </c>
      <c r="C657" s="38" t="s">
        <v>3929</v>
      </c>
      <c r="D657" s="37" t="s">
        <v>221</v>
      </c>
      <c r="E657" s="39" t="s">
        <v>3930</v>
      </c>
      <c r="F657" s="40" t="s">
        <v>3896</v>
      </c>
      <c r="G657" s="41">
        <v>0</v>
      </c>
      <c r="H657" s="42">
        <v>0</v>
      </c>
      <c r="I657" s="43">
        <f>ROUND(G657*H657,P4)</f>
        <v>0</v>
      </c>
      <c r="J657" s="37"/>
      <c r="O657" s="44">
        <f>I657*0.21</f>
        <v>0</v>
      </c>
      <c r="P657">
        <v>3</v>
      </c>
    </row>
    <row r="658">
      <c r="A658" s="37" t="s">
        <v>224</v>
      </c>
      <c r="B658" s="45"/>
      <c r="C658" s="46"/>
      <c r="D658" s="46"/>
      <c r="E658" s="39" t="s">
        <v>3930</v>
      </c>
      <c r="F658" s="46"/>
      <c r="G658" s="46"/>
      <c r="H658" s="46"/>
      <c r="I658" s="46"/>
      <c r="J658" s="48"/>
    </row>
    <row r="659">
      <c r="A659" s="37" t="s">
        <v>227</v>
      </c>
      <c r="B659" s="45"/>
      <c r="C659" s="46"/>
      <c r="D659" s="46"/>
      <c r="E659" s="47" t="s">
        <v>221</v>
      </c>
      <c r="F659" s="46"/>
      <c r="G659" s="46"/>
      <c r="H659" s="46"/>
      <c r="I659" s="46"/>
      <c r="J659" s="48"/>
    </row>
    <row r="660" ht="30">
      <c r="A660" s="37" t="s">
        <v>219</v>
      </c>
      <c r="B660" s="37">
        <v>164</v>
      </c>
      <c r="C660" s="38" t="s">
        <v>3931</v>
      </c>
      <c r="D660" s="37" t="s">
        <v>221</v>
      </c>
      <c r="E660" s="39" t="s">
        <v>3932</v>
      </c>
      <c r="F660" s="40" t="s">
        <v>3896</v>
      </c>
      <c r="G660" s="41">
        <v>0</v>
      </c>
      <c r="H660" s="42">
        <v>0</v>
      </c>
      <c r="I660" s="43">
        <f>ROUND(G660*H660,P4)</f>
        <v>0</v>
      </c>
      <c r="J660" s="37"/>
      <c r="O660" s="44">
        <f>I660*0.21</f>
        <v>0</v>
      </c>
      <c r="P660">
        <v>3</v>
      </c>
    </row>
    <row r="661" ht="30">
      <c r="A661" s="37" t="s">
        <v>224</v>
      </c>
      <c r="B661" s="45"/>
      <c r="C661" s="46"/>
      <c r="D661" s="46"/>
      <c r="E661" s="39" t="s">
        <v>3932</v>
      </c>
      <c r="F661" s="46"/>
      <c r="G661" s="46"/>
      <c r="H661" s="46"/>
      <c r="I661" s="46"/>
      <c r="J661" s="48"/>
    </row>
    <row r="662">
      <c r="A662" s="37" t="s">
        <v>227</v>
      </c>
      <c r="B662" s="45"/>
      <c r="C662" s="46"/>
      <c r="D662" s="46"/>
      <c r="E662" s="47" t="s">
        <v>221</v>
      </c>
      <c r="F662" s="46"/>
      <c r="G662" s="46"/>
      <c r="H662" s="46"/>
      <c r="I662" s="46"/>
      <c r="J662" s="48"/>
    </row>
    <row r="663" ht="30">
      <c r="A663" s="37" t="s">
        <v>219</v>
      </c>
      <c r="B663" s="37">
        <v>165</v>
      </c>
      <c r="C663" s="38" t="s">
        <v>3933</v>
      </c>
      <c r="D663" s="37" t="s">
        <v>221</v>
      </c>
      <c r="E663" s="39" t="s">
        <v>3934</v>
      </c>
      <c r="F663" s="40" t="s">
        <v>3896</v>
      </c>
      <c r="G663" s="41">
        <v>0</v>
      </c>
      <c r="H663" s="42">
        <v>0</v>
      </c>
      <c r="I663" s="43">
        <f>ROUND(G663*H663,P4)</f>
        <v>0</v>
      </c>
      <c r="J663" s="37"/>
      <c r="O663" s="44">
        <f>I663*0.21</f>
        <v>0</v>
      </c>
      <c r="P663">
        <v>3</v>
      </c>
    </row>
    <row r="664" ht="30">
      <c r="A664" s="37" t="s">
        <v>224</v>
      </c>
      <c r="B664" s="45"/>
      <c r="C664" s="46"/>
      <c r="D664" s="46"/>
      <c r="E664" s="39" t="s">
        <v>3934</v>
      </c>
      <c r="F664" s="46"/>
      <c r="G664" s="46"/>
      <c r="H664" s="46"/>
      <c r="I664" s="46"/>
      <c r="J664" s="48"/>
    </row>
    <row r="665">
      <c r="A665" s="37" t="s">
        <v>227</v>
      </c>
      <c r="B665" s="45"/>
      <c r="C665" s="46"/>
      <c r="D665" s="46"/>
      <c r="E665" s="47" t="s">
        <v>221</v>
      </c>
      <c r="F665" s="46"/>
      <c r="G665" s="46"/>
      <c r="H665" s="46"/>
      <c r="I665" s="46"/>
      <c r="J665" s="48"/>
    </row>
    <row r="666" ht="30">
      <c r="A666" s="37" t="s">
        <v>219</v>
      </c>
      <c r="B666" s="37">
        <v>166</v>
      </c>
      <c r="C666" s="38" t="s">
        <v>3935</v>
      </c>
      <c r="D666" s="37" t="s">
        <v>221</v>
      </c>
      <c r="E666" s="39" t="s">
        <v>3936</v>
      </c>
      <c r="F666" s="40" t="s">
        <v>3896</v>
      </c>
      <c r="G666" s="41">
        <v>0</v>
      </c>
      <c r="H666" s="42">
        <v>0</v>
      </c>
      <c r="I666" s="43">
        <f>ROUND(G666*H666,P4)</f>
        <v>0</v>
      </c>
      <c r="J666" s="37"/>
      <c r="O666" s="44">
        <f>I666*0.21</f>
        <v>0</v>
      </c>
      <c r="P666">
        <v>3</v>
      </c>
    </row>
    <row r="667" ht="30">
      <c r="A667" s="37" t="s">
        <v>224</v>
      </c>
      <c r="B667" s="45"/>
      <c r="C667" s="46"/>
      <c r="D667" s="46"/>
      <c r="E667" s="39" t="s">
        <v>3936</v>
      </c>
      <c r="F667" s="46"/>
      <c r="G667" s="46"/>
      <c r="H667" s="46"/>
      <c r="I667" s="46"/>
      <c r="J667" s="48"/>
    </row>
    <row r="668">
      <c r="A668" s="37" t="s">
        <v>227</v>
      </c>
      <c r="B668" s="45"/>
      <c r="C668" s="46"/>
      <c r="D668" s="46"/>
      <c r="E668" s="47" t="s">
        <v>221</v>
      </c>
      <c r="F668" s="46"/>
      <c r="G668" s="46"/>
      <c r="H668" s="46"/>
      <c r="I668" s="46"/>
      <c r="J668" s="48"/>
    </row>
    <row r="669">
      <c r="A669" s="37" t="s">
        <v>219</v>
      </c>
      <c r="B669" s="37">
        <v>167</v>
      </c>
      <c r="C669" s="38" t="s">
        <v>3937</v>
      </c>
      <c r="D669" s="37" t="s">
        <v>221</v>
      </c>
      <c r="E669" s="39" t="s">
        <v>3938</v>
      </c>
      <c r="F669" s="40" t="s">
        <v>3896</v>
      </c>
      <c r="G669" s="41">
        <v>0</v>
      </c>
      <c r="H669" s="42">
        <v>0</v>
      </c>
      <c r="I669" s="43">
        <f>ROUND(G669*H669,P4)</f>
        <v>0</v>
      </c>
      <c r="J669" s="37"/>
      <c r="O669" s="44">
        <f>I669*0.21</f>
        <v>0</v>
      </c>
      <c r="P669">
        <v>3</v>
      </c>
    </row>
    <row r="670">
      <c r="A670" s="37" t="s">
        <v>224</v>
      </c>
      <c r="B670" s="45"/>
      <c r="C670" s="46"/>
      <c r="D670" s="46"/>
      <c r="E670" s="39" t="s">
        <v>3938</v>
      </c>
      <c r="F670" s="46"/>
      <c r="G670" s="46"/>
      <c r="H670" s="46"/>
      <c r="I670" s="46"/>
      <c r="J670" s="48"/>
    </row>
    <row r="671">
      <c r="A671" s="37" t="s">
        <v>227</v>
      </c>
      <c r="B671" s="45"/>
      <c r="C671" s="46"/>
      <c r="D671" s="46"/>
      <c r="E671" s="47" t="s">
        <v>221</v>
      </c>
      <c r="F671" s="46"/>
      <c r="G671" s="46"/>
      <c r="H671" s="46"/>
      <c r="I671" s="46"/>
      <c r="J671" s="48"/>
    </row>
    <row r="672" ht="30">
      <c r="A672" s="37" t="s">
        <v>219</v>
      </c>
      <c r="B672" s="37">
        <v>168</v>
      </c>
      <c r="C672" s="38" t="s">
        <v>3939</v>
      </c>
      <c r="D672" s="37" t="s">
        <v>221</v>
      </c>
      <c r="E672" s="39" t="s">
        <v>3940</v>
      </c>
      <c r="F672" s="40" t="s">
        <v>3896</v>
      </c>
      <c r="G672" s="41">
        <v>0</v>
      </c>
      <c r="H672" s="42">
        <v>0</v>
      </c>
      <c r="I672" s="43">
        <f>ROUND(G672*H672,P4)</f>
        <v>0</v>
      </c>
      <c r="J672" s="37"/>
      <c r="O672" s="44">
        <f>I672*0.21</f>
        <v>0</v>
      </c>
      <c r="P672">
        <v>3</v>
      </c>
    </row>
    <row r="673" ht="30">
      <c r="A673" s="37" t="s">
        <v>224</v>
      </c>
      <c r="B673" s="45"/>
      <c r="C673" s="46"/>
      <c r="D673" s="46"/>
      <c r="E673" s="39" t="s">
        <v>3940</v>
      </c>
      <c r="F673" s="46"/>
      <c r="G673" s="46"/>
      <c r="H673" s="46"/>
      <c r="I673" s="46"/>
      <c r="J673" s="48"/>
    </row>
    <row r="674">
      <c r="A674" s="37" t="s">
        <v>227</v>
      </c>
      <c r="B674" s="45"/>
      <c r="C674" s="46"/>
      <c r="D674" s="46"/>
      <c r="E674" s="47" t="s">
        <v>221</v>
      </c>
      <c r="F674" s="46"/>
      <c r="G674" s="46"/>
      <c r="H674" s="46"/>
      <c r="I674" s="46"/>
      <c r="J674" s="48"/>
    </row>
    <row r="675" ht="30">
      <c r="A675" s="37" t="s">
        <v>219</v>
      </c>
      <c r="B675" s="37">
        <v>169</v>
      </c>
      <c r="C675" s="38" t="s">
        <v>3941</v>
      </c>
      <c r="D675" s="37" t="s">
        <v>221</v>
      </c>
      <c r="E675" s="39" t="s">
        <v>3942</v>
      </c>
      <c r="F675" s="40" t="s">
        <v>3896</v>
      </c>
      <c r="G675" s="41">
        <v>0</v>
      </c>
      <c r="H675" s="42">
        <v>0</v>
      </c>
      <c r="I675" s="43">
        <f>ROUND(G675*H675,P4)</f>
        <v>0</v>
      </c>
      <c r="J675" s="37"/>
      <c r="O675" s="44">
        <f>I675*0.21</f>
        <v>0</v>
      </c>
      <c r="P675">
        <v>3</v>
      </c>
    </row>
    <row r="676" ht="30">
      <c r="A676" s="37" t="s">
        <v>224</v>
      </c>
      <c r="B676" s="45"/>
      <c r="C676" s="46"/>
      <c r="D676" s="46"/>
      <c r="E676" s="39" t="s">
        <v>3942</v>
      </c>
      <c r="F676" s="46"/>
      <c r="G676" s="46"/>
      <c r="H676" s="46"/>
      <c r="I676" s="46"/>
      <c r="J676" s="48"/>
    </row>
    <row r="677">
      <c r="A677" s="37" t="s">
        <v>227</v>
      </c>
      <c r="B677" s="45"/>
      <c r="C677" s="46"/>
      <c r="D677" s="46"/>
      <c r="E677" s="47" t="s">
        <v>221</v>
      </c>
      <c r="F677" s="46"/>
      <c r="G677" s="46"/>
      <c r="H677" s="46"/>
      <c r="I677" s="46"/>
      <c r="J677" s="48"/>
    </row>
    <row r="678">
      <c r="A678" s="37" t="s">
        <v>219</v>
      </c>
      <c r="B678" s="37">
        <v>170</v>
      </c>
      <c r="C678" s="38" t="s">
        <v>3943</v>
      </c>
      <c r="D678" s="37" t="s">
        <v>221</v>
      </c>
      <c r="E678" s="39" t="s">
        <v>3944</v>
      </c>
      <c r="F678" s="40" t="s">
        <v>3896</v>
      </c>
      <c r="G678" s="41">
        <v>0</v>
      </c>
      <c r="H678" s="42">
        <v>0</v>
      </c>
      <c r="I678" s="43">
        <f>ROUND(G678*H678,P4)</f>
        <v>0</v>
      </c>
      <c r="J678" s="37"/>
      <c r="O678" s="44">
        <f>I678*0.21</f>
        <v>0</v>
      </c>
      <c r="P678">
        <v>3</v>
      </c>
    </row>
    <row r="679">
      <c r="A679" s="37" t="s">
        <v>224</v>
      </c>
      <c r="B679" s="45"/>
      <c r="C679" s="46"/>
      <c r="D679" s="46"/>
      <c r="E679" s="39" t="s">
        <v>3944</v>
      </c>
      <c r="F679" s="46"/>
      <c r="G679" s="46"/>
      <c r="H679" s="46"/>
      <c r="I679" s="46"/>
      <c r="J679" s="48"/>
    </row>
    <row r="680">
      <c r="A680" s="37" t="s">
        <v>227</v>
      </c>
      <c r="B680" s="45"/>
      <c r="C680" s="46"/>
      <c r="D680" s="46"/>
      <c r="E680" s="47" t="s">
        <v>221</v>
      </c>
      <c r="F680" s="46"/>
      <c r="G680" s="46"/>
      <c r="H680" s="46"/>
      <c r="I680" s="46"/>
      <c r="J680" s="48"/>
    </row>
    <row r="681" ht="45">
      <c r="A681" s="37" t="s">
        <v>219</v>
      </c>
      <c r="B681" s="37">
        <v>171</v>
      </c>
      <c r="C681" s="38" t="s">
        <v>3945</v>
      </c>
      <c r="D681" s="37" t="s">
        <v>221</v>
      </c>
      <c r="E681" s="39" t="s">
        <v>3946</v>
      </c>
      <c r="F681" s="40" t="s">
        <v>3896</v>
      </c>
      <c r="G681" s="41">
        <v>0</v>
      </c>
      <c r="H681" s="42">
        <v>0</v>
      </c>
      <c r="I681" s="43">
        <f>ROUND(G681*H681,P4)</f>
        <v>0</v>
      </c>
      <c r="J681" s="37"/>
      <c r="O681" s="44">
        <f>I681*0.21</f>
        <v>0</v>
      </c>
      <c r="P681">
        <v>3</v>
      </c>
    </row>
    <row r="682" ht="45">
      <c r="A682" s="37" t="s">
        <v>224</v>
      </c>
      <c r="B682" s="45"/>
      <c r="C682" s="46"/>
      <c r="D682" s="46"/>
      <c r="E682" s="39" t="s">
        <v>3946</v>
      </c>
      <c r="F682" s="46"/>
      <c r="G682" s="46"/>
      <c r="H682" s="46"/>
      <c r="I682" s="46"/>
      <c r="J682" s="48"/>
    </row>
    <row r="683">
      <c r="A683" s="37" t="s">
        <v>227</v>
      </c>
      <c r="B683" s="45"/>
      <c r="C683" s="46"/>
      <c r="D683" s="46"/>
      <c r="E683" s="47" t="s">
        <v>221</v>
      </c>
      <c r="F683" s="46"/>
      <c r="G683" s="46"/>
      <c r="H683" s="46"/>
      <c r="I683" s="46"/>
      <c r="J683" s="48"/>
    </row>
    <row r="684">
      <c r="A684" s="37" t="s">
        <v>219</v>
      </c>
      <c r="B684" s="37">
        <v>172</v>
      </c>
      <c r="C684" s="38" t="s">
        <v>3947</v>
      </c>
      <c r="D684" s="37" t="s">
        <v>221</v>
      </c>
      <c r="E684" s="39" t="s">
        <v>3948</v>
      </c>
      <c r="F684" s="40" t="s">
        <v>3896</v>
      </c>
      <c r="G684" s="41">
        <v>0</v>
      </c>
      <c r="H684" s="42">
        <v>0</v>
      </c>
      <c r="I684" s="43">
        <f>ROUND(G684*H684,P4)</f>
        <v>0</v>
      </c>
      <c r="J684" s="37"/>
      <c r="O684" s="44">
        <f>I684*0.21</f>
        <v>0</v>
      </c>
      <c r="P684">
        <v>3</v>
      </c>
    </row>
    <row r="685">
      <c r="A685" s="37" t="s">
        <v>224</v>
      </c>
      <c r="B685" s="45"/>
      <c r="C685" s="46"/>
      <c r="D685" s="46"/>
      <c r="E685" s="39" t="s">
        <v>3948</v>
      </c>
      <c r="F685" s="46"/>
      <c r="G685" s="46"/>
      <c r="H685" s="46"/>
      <c r="I685" s="46"/>
      <c r="J685" s="48"/>
    </row>
    <row r="686">
      <c r="A686" s="37" t="s">
        <v>227</v>
      </c>
      <c r="B686" s="50"/>
      <c r="C686" s="51"/>
      <c r="D686" s="51"/>
      <c r="E686" s="53" t="s">
        <v>221</v>
      </c>
      <c r="F686" s="51"/>
      <c r="G686" s="51"/>
      <c r="H686" s="51"/>
      <c r="I686" s="51"/>
      <c r="J686" s="52"/>
    </row>
  </sheetData>
  <sheetProtection sheet="1" objects="1" scenarios="1" spinCount="100000" saltValue="LMm5rNns3v8Fg41S5bDqP5pmuxazDjxG/UcrMkFH1/fjcHR6xvRp5UCOjxBtlpTyJmSyn9wdiyF3/Y3Cj7mSow==" hashValue="jodWQVO5WuaqZ3Sp5BKNoPQr8vJ0dRzFDx5SZ8zz8syzvYBzqHMcCLJ+ze4GomAGyamVBCsYGvGJOyzdmFxVTg=="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3949</v>
      </c>
      <c r="I3" s="25">
        <f>SUMIFS(I11:I225,A11:A225,"SD")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1469</v>
      </c>
      <c r="D6" s="22"/>
      <c r="E6" s="23" t="s">
        <v>122</v>
      </c>
      <c r="F6" s="17"/>
      <c r="G6" s="17"/>
      <c r="H6" s="17"/>
      <c r="I6" s="17"/>
      <c r="J6" s="19"/>
    </row>
    <row r="7">
      <c r="A7" s="3" t="s">
        <v>203</v>
      </c>
      <c r="B7" s="20" t="s">
        <v>204</v>
      </c>
      <c r="C7" s="21" t="s">
        <v>3949</v>
      </c>
      <c r="D7" s="22"/>
      <c r="E7" s="23" t="s">
        <v>126</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SUMIFS(I12:I59,A12:A59,"P")</f>
        <v>0</v>
      </c>
      <c r="J11" s="36"/>
    </row>
    <row r="12">
      <c r="A12" s="37" t="s">
        <v>219</v>
      </c>
      <c r="B12" s="37">
        <v>1</v>
      </c>
      <c r="C12" s="38" t="s">
        <v>3950</v>
      </c>
      <c r="D12" s="37" t="s">
        <v>221</v>
      </c>
      <c r="E12" s="39" t="s">
        <v>3951</v>
      </c>
      <c r="F12" s="40" t="s">
        <v>223</v>
      </c>
      <c r="G12" s="41">
        <v>1115.172</v>
      </c>
      <c r="H12" s="42">
        <v>0</v>
      </c>
      <c r="I12" s="43">
        <f>ROUND(G12*H12,P4)</f>
        <v>0</v>
      </c>
      <c r="J12" s="37"/>
      <c r="O12" s="44">
        <f>I12*0.21</f>
        <v>0</v>
      </c>
      <c r="P12">
        <v>3</v>
      </c>
    </row>
    <row r="13">
      <c r="A13" s="37" t="s">
        <v>224</v>
      </c>
      <c r="B13" s="45"/>
      <c r="C13" s="46"/>
      <c r="D13" s="46"/>
      <c r="E13" s="39" t="s">
        <v>3951</v>
      </c>
      <c r="F13" s="46"/>
      <c r="G13" s="46"/>
      <c r="H13" s="46"/>
      <c r="I13" s="46"/>
      <c r="J13" s="48"/>
    </row>
    <row r="14" ht="195">
      <c r="A14" s="37" t="s">
        <v>225</v>
      </c>
      <c r="B14" s="45"/>
      <c r="C14" s="46"/>
      <c r="D14" s="46"/>
      <c r="E14" s="49" t="s">
        <v>3952</v>
      </c>
      <c r="F14" s="46"/>
      <c r="G14" s="46"/>
      <c r="H14" s="46"/>
      <c r="I14" s="46"/>
      <c r="J14" s="48"/>
    </row>
    <row r="15" ht="90">
      <c r="A15" s="37" t="s">
        <v>227</v>
      </c>
      <c r="B15" s="45"/>
      <c r="C15" s="46"/>
      <c r="D15" s="46"/>
      <c r="E15" s="39" t="s">
        <v>3953</v>
      </c>
      <c r="F15" s="46"/>
      <c r="G15" s="46"/>
      <c r="H15" s="46"/>
      <c r="I15" s="46"/>
      <c r="J15" s="48"/>
    </row>
    <row r="16">
      <c r="A16" s="37" t="s">
        <v>219</v>
      </c>
      <c r="B16" s="37">
        <v>2</v>
      </c>
      <c r="C16" s="38" t="s">
        <v>3954</v>
      </c>
      <c r="D16" s="37" t="s">
        <v>221</v>
      </c>
      <c r="E16" s="39" t="s">
        <v>3955</v>
      </c>
      <c r="F16" s="40" t="s">
        <v>223</v>
      </c>
      <c r="G16" s="41">
        <v>58.176000000000002</v>
      </c>
      <c r="H16" s="42">
        <v>0</v>
      </c>
      <c r="I16" s="43">
        <f>ROUND(G16*H16,P4)</f>
        <v>0</v>
      </c>
      <c r="J16" s="37"/>
      <c r="O16" s="44">
        <f>I16*0.21</f>
        <v>0</v>
      </c>
      <c r="P16">
        <v>3</v>
      </c>
    </row>
    <row r="17">
      <c r="A17" s="37" t="s">
        <v>224</v>
      </c>
      <c r="B17" s="45"/>
      <c r="C17" s="46"/>
      <c r="D17" s="46"/>
      <c r="E17" s="39" t="s">
        <v>3955</v>
      </c>
      <c r="F17" s="46"/>
      <c r="G17" s="46"/>
      <c r="H17" s="46"/>
      <c r="I17" s="46"/>
      <c r="J17" s="48"/>
    </row>
    <row r="18" ht="60">
      <c r="A18" s="37" t="s">
        <v>225</v>
      </c>
      <c r="B18" s="45"/>
      <c r="C18" s="46"/>
      <c r="D18" s="46"/>
      <c r="E18" s="49" t="s">
        <v>3956</v>
      </c>
      <c r="F18" s="46"/>
      <c r="G18" s="46"/>
      <c r="H18" s="46"/>
      <c r="I18" s="46"/>
      <c r="J18" s="48"/>
    </row>
    <row r="19" ht="105">
      <c r="A19" s="37" t="s">
        <v>227</v>
      </c>
      <c r="B19" s="45"/>
      <c r="C19" s="46"/>
      <c r="D19" s="46"/>
      <c r="E19" s="39" t="s">
        <v>3957</v>
      </c>
      <c r="F19" s="46"/>
      <c r="G19" s="46"/>
      <c r="H19" s="46"/>
      <c r="I19" s="46"/>
      <c r="J19" s="48"/>
    </row>
    <row r="20" ht="30">
      <c r="A20" s="37" t="s">
        <v>219</v>
      </c>
      <c r="B20" s="37">
        <v>3</v>
      </c>
      <c r="C20" s="38" t="s">
        <v>3958</v>
      </c>
      <c r="D20" s="37" t="s">
        <v>221</v>
      </c>
      <c r="E20" s="39" t="s">
        <v>3959</v>
      </c>
      <c r="F20" s="40" t="s">
        <v>223</v>
      </c>
      <c r="G20" s="41">
        <v>1286.268</v>
      </c>
      <c r="H20" s="42">
        <v>0</v>
      </c>
      <c r="I20" s="43">
        <f>ROUND(G20*H20,P4)</f>
        <v>0</v>
      </c>
      <c r="J20" s="37"/>
      <c r="O20" s="44">
        <f>I20*0.21</f>
        <v>0</v>
      </c>
      <c r="P20">
        <v>3</v>
      </c>
    </row>
    <row r="21" ht="30">
      <c r="A21" s="37" t="s">
        <v>224</v>
      </c>
      <c r="B21" s="45"/>
      <c r="C21" s="46"/>
      <c r="D21" s="46"/>
      <c r="E21" s="39" t="s">
        <v>3959</v>
      </c>
      <c r="F21" s="46"/>
      <c r="G21" s="46"/>
      <c r="H21" s="46"/>
      <c r="I21" s="46"/>
      <c r="J21" s="48"/>
    </row>
    <row r="22" ht="195">
      <c r="A22" s="37" t="s">
        <v>225</v>
      </c>
      <c r="B22" s="45"/>
      <c r="C22" s="46"/>
      <c r="D22" s="46"/>
      <c r="E22" s="49" t="s">
        <v>3960</v>
      </c>
      <c r="F22" s="46"/>
      <c r="G22" s="46"/>
      <c r="H22" s="46"/>
      <c r="I22" s="46"/>
      <c r="J22" s="48"/>
    </row>
    <row r="23" ht="90">
      <c r="A23" s="37" t="s">
        <v>227</v>
      </c>
      <c r="B23" s="45"/>
      <c r="C23" s="46"/>
      <c r="D23" s="46"/>
      <c r="E23" s="39" t="s">
        <v>3953</v>
      </c>
      <c r="F23" s="46"/>
      <c r="G23" s="46"/>
      <c r="H23" s="46"/>
      <c r="I23" s="46"/>
      <c r="J23" s="48"/>
    </row>
    <row r="24">
      <c r="A24" s="37" t="s">
        <v>219</v>
      </c>
      <c r="B24" s="37">
        <v>4</v>
      </c>
      <c r="C24" s="38" t="s">
        <v>3961</v>
      </c>
      <c r="D24" s="37" t="s">
        <v>221</v>
      </c>
      <c r="E24" s="39" t="s">
        <v>3962</v>
      </c>
      <c r="F24" s="40" t="s">
        <v>223</v>
      </c>
      <c r="G24" s="41">
        <v>157.19999999999999</v>
      </c>
      <c r="H24" s="42">
        <v>0</v>
      </c>
      <c r="I24" s="43">
        <f>ROUND(G24*H24,P4)</f>
        <v>0</v>
      </c>
      <c r="J24" s="37"/>
      <c r="O24" s="44">
        <f>I24*0.21</f>
        <v>0</v>
      </c>
      <c r="P24">
        <v>3</v>
      </c>
    </row>
    <row r="25">
      <c r="A25" s="37" t="s">
        <v>224</v>
      </c>
      <c r="B25" s="45"/>
      <c r="C25" s="46"/>
      <c r="D25" s="46"/>
      <c r="E25" s="39" t="s">
        <v>3962</v>
      </c>
      <c r="F25" s="46"/>
      <c r="G25" s="46"/>
      <c r="H25" s="46"/>
      <c r="I25" s="46"/>
      <c r="J25" s="48"/>
    </row>
    <row r="26" ht="75">
      <c r="A26" s="37" t="s">
        <v>225</v>
      </c>
      <c r="B26" s="45"/>
      <c r="C26" s="46"/>
      <c r="D26" s="46"/>
      <c r="E26" s="49" t="s">
        <v>3963</v>
      </c>
      <c r="F26" s="46"/>
      <c r="G26" s="46"/>
      <c r="H26" s="46"/>
      <c r="I26" s="46"/>
      <c r="J26" s="48"/>
    </row>
    <row r="27" ht="90">
      <c r="A27" s="37" t="s">
        <v>227</v>
      </c>
      <c r="B27" s="45"/>
      <c r="C27" s="46"/>
      <c r="D27" s="46"/>
      <c r="E27" s="39" t="s">
        <v>3953</v>
      </c>
      <c r="F27" s="46"/>
      <c r="G27" s="46"/>
      <c r="H27" s="46"/>
      <c r="I27" s="46"/>
      <c r="J27" s="48"/>
    </row>
    <row r="28">
      <c r="A28" s="37" t="s">
        <v>219</v>
      </c>
      <c r="B28" s="37">
        <v>5</v>
      </c>
      <c r="C28" s="38" t="s">
        <v>3964</v>
      </c>
      <c r="D28" s="37" t="s">
        <v>221</v>
      </c>
      <c r="E28" s="39" t="s">
        <v>3965</v>
      </c>
      <c r="F28" s="40" t="s">
        <v>234</v>
      </c>
      <c r="G28" s="41">
        <v>1157.2</v>
      </c>
      <c r="H28" s="42">
        <v>0</v>
      </c>
      <c r="I28" s="43">
        <f>ROUND(G28*H28,P4)</f>
        <v>0</v>
      </c>
      <c r="J28" s="37"/>
      <c r="O28" s="44">
        <f>I28*0.21</f>
        <v>0</v>
      </c>
      <c r="P28">
        <v>3</v>
      </c>
    </row>
    <row r="29">
      <c r="A29" s="37" t="s">
        <v>224</v>
      </c>
      <c r="B29" s="45"/>
      <c r="C29" s="46"/>
      <c r="D29" s="46"/>
      <c r="E29" s="39" t="s">
        <v>3965</v>
      </c>
      <c r="F29" s="46"/>
      <c r="G29" s="46"/>
      <c r="H29" s="46"/>
      <c r="I29" s="46"/>
      <c r="J29" s="48"/>
    </row>
    <row r="30" ht="120">
      <c r="A30" s="37" t="s">
        <v>225</v>
      </c>
      <c r="B30" s="45"/>
      <c r="C30" s="46"/>
      <c r="D30" s="46"/>
      <c r="E30" s="49" t="s">
        <v>3966</v>
      </c>
      <c r="F30" s="46"/>
      <c r="G30" s="46"/>
      <c r="H30" s="46"/>
      <c r="I30" s="46"/>
      <c r="J30" s="48"/>
    </row>
    <row r="31" ht="90">
      <c r="A31" s="37" t="s">
        <v>227</v>
      </c>
      <c r="B31" s="45"/>
      <c r="C31" s="46"/>
      <c r="D31" s="46"/>
      <c r="E31" s="39" t="s">
        <v>3953</v>
      </c>
      <c r="F31" s="46"/>
      <c r="G31" s="46"/>
      <c r="H31" s="46"/>
      <c r="I31" s="46"/>
      <c r="J31" s="48"/>
    </row>
    <row r="32">
      <c r="A32" s="37" t="s">
        <v>219</v>
      </c>
      <c r="B32" s="37">
        <v>6</v>
      </c>
      <c r="C32" s="38" t="s">
        <v>3967</v>
      </c>
      <c r="D32" s="37" t="s">
        <v>221</v>
      </c>
      <c r="E32" s="39" t="s">
        <v>3968</v>
      </c>
      <c r="F32" s="40" t="s">
        <v>234</v>
      </c>
      <c r="G32" s="41">
        <v>583</v>
      </c>
      <c r="H32" s="42">
        <v>0</v>
      </c>
      <c r="I32" s="43">
        <f>ROUND(G32*H32,P4)</f>
        <v>0</v>
      </c>
      <c r="J32" s="37"/>
      <c r="O32" s="44">
        <f>I32*0.21</f>
        <v>0</v>
      </c>
      <c r="P32">
        <v>3</v>
      </c>
    </row>
    <row r="33">
      <c r="A33" s="37" t="s">
        <v>224</v>
      </c>
      <c r="B33" s="45"/>
      <c r="C33" s="46"/>
      <c r="D33" s="46"/>
      <c r="E33" s="39" t="s">
        <v>3968</v>
      </c>
      <c r="F33" s="46"/>
      <c r="G33" s="46"/>
      <c r="H33" s="46"/>
      <c r="I33" s="46"/>
      <c r="J33" s="48"/>
    </row>
    <row r="34" ht="60">
      <c r="A34" s="37" t="s">
        <v>225</v>
      </c>
      <c r="B34" s="45"/>
      <c r="C34" s="46"/>
      <c r="D34" s="46"/>
      <c r="E34" s="49" t="s">
        <v>3969</v>
      </c>
      <c r="F34" s="46"/>
      <c r="G34" s="46"/>
      <c r="H34" s="46"/>
      <c r="I34" s="46"/>
      <c r="J34" s="48"/>
    </row>
    <row r="35" ht="90">
      <c r="A35" s="37" t="s">
        <v>227</v>
      </c>
      <c r="B35" s="45"/>
      <c r="C35" s="46"/>
      <c r="D35" s="46"/>
      <c r="E35" s="39" t="s">
        <v>3953</v>
      </c>
      <c r="F35" s="46"/>
      <c r="G35" s="46"/>
      <c r="H35" s="46"/>
      <c r="I35" s="46"/>
      <c r="J35" s="48"/>
    </row>
    <row r="36">
      <c r="A36" s="37" t="s">
        <v>219</v>
      </c>
      <c r="B36" s="37">
        <v>7</v>
      </c>
      <c r="C36" s="38" t="s">
        <v>3970</v>
      </c>
      <c r="D36" s="37" t="s">
        <v>221</v>
      </c>
      <c r="E36" s="39" t="s">
        <v>3971</v>
      </c>
      <c r="F36" s="40" t="s">
        <v>223</v>
      </c>
      <c r="G36" s="41">
        <v>271.245</v>
      </c>
      <c r="H36" s="42">
        <v>0</v>
      </c>
      <c r="I36" s="43">
        <f>ROUND(G36*H36,P4)</f>
        <v>0</v>
      </c>
      <c r="J36" s="37"/>
      <c r="O36" s="44">
        <f>I36*0.21</f>
        <v>0</v>
      </c>
      <c r="P36">
        <v>3</v>
      </c>
    </row>
    <row r="37">
      <c r="A37" s="37" t="s">
        <v>224</v>
      </c>
      <c r="B37" s="45"/>
      <c r="C37" s="46"/>
      <c r="D37" s="46"/>
      <c r="E37" s="39" t="s">
        <v>3971</v>
      </c>
      <c r="F37" s="46"/>
      <c r="G37" s="46"/>
      <c r="H37" s="46"/>
      <c r="I37" s="46"/>
      <c r="J37" s="48"/>
    </row>
    <row r="38" ht="60">
      <c r="A38" s="37" t="s">
        <v>225</v>
      </c>
      <c r="B38" s="45"/>
      <c r="C38" s="46"/>
      <c r="D38" s="46"/>
      <c r="E38" s="49" t="s">
        <v>3972</v>
      </c>
      <c r="F38" s="46"/>
      <c r="G38" s="46"/>
      <c r="H38" s="46"/>
      <c r="I38" s="46"/>
      <c r="J38" s="48"/>
    </row>
    <row r="39" ht="345">
      <c r="A39" s="37" t="s">
        <v>227</v>
      </c>
      <c r="B39" s="45"/>
      <c r="C39" s="46"/>
      <c r="D39" s="46"/>
      <c r="E39" s="39" t="s">
        <v>1471</v>
      </c>
      <c r="F39" s="46"/>
      <c r="G39" s="46"/>
      <c r="H39" s="46"/>
      <c r="I39" s="46"/>
      <c r="J39" s="48"/>
    </row>
    <row r="40">
      <c r="A40" s="37" t="s">
        <v>219</v>
      </c>
      <c r="B40" s="37">
        <v>8</v>
      </c>
      <c r="C40" s="38" t="s">
        <v>1170</v>
      </c>
      <c r="D40" s="37" t="s">
        <v>221</v>
      </c>
      <c r="E40" s="39" t="s">
        <v>1171</v>
      </c>
      <c r="F40" s="40" t="s">
        <v>223</v>
      </c>
      <c r="G40" s="41">
        <v>3152.5999999999999</v>
      </c>
      <c r="H40" s="42">
        <v>0</v>
      </c>
      <c r="I40" s="43">
        <f>ROUND(G40*H40,P4)</f>
        <v>0</v>
      </c>
      <c r="J40" s="37"/>
      <c r="O40" s="44">
        <f>I40*0.21</f>
        <v>0</v>
      </c>
      <c r="P40">
        <v>3</v>
      </c>
    </row>
    <row r="41">
      <c r="A41" s="37" t="s">
        <v>224</v>
      </c>
      <c r="B41" s="45"/>
      <c r="C41" s="46"/>
      <c r="D41" s="46"/>
      <c r="E41" s="39" t="s">
        <v>1171</v>
      </c>
      <c r="F41" s="46"/>
      <c r="G41" s="46"/>
      <c r="H41" s="46"/>
      <c r="I41" s="46"/>
      <c r="J41" s="48"/>
    </row>
    <row r="42" ht="90">
      <c r="A42" s="37" t="s">
        <v>225</v>
      </c>
      <c r="B42" s="45"/>
      <c r="C42" s="46"/>
      <c r="D42" s="46"/>
      <c r="E42" s="49" t="s">
        <v>3973</v>
      </c>
      <c r="F42" s="46"/>
      <c r="G42" s="46"/>
      <c r="H42" s="46"/>
      <c r="I42" s="46"/>
      <c r="J42" s="48"/>
    </row>
    <row r="43" ht="345">
      <c r="A43" s="37" t="s">
        <v>227</v>
      </c>
      <c r="B43" s="45"/>
      <c r="C43" s="46"/>
      <c r="D43" s="46"/>
      <c r="E43" s="39" t="s">
        <v>1471</v>
      </c>
      <c r="F43" s="46"/>
      <c r="G43" s="46"/>
      <c r="H43" s="46"/>
      <c r="I43" s="46"/>
      <c r="J43" s="48"/>
    </row>
    <row r="44">
      <c r="A44" s="37" t="s">
        <v>219</v>
      </c>
      <c r="B44" s="37">
        <v>9</v>
      </c>
      <c r="C44" s="38" t="s">
        <v>229</v>
      </c>
      <c r="D44" s="37" t="s">
        <v>221</v>
      </c>
      <c r="E44" s="39" t="s">
        <v>230</v>
      </c>
      <c r="F44" s="40" t="s">
        <v>223</v>
      </c>
      <c r="G44" s="41">
        <v>150.24799999999999</v>
      </c>
      <c r="H44" s="42">
        <v>0</v>
      </c>
      <c r="I44" s="43">
        <f>ROUND(G44*H44,P4)</f>
        <v>0</v>
      </c>
      <c r="J44" s="37"/>
      <c r="O44" s="44">
        <f>I44*0.21</f>
        <v>0</v>
      </c>
      <c r="P44">
        <v>3</v>
      </c>
    </row>
    <row r="45">
      <c r="A45" s="37" t="s">
        <v>224</v>
      </c>
      <c r="B45" s="45"/>
      <c r="C45" s="46"/>
      <c r="D45" s="46"/>
      <c r="E45" s="39" t="s">
        <v>230</v>
      </c>
      <c r="F45" s="46"/>
      <c r="G45" s="46"/>
      <c r="H45" s="46"/>
      <c r="I45" s="46"/>
      <c r="J45" s="48"/>
    </row>
    <row r="46" ht="90">
      <c r="A46" s="37" t="s">
        <v>225</v>
      </c>
      <c r="B46" s="45"/>
      <c r="C46" s="46"/>
      <c r="D46" s="46"/>
      <c r="E46" s="49" t="s">
        <v>3974</v>
      </c>
      <c r="F46" s="46"/>
      <c r="G46" s="46"/>
      <c r="H46" s="46"/>
      <c r="I46" s="46"/>
      <c r="J46" s="48"/>
    </row>
    <row r="47" ht="300">
      <c r="A47" s="37" t="s">
        <v>227</v>
      </c>
      <c r="B47" s="45"/>
      <c r="C47" s="46"/>
      <c r="D47" s="46"/>
      <c r="E47" s="39" t="s">
        <v>3975</v>
      </c>
      <c r="F47" s="46"/>
      <c r="G47" s="46"/>
      <c r="H47" s="46"/>
      <c r="I47" s="46"/>
      <c r="J47" s="48"/>
    </row>
    <row r="48">
      <c r="A48" s="37" t="s">
        <v>219</v>
      </c>
      <c r="B48" s="37">
        <v>10</v>
      </c>
      <c r="C48" s="38" t="s">
        <v>1187</v>
      </c>
      <c r="D48" s="37" t="s">
        <v>221</v>
      </c>
      <c r="E48" s="39" t="s">
        <v>1188</v>
      </c>
      <c r="F48" s="40" t="s">
        <v>223</v>
      </c>
      <c r="G48" s="41">
        <v>244.13</v>
      </c>
      <c r="H48" s="42">
        <v>0</v>
      </c>
      <c r="I48" s="43">
        <f>ROUND(G48*H48,P4)</f>
        <v>0</v>
      </c>
      <c r="J48" s="37"/>
      <c r="O48" s="44">
        <f>I48*0.21</f>
        <v>0</v>
      </c>
      <c r="P48">
        <v>3</v>
      </c>
    </row>
    <row r="49">
      <c r="A49" s="37" t="s">
        <v>224</v>
      </c>
      <c r="B49" s="45"/>
      <c r="C49" s="46"/>
      <c r="D49" s="46"/>
      <c r="E49" s="39" t="s">
        <v>1188</v>
      </c>
      <c r="F49" s="46"/>
      <c r="G49" s="46"/>
      <c r="H49" s="46"/>
      <c r="I49" s="46"/>
      <c r="J49" s="48"/>
    </row>
    <row r="50" ht="60">
      <c r="A50" s="37" t="s">
        <v>225</v>
      </c>
      <c r="B50" s="45"/>
      <c r="C50" s="46"/>
      <c r="D50" s="46"/>
      <c r="E50" s="49" t="s">
        <v>3976</v>
      </c>
      <c r="F50" s="46"/>
      <c r="G50" s="46"/>
      <c r="H50" s="46"/>
      <c r="I50" s="46"/>
      <c r="J50" s="48"/>
    </row>
    <row r="51" ht="300">
      <c r="A51" s="37" t="s">
        <v>227</v>
      </c>
      <c r="B51" s="45"/>
      <c r="C51" s="46"/>
      <c r="D51" s="46"/>
      <c r="E51" s="39" t="s">
        <v>3975</v>
      </c>
      <c r="F51" s="46"/>
      <c r="G51" s="46"/>
      <c r="H51" s="46"/>
      <c r="I51" s="46"/>
      <c r="J51" s="48"/>
    </row>
    <row r="52">
      <c r="A52" s="37" t="s">
        <v>219</v>
      </c>
      <c r="B52" s="37">
        <v>11</v>
      </c>
      <c r="C52" s="38" t="s">
        <v>1204</v>
      </c>
      <c r="D52" s="37" t="s">
        <v>221</v>
      </c>
      <c r="E52" s="39" t="s">
        <v>1205</v>
      </c>
      <c r="F52" s="40" t="s">
        <v>223</v>
      </c>
      <c r="G52" s="41">
        <v>163.61000000000001</v>
      </c>
      <c r="H52" s="42">
        <v>0</v>
      </c>
      <c r="I52" s="43">
        <f>ROUND(G52*H52,P4)</f>
        <v>0</v>
      </c>
      <c r="J52" s="37"/>
      <c r="O52" s="44">
        <f>I52*0.21</f>
        <v>0</v>
      </c>
      <c r="P52">
        <v>3</v>
      </c>
    </row>
    <row r="53">
      <c r="A53" s="37" t="s">
        <v>224</v>
      </c>
      <c r="B53" s="45"/>
      <c r="C53" s="46"/>
      <c r="D53" s="46"/>
      <c r="E53" s="39" t="s">
        <v>1205</v>
      </c>
      <c r="F53" s="46"/>
      <c r="G53" s="46"/>
      <c r="H53" s="46"/>
      <c r="I53" s="46"/>
      <c r="J53" s="48"/>
    </row>
    <row r="54" ht="60">
      <c r="A54" s="37" t="s">
        <v>225</v>
      </c>
      <c r="B54" s="45"/>
      <c r="C54" s="46"/>
      <c r="D54" s="46"/>
      <c r="E54" s="49" t="s">
        <v>3977</v>
      </c>
      <c r="F54" s="46"/>
      <c r="G54" s="46"/>
      <c r="H54" s="46"/>
      <c r="I54" s="46"/>
      <c r="J54" s="48"/>
    </row>
    <row r="55" ht="285">
      <c r="A55" s="37" t="s">
        <v>227</v>
      </c>
      <c r="B55" s="45"/>
      <c r="C55" s="46"/>
      <c r="D55" s="46"/>
      <c r="E55" s="39" t="s">
        <v>3978</v>
      </c>
      <c r="F55" s="46"/>
      <c r="G55" s="46"/>
      <c r="H55" s="46"/>
      <c r="I55" s="46"/>
      <c r="J55" s="48"/>
    </row>
    <row r="56">
      <c r="A56" s="37" t="s">
        <v>219</v>
      </c>
      <c r="B56" s="37">
        <v>12</v>
      </c>
      <c r="C56" s="38" t="s">
        <v>1208</v>
      </c>
      <c r="D56" s="37" t="s">
        <v>221</v>
      </c>
      <c r="E56" s="39" t="s">
        <v>1209</v>
      </c>
      <c r="F56" s="40" t="s">
        <v>805</v>
      </c>
      <c r="G56" s="41">
        <v>2821.1999999999998</v>
      </c>
      <c r="H56" s="42">
        <v>0</v>
      </c>
      <c r="I56" s="43">
        <f>ROUND(G56*H56,P4)</f>
        <v>0</v>
      </c>
      <c r="J56" s="37"/>
      <c r="O56" s="44">
        <f>I56*0.21</f>
        <v>0</v>
      </c>
      <c r="P56">
        <v>3</v>
      </c>
    </row>
    <row r="57">
      <c r="A57" s="37" t="s">
        <v>224</v>
      </c>
      <c r="B57" s="45"/>
      <c r="C57" s="46"/>
      <c r="D57" s="46"/>
      <c r="E57" s="39" t="s">
        <v>1209</v>
      </c>
      <c r="F57" s="46"/>
      <c r="G57" s="46"/>
      <c r="H57" s="46"/>
      <c r="I57" s="46"/>
      <c r="J57" s="48"/>
    </row>
    <row r="58" ht="60">
      <c r="A58" s="37" t="s">
        <v>225</v>
      </c>
      <c r="B58" s="45"/>
      <c r="C58" s="46"/>
      <c r="D58" s="46"/>
      <c r="E58" s="49" t="s">
        <v>3979</v>
      </c>
      <c r="F58" s="46"/>
      <c r="G58" s="46"/>
      <c r="H58" s="46"/>
      <c r="I58" s="46"/>
      <c r="J58" s="48"/>
    </row>
    <row r="59" ht="30">
      <c r="A59" s="37" t="s">
        <v>227</v>
      </c>
      <c r="B59" s="45"/>
      <c r="C59" s="46"/>
      <c r="D59" s="46"/>
      <c r="E59" s="39" t="s">
        <v>1473</v>
      </c>
      <c r="F59" s="46"/>
      <c r="G59" s="46"/>
      <c r="H59" s="46"/>
      <c r="I59" s="46"/>
      <c r="J59" s="48"/>
    </row>
    <row r="60">
      <c r="A60" s="31" t="s">
        <v>216</v>
      </c>
      <c r="B60" s="32"/>
      <c r="C60" s="33" t="s">
        <v>1234</v>
      </c>
      <c r="D60" s="34"/>
      <c r="E60" s="31" t="s">
        <v>1235</v>
      </c>
      <c r="F60" s="34"/>
      <c r="G60" s="34"/>
      <c r="H60" s="34"/>
      <c r="I60" s="35">
        <f>SUMIFS(I61:I76,A61:A76,"P")</f>
        <v>0</v>
      </c>
      <c r="J60" s="36"/>
    </row>
    <row r="61">
      <c r="A61" s="37" t="s">
        <v>219</v>
      </c>
      <c r="B61" s="37">
        <v>13</v>
      </c>
      <c r="C61" s="38" t="s">
        <v>1236</v>
      </c>
      <c r="D61" s="37" t="s">
        <v>221</v>
      </c>
      <c r="E61" s="39" t="s">
        <v>3980</v>
      </c>
      <c r="F61" s="40" t="s">
        <v>223</v>
      </c>
      <c r="G61" s="41">
        <v>150.24799999999999</v>
      </c>
      <c r="H61" s="42">
        <v>0</v>
      </c>
      <c r="I61" s="43">
        <f>ROUND(G61*H61,P4)</f>
        <v>0</v>
      </c>
      <c r="J61" s="37"/>
      <c r="O61" s="44">
        <f>I61*0.21</f>
        <v>0</v>
      </c>
      <c r="P61">
        <v>3</v>
      </c>
    </row>
    <row r="62">
      <c r="A62" s="37" t="s">
        <v>224</v>
      </c>
      <c r="B62" s="45"/>
      <c r="C62" s="46"/>
      <c r="D62" s="46"/>
      <c r="E62" s="39" t="s">
        <v>3980</v>
      </c>
      <c r="F62" s="46"/>
      <c r="G62" s="46"/>
      <c r="H62" s="46"/>
      <c r="I62" s="46"/>
      <c r="J62" s="48"/>
    </row>
    <row r="63" ht="90">
      <c r="A63" s="37" t="s">
        <v>225</v>
      </c>
      <c r="B63" s="45"/>
      <c r="C63" s="46"/>
      <c r="D63" s="46"/>
      <c r="E63" s="49" t="s">
        <v>3981</v>
      </c>
      <c r="F63" s="46"/>
      <c r="G63" s="46"/>
      <c r="H63" s="46"/>
      <c r="I63" s="46"/>
      <c r="J63" s="48"/>
    </row>
    <row r="64" ht="60">
      <c r="A64" s="37" t="s">
        <v>227</v>
      </c>
      <c r="B64" s="45"/>
      <c r="C64" s="46"/>
      <c r="D64" s="46"/>
      <c r="E64" s="39" t="s">
        <v>3982</v>
      </c>
      <c r="F64" s="46"/>
      <c r="G64" s="46"/>
      <c r="H64" s="46"/>
      <c r="I64" s="46"/>
      <c r="J64" s="48"/>
    </row>
    <row r="65">
      <c r="A65" s="37" t="s">
        <v>219</v>
      </c>
      <c r="B65" s="37">
        <v>14</v>
      </c>
      <c r="C65" s="38" t="s">
        <v>3983</v>
      </c>
      <c r="D65" s="37" t="s">
        <v>221</v>
      </c>
      <c r="E65" s="39" t="s">
        <v>3984</v>
      </c>
      <c r="F65" s="40" t="s">
        <v>805</v>
      </c>
      <c r="G65" s="41">
        <v>1549.4290000000001</v>
      </c>
      <c r="H65" s="42">
        <v>0</v>
      </c>
      <c r="I65" s="43">
        <f>ROUND(G65*H65,P4)</f>
        <v>0</v>
      </c>
      <c r="J65" s="37"/>
      <c r="O65" s="44">
        <f>I65*0.21</f>
        <v>0</v>
      </c>
      <c r="P65">
        <v>3</v>
      </c>
    </row>
    <row r="66">
      <c r="A66" s="37" t="s">
        <v>224</v>
      </c>
      <c r="B66" s="45"/>
      <c r="C66" s="46"/>
      <c r="D66" s="46"/>
      <c r="E66" s="39" t="s">
        <v>3984</v>
      </c>
      <c r="F66" s="46"/>
      <c r="G66" s="46"/>
      <c r="H66" s="46"/>
      <c r="I66" s="46"/>
      <c r="J66" s="48"/>
    </row>
    <row r="67" ht="90">
      <c r="A67" s="37" t="s">
        <v>225</v>
      </c>
      <c r="B67" s="45"/>
      <c r="C67" s="46"/>
      <c r="D67" s="46"/>
      <c r="E67" s="49" t="s">
        <v>3985</v>
      </c>
      <c r="F67" s="46"/>
      <c r="G67" s="46"/>
      <c r="H67" s="46"/>
      <c r="I67" s="46"/>
      <c r="J67" s="48"/>
    </row>
    <row r="68" ht="60">
      <c r="A68" s="37" t="s">
        <v>227</v>
      </c>
      <c r="B68" s="45"/>
      <c r="C68" s="46"/>
      <c r="D68" s="46"/>
      <c r="E68" s="39" t="s">
        <v>3986</v>
      </c>
      <c r="F68" s="46"/>
      <c r="G68" s="46"/>
      <c r="H68" s="46"/>
      <c r="I68" s="46"/>
      <c r="J68" s="48"/>
    </row>
    <row r="69">
      <c r="A69" s="37" t="s">
        <v>219</v>
      </c>
      <c r="B69" s="37">
        <v>15</v>
      </c>
      <c r="C69" s="38" t="s">
        <v>1474</v>
      </c>
      <c r="D69" s="37" t="s">
        <v>221</v>
      </c>
      <c r="E69" s="39" t="s">
        <v>1475</v>
      </c>
      <c r="F69" s="40" t="s">
        <v>223</v>
      </c>
      <c r="G69" s="41">
        <v>1410.5999999999999</v>
      </c>
      <c r="H69" s="42">
        <v>0</v>
      </c>
      <c r="I69" s="43">
        <f>ROUND(G69*H69,P4)</f>
        <v>0</v>
      </c>
      <c r="J69" s="37"/>
      <c r="O69" s="44">
        <f>I69*0.21</f>
        <v>0</v>
      </c>
      <c r="P69">
        <v>3</v>
      </c>
    </row>
    <row r="70">
      <c r="A70" s="37" t="s">
        <v>224</v>
      </c>
      <c r="B70" s="45"/>
      <c r="C70" s="46"/>
      <c r="D70" s="46"/>
      <c r="E70" s="39" t="s">
        <v>1475</v>
      </c>
      <c r="F70" s="46"/>
      <c r="G70" s="46"/>
      <c r="H70" s="46"/>
      <c r="I70" s="46"/>
      <c r="J70" s="48"/>
    </row>
    <row r="71" ht="60">
      <c r="A71" s="37" t="s">
        <v>225</v>
      </c>
      <c r="B71" s="45"/>
      <c r="C71" s="46"/>
      <c r="D71" s="46"/>
      <c r="E71" s="49" t="s">
        <v>3987</v>
      </c>
      <c r="F71" s="46"/>
      <c r="G71" s="46"/>
      <c r="H71" s="46"/>
      <c r="I71" s="46"/>
      <c r="J71" s="48"/>
    </row>
    <row r="72" ht="60">
      <c r="A72" s="37" t="s">
        <v>227</v>
      </c>
      <c r="B72" s="45"/>
      <c r="C72" s="46"/>
      <c r="D72" s="46"/>
      <c r="E72" s="39" t="s">
        <v>1476</v>
      </c>
      <c r="F72" s="46"/>
      <c r="G72" s="46"/>
      <c r="H72" s="46"/>
      <c r="I72" s="46"/>
      <c r="J72" s="48"/>
    </row>
    <row r="73">
      <c r="A73" s="37" t="s">
        <v>219</v>
      </c>
      <c r="B73" s="37">
        <v>16</v>
      </c>
      <c r="C73" s="38" t="s">
        <v>1240</v>
      </c>
      <c r="D73" s="37" t="s">
        <v>221</v>
      </c>
      <c r="E73" s="39" t="s">
        <v>1241</v>
      </c>
      <c r="F73" s="40" t="s">
        <v>805</v>
      </c>
      <c r="G73" s="41">
        <v>2821.1999999999998</v>
      </c>
      <c r="H73" s="42">
        <v>0</v>
      </c>
      <c r="I73" s="43">
        <f>ROUND(G73*H73,P4)</f>
        <v>0</v>
      </c>
      <c r="J73" s="37"/>
      <c r="O73" s="44">
        <f>I73*0.21</f>
        <v>0</v>
      </c>
      <c r="P73">
        <v>3</v>
      </c>
    </row>
    <row r="74">
      <c r="A74" s="37" t="s">
        <v>224</v>
      </c>
      <c r="B74" s="45"/>
      <c r="C74" s="46"/>
      <c r="D74" s="46"/>
      <c r="E74" s="39" t="s">
        <v>1241</v>
      </c>
      <c r="F74" s="46"/>
      <c r="G74" s="46"/>
      <c r="H74" s="46"/>
      <c r="I74" s="46"/>
      <c r="J74" s="48"/>
    </row>
    <row r="75" ht="60">
      <c r="A75" s="37" t="s">
        <v>225</v>
      </c>
      <c r="B75" s="45"/>
      <c r="C75" s="46"/>
      <c r="D75" s="46"/>
      <c r="E75" s="49" t="s">
        <v>3988</v>
      </c>
      <c r="F75" s="46"/>
      <c r="G75" s="46"/>
      <c r="H75" s="46"/>
      <c r="I75" s="46"/>
      <c r="J75" s="48"/>
    </row>
    <row r="76" ht="75">
      <c r="A76" s="37" t="s">
        <v>227</v>
      </c>
      <c r="B76" s="45"/>
      <c r="C76" s="46"/>
      <c r="D76" s="46"/>
      <c r="E76" s="39" t="s">
        <v>1478</v>
      </c>
      <c r="F76" s="46"/>
      <c r="G76" s="46"/>
      <c r="H76" s="46"/>
      <c r="I76" s="46"/>
      <c r="J76" s="48"/>
    </row>
    <row r="77">
      <c r="A77" s="31" t="s">
        <v>216</v>
      </c>
      <c r="B77" s="32"/>
      <c r="C77" s="33" t="s">
        <v>1244</v>
      </c>
      <c r="D77" s="34"/>
      <c r="E77" s="31" t="s">
        <v>1245</v>
      </c>
      <c r="F77" s="34"/>
      <c r="G77" s="34"/>
      <c r="H77" s="34"/>
      <c r="I77" s="35">
        <f>SUMIFS(I78:I89,A78:A89,"P")</f>
        <v>0</v>
      </c>
      <c r="J77" s="36"/>
    </row>
    <row r="78">
      <c r="A78" s="37" t="s">
        <v>219</v>
      </c>
      <c r="B78" s="37">
        <v>17</v>
      </c>
      <c r="C78" s="38" t="s">
        <v>1416</v>
      </c>
      <c r="D78" s="37" t="s">
        <v>221</v>
      </c>
      <c r="E78" s="39" t="s">
        <v>1417</v>
      </c>
      <c r="F78" s="40" t="s">
        <v>223</v>
      </c>
      <c r="G78" s="41">
        <v>6.5030000000000001</v>
      </c>
      <c r="H78" s="42">
        <v>0</v>
      </c>
      <c r="I78" s="43">
        <f>ROUND(G78*H78,P4)</f>
        <v>0</v>
      </c>
      <c r="J78" s="37"/>
      <c r="O78" s="44">
        <f>I78*0.21</f>
        <v>0</v>
      </c>
      <c r="P78">
        <v>3</v>
      </c>
    </row>
    <row r="79">
      <c r="A79" s="37" t="s">
        <v>224</v>
      </c>
      <c r="B79" s="45"/>
      <c r="C79" s="46"/>
      <c r="D79" s="46"/>
      <c r="E79" s="39" t="s">
        <v>1417</v>
      </c>
      <c r="F79" s="46"/>
      <c r="G79" s="46"/>
      <c r="H79" s="46"/>
      <c r="I79" s="46"/>
      <c r="J79" s="48"/>
    </row>
    <row r="80" ht="60">
      <c r="A80" s="37" t="s">
        <v>225</v>
      </c>
      <c r="B80" s="45"/>
      <c r="C80" s="46"/>
      <c r="D80" s="46"/>
      <c r="E80" s="49" t="s">
        <v>3989</v>
      </c>
      <c r="F80" s="46"/>
      <c r="G80" s="46"/>
      <c r="H80" s="46"/>
      <c r="I80" s="46"/>
      <c r="J80" s="48"/>
    </row>
    <row r="81" ht="375">
      <c r="A81" s="37" t="s">
        <v>227</v>
      </c>
      <c r="B81" s="45"/>
      <c r="C81" s="46"/>
      <c r="D81" s="46"/>
      <c r="E81" s="39" t="s">
        <v>3990</v>
      </c>
      <c r="F81" s="46"/>
      <c r="G81" s="46"/>
      <c r="H81" s="46"/>
      <c r="I81" s="46"/>
      <c r="J81" s="48"/>
    </row>
    <row r="82">
      <c r="A82" s="37" t="s">
        <v>219</v>
      </c>
      <c r="B82" s="37">
        <v>18</v>
      </c>
      <c r="C82" s="38" t="s">
        <v>1257</v>
      </c>
      <c r="D82" s="37" t="s">
        <v>221</v>
      </c>
      <c r="E82" s="39" t="s">
        <v>1258</v>
      </c>
      <c r="F82" s="40" t="s">
        <v>223</v>
      </c>
      <c r="G82" s="41">
        <v>6.5030000000000001</v>
      </c>
      <c r="H82" s="42">
        <v>0</v>
      </c>
      <c r="I82" s="43">
        <f>ROUND(G82*H82,P4)</f>
        <v>0</v>
      </c>
      <c r="J82" s="37"/>
      <c r="O82" s="44">
        <f>I82*0.21</f>
        <v>0</v>
      </c>
      <c r="P82">
        <v>3</v>
      </c>
    </row>
    <row r="83">
      <c r="A83" s="37" t="s">
        <v>224</v>
      </c>
      <c r="B83" s="45"/>
      <c r="C83" s="46"/>
      <c r="D83" s="46"/>
      <c r="E83" s="47" t="s">
        <v>221</v>
      </c>
      <c r="F83" s="46"/>
      <c r="G83" s="46"/>
      <c r="H83" s="46"/>
      <c r="I83" s="46"/>
      <c r="J83" s="48"/>
    </row>
    <row r="84" ht="60">
      <c r="A84" s="37" t="s">
        <v>225</v>
      </c>
      <c r="B84" s="45"/>
      <c r="C84" s="46"/>
      <c r="D84" s="46"/>
      <c r="E84" s="49" t="s">
        <v>3991</v>
      </c>
      <c r="F84" s="46"/>
      <c r="G84" s="46"/>
      <c r="H84" s="46"/>
      <c r="I84" s="46"/>
      <c r="J84" s="48"/>
    </row>
    <row r="85" ht="105">
      <c r="A85" s="37" t="s">
        <v>227</v>
      </c>
      <c r="B85" s="45"/>
      <c r="C85" s="46"/>
      <c r="D85" s="46"/>
      <c r="E85" s="39" t="s">
        <v>1974</v>
      </c>
      <c r="F85" s="46"/>
      <c r="G85" s="46"/>
      <c r="H85" s="46"/>
      <c r="I85" s="46"/>
      <c r="J85" s="48"/>
    </row>
    <row r="86">
      <c r="A86" s="37" t="s">
        <v>219</v>
      </c>
      <c r="B86" s="37">
        <v>19</v>
      </c>
      <c r="C86" s="38" t="s">
        <v>1261</v>
      </c>
      <c r="D86" s="37" t="s">
        <v>221</v>
      </c>
      <c r="E86" s="39" t="s">
        <v>1262</v>
      </c>
      <c r="F86" s="40" t="s">
        <v>223</v>
      </c>
      <c r="G86" s="41">
        <v>3.5209999999999999</v>
      </c>
      <c r="H86" s="42">
        <v>0</v>
      </c>
      <c r="I86" s="43">
        <f>ROUND(G86*H86,P4)</f>
        <v>0</v>
      </c>
      <c r="J86" s="37"/>
      <c r="O86" s="44">
        <f>I86*0.21</f>
        <v>0</v>
      </c>
      <c r="P86">
        <v>3</v>
      </c>
    </row>
    <row r="87">
      <c r="A87" s="37" t="s">
        <v>224</v>
      </c>
      <c r="B87" s="45"/>
      <c r="C87" s="46"/>
      <c r="D87" s="46"/>
      <c r="E87" s="39" t="s">
        <v>1262</v>
      </c>
      <c r="F87" s="46"/>
      <c r="G87" s="46"/>
      <c r="H87" s="46"/>
      <c r="I87" s="46"/>
      <c r="J87" s="48"/>
    </row>
    <row r="88" ht="90">
      <c r="A88" s="37" t="s">
        <v>225</v>
      </c>
      <c r="B88" s="45"/>
      <c r="C88" s="46"/>
      <c r="D88" s="46"/>
      <c r="E88" s="49" t="s">
        <v>3992</v>
      </c>
      <c r="F88" s="46"/>
      <c r="G88" s="46"/>
      <c r="H88" s="46"/>
      <c r="I88" s="46"/>
      <c r="J88" s="48"/>
    </row>
    <row r="89" ht="60">
      <c r="A89" s="37" t="s">
        <v>227</v>
      </c>
      <c r="B89" s="45"/>
      <c r="C89" s="46"/>
      <c r="D89" s="46"/>
      <c r="E89" s="39" t="s">
        <v>1476</v>
      </c>
      <c r="F89" s="46"/>
      <c r="G89" s="46"/>
      <c r="H89" s="46"/>
      <c r="I89" s="46"/>
      <c r="J89" s="48"/>
    </row>
    <row r="90">
      <c r="A90" s="31" t="s">
        <v>216</v>
      </c>
      <c r="B90" s="32"/>
      <c r="C90" s="33" t="s">
        <v>1268</v>
      </c>
      <c r="D90" s="34"/>
      <c r="E90" s="31" t="s">
        <v>1269</v>
      </c>
      <c r="F90" s="34"/>
      <c r="G90" s="34"/>
      <c r="H90" s="34"/>
      <c r="I90" s="35">
        <f>SUMIFS(I91:I130,A91:A130,"P")</f>
        <v>0</v>
      </c>
      <c r="J90" s="36"/>
    </row>
    <row r="91">
      <c r="A91" s="37" t="s">
        <v>219</v>
      </c>
      <c r="B91" s="37">
        <v>20</v>
      </c>
      <c r="C91" s="38" t="s">
        <v>3993</v>
      </c>
      <c r="D91" s="37" t="s">
        <v>221</v>
      </c>
      <c r="E91" s="39" t="s">
        <v>3994</v>
      </c>
      <c r="F91" s="40" t="s">
        <v>805</v>
      </c>
      <c r="G91" s="41">
        <v>380.60000000000002</v>
      </c>
      <c r="H91" s="42">
        <v>0</v>
      </c>
      <c r="I91" s="43">
        <f>ROUND(G91*H91,P4)</f>
        <v>0</v>
      </c>
      <c r="J91" s="37"/>
      <c r="O91" s="44">
        <f>I91*0.21</f>
        <v>0</v>
      </c>
      <c r="P91">
        <v>3</v>
      </c>
    </row>
    <row r="92">
      <c r="A92" s="37" t="s">
        <v>224</v>
      </c>
      <c r="B92" s="45"/>
      <c r="C92" s="46"/>
      <c r="D92" s="46"/>
      <c r="E92" s="39" t="s">
        <v>3994</v>
      </c>
      <c r="F92" s="46"/>
      <c r="G92" s="46"/>
      <c r="H92" s="46"/>
      <c r="I92" s="46"/>
      <c r="J92" s="48"/>
    </row>
    <row r="93" ht="75">
      <c r="A93" s="37" t="s">
        <v>225</v>
      </c>
      <c r="B93" s="45"/>
      <c r="C93" s="46"/>
      <c r="D93" s="46"/>
      <c r="E93" s="49" t="s">
        <v>3995</v>
      </c>
      <c r="F93" s="46"/>
      <c r="G93" s="46"/>
      <c r="H93" s="46"/>
      <c r="I93" s="46"/>
      <c r="J93" s="48"/>
    </row>
    <row r="94" ht="90">
      <c r="A94" s="37" t="s">
        <v>227</v>
      </c>
      <c r="B94" s="45"/>
      <c r="C94" s="46"/>
      <c r="D94" s="46"/>
      <c r="E94" s="39" t="s">
        <v>3996</v>
      </c>
      <c r="F94" s="46"/>
      <c r="G94" s="46"/>
      <c r="H94" s="46"/>
      <c r="I94" s="46"/>
      <c r="J94" s="48"/>
    </row>
    <row r="95">
      <c r="A95" s="37" t="s">
        <v>219</v>
      </c>
      <c r="B95" s="37">
        <v>21</v>
      </c>
      <c r="C95" s="38" t="s">
        <v>3997</v>
      </c>
      <c r="D95" s="37" t="s">
        <v>221</v>
      </c>
      <c r="E95" s="39" t="s">
        <v>3998</v>
      </c>
      <c r="F95" s="40" t="s">
        <v>805</v>
      </c>
      <c r="G95" s="41">
        <v>2327.5999999999999</v>
      </c>
      <c r="H95" s="42">
        <v>0</v>
      </c>
      <c r="I95" s="43">
        <f>ROUND(G95*H95,P4)</f>
        <v>0</v>
      </c>
      <c r="J95" s="37"/>
      <c r="O95" s="44">
        <f>I95*0.21</f>
        <v>0</v>
      </c>
      <c r="P95">
        <v>3</v>
      </c>
    </row>
    <row r="96">
      <c r="A96" s="37" t="s">
        <v>224</v>
      </c>
      <c r="B96" s="45"/>
      <c r="C96" s="46"/>
      <c r="D96" s="46"/>
      <c r="E96" s="39" t="s">
        <v>3998</v>
      </c>
      <c r="F96" s="46"/>
      <c r="G96" s="46"/>
      <c r="H96" s="46"/>
      <c r="I96" s="46"/>
      <c r="J96" s="48"/>
    </row>
    <row r="97" ht="75">
      <c r="A97" s="37" t="s">
        <v>225</v>
      </c>
      <c r="B97" s="45"/>
      <c r="C97" s="46"/>
      <c r="D97" s="46"/>
      <c r="E97" s="49" t="s">
        <v>3999</v>
      </c>
      <c r="F97" s="46"/>
      <c r="G97" s="46"/>
      <c r="H97" s="46"/>
      <c r="I97" s="46"/>
      <c r="J97" s="48"/>
    </row>
    <row r="98" ht="90">
      <c r="A98" s="37" t="s">
        <v>227</v>
      </c>
      <c r="B98" s="45"/>
      <c r="C98" s="46"/>
      <c r="D98" s="46"/>
      <c r="E98" s="39" t="s">
        <v>3996</v>
      </c>
      <c r="F98" s="46"/>
      <c r="G98" s="46"/>
      <c r="H98" s="46"/>
      <c r="I98" s="46"/>
      <c r="J98" s="48"/>
    </row>
    <row r="99">
      <c r="A99" s="37" t="s">
        <v>219</v>
      </c>
      <c r="B99" s="37">
        <v>22</v>
      </c>
      <c r="C99" s="38" t="s">
        <v>1479</v>
      </c>
      <c r="D99" s="37" t="s">
        <v>221</v>
      </c>
      <c r="E99" s="39" t="s">
        <v>1480</v>
      </c>
      <c r="F99" s="40" t="s">
        <v>805</v>
      </c>
      <c r="G99" s="41">
        <v>3385.25</v>
      </c>
      <c r="H99" s="42">
        <v>0</v>
      </c>
      <c r="I99" s="43">
        <f>ROUND(G99*H99,P4)</f>
        <v>0</v>
      </c>
      <c r="J99" s="37"/>
      <c r="O99" s="44">
        <f>I99*0.21</f>
        <v>0</v>
      </c>
      <c r="P99">
        <v>3</v>
      </c>
    </row>
    <row r="100">
      <c r="A100" s="37" t="s">
        <v>224</v>
      </c>
      <c r="B100" s="45"/>
      <c r="C100" s="46"/>
      <c r="D100" s="46"/>
      <c r="E100" s="39" t="s">
        <v>1480</v>
      </c>
      <c r="F100" s="46"/>
      <c r="G100" s="46"/>
      <c r="H100" s="46"/>
      <c r="I100" s="46"/>
      <c r="J100" s="48"/>
    </row>
    <row r="101" ht="120">
      <c r="A101" s="37" t="s">
        <v>225</v>
      </c>
      <c r="B101" s="45"/>
      <c r="C101" s="46"/>
      <c r="D101" s="46"/>
      <c r="E101" s="49" t="s">
        <v>4000</v>
      </c>
      <c r="F101" s="46"/>
      <c r="G101" s="46"/>
      <c r="H101" s="46"/>
      <c r="I101" s="46"/>
      <c r="J101" s="48"/>
    </row>
    <row r="102" ht="60">
      <c r="A102" s="37" t="s">
        <v>227</v>
      </c>
      <c r="B102" s="45"/>
      <c r="C102" s="46"/>
      <c r="D102" s="46"/>
      <c r="E102" s="39" t="s">
        <v>1482</v>
      </c>
      <c r="F102" s="46"/>
      <c r="G102" s="46"/>
      <c r="H102" s="46"/>
      <c r="I102" s="46"/>
      <c r="J102" s="48"/>
    </row>
    <row r="103">
      <c r="A103" s="37" t="s">
        <v>219</v>
      </c>
      <c r="B103" s="37">
        <v>23</v>
      </c>
      <c r="C103" s="38" t="s">
        <v>4001</v>
      </c>
      <c r="D103" s="37" t="s">
        <v>221</v>
      </c>
      <c r="E103" s="39" t="s">
        <v>4002</v>
      </c>
      <c r="F103" s="40" t="s">
        <v>805</v>
      </c>
      <c r="G103" s="41">
        <v>380.60000000000002</v>
      </c>
      <c r="H103" s="42">
        <v>0</v>
      </c>
      <c r="I103" s="43">
        <f>ROUND(G103*H103,P4)</f>
        <v>0</v>
      </c>
      <c r="J103" s="37"/>
      <c r="O103" s="44">
        <f>I103*0.21</f>
        <v>0</v>
      </c>
      <c r="P103">
        <v>3</v>
      </c>
    </row>
    <row r="104">
      <c r="A104" s="37" t="s">
        <v>224</v>
      </c>
      <c r="B104" s="45"/>
      <c r="C104" s="46"/>
      <c r="D104" s="46"/>
      <c r="E104" s="39" t="s">
        <v>4002</v>
      </c>
      <c r="F104" s="46"/>
      <c r="G104" s="46"/>
      <c r="H104" s="46"/>
      <c r="I104" s="46"/>
      <c r="J104" s="48"/>
    </row>
    <row r="105" ht="75">
      <c r="A105" s="37" t="s">
        <v>225</v>
      </c>
      <c r="B105" s="45"/>
      <c r="C105" s="46"/>
      <c r="D105" s="46"/>
      <c r="E105" s="49" t="s">
        <v>4003</v>
      </c>
      <c r="F105" s="46"/>
      <c r="G105" s="46"/>
      <c r="H105" s="46"/>
      <c r="I105" s="46"/>
      <c r="J105" s="48"/>
    </row>
    <row r="106" ht="60">
      <c r="A106" s="37" t="s">
        <v>227</v>
      </c>
      <c r="B106" s="45"/>
      <c r="C106" s="46"/>
      <c r="D106" s="46"/>
      <c r="E106" s="39" t="s">
        <v>4004</v>
      </c>
      <c r="F106" s="46"/>
      <c r="G106" s="46"/>
      <c r="H106" s="46"/>
      <c r="I106" s="46"/>
      <c r="J106" s="48"/>
    </row>
    <row r="107">
      <c r="A107" s="37" t="s">
        <v>219</v>
      </c>
      <c r="B107" s="37">
        <v>24</v>
      </c>
      <c r="C107" s="38" t="s">
        <v>4005</v>
      </c>
      <c r="D107" s="37" t="s">
        <v>221</v>
      </c>
      <c r="E107" s="39" t="s">
        <v>4006</v>
      </c>
      <c r="F107" s="40" t="s">
        <v>805</v>
      </c>
      <c r="G107" s="41">
        <v>2327.5999999999999</v>
      </c>
      <c r="H107" s="42">
        <v>0</v>
      </c>
      <c r="I107" s="43">
        <f>ROUND(G107*H107,P4)</f>
        <v>0</v>
      </c>
      <c r="J107" s="37"/>
      <c r="O107" s="44">
        <f>I107*0.21</f>
        <v>0</v>
      </c>
      <c r="P107">
        <v>3</v>
      </c>
    </row>
    <row r="108">
      <c r="A108" s="37" t="s">
        <v>224</v>
      </c>
      <c r="B108" s="45"/>
      <c r="C108" s="46"/>
      <c r="D108" s="46"/>
      <c r="E108" s="39" t="s">
        <v>4006</v>
      </c>
      <c r="F108" s="46"/>
      <c r="G108" s="46"/>
      <c r="H108" s="46"/>
      <c r="I108" s="46"/>
      <c r="J108" s="48"/>
    </row>
    <row r="109" ht="75">
      <c r="A109" s="37" t="s">
        <v>225</v>
      </c>
      <c r="B109" s="45"/>
      <c r="C109" s="46"/>
      <c r="D109" s="46"/>
      <c r="E109" s="49" t="s">
        <v>4007</v>
      </c>
      <c r="F109" s="46"/>
      <c r="G109" s="46"/>
      <c r="H109" s="46"/>
      <c r="I109" s="46"/>
      <c r="J109" s="48"/>
    </row>
    <row r="110" ht="60">
      <c r="A110" s="37" t="s">
        <v>227</v>
      </c>
      <c r="B110" s="45"/>
      <c r="C110" s="46"/>
      <c r="D110" s="46"/>
      <c r="E110" s="39" t="s">
        <v>4004</v>
      </c>
      <c r="F110" s="46"/>
      <c r="G110" s="46"/>
      <c r="H110" s="46"/>
      <c r="I110" s="46"/>
      <c r="J110" s="48"/>
    </row>
    <row r="111">
      <c r="A111" s="37" t="s">
        <v>219</v>
      </c>
      <c r="B111" s="37">
        <v>25</v>
      </c>
      <c r="C111" s="38" t="s">
        <v>4008</v>
      </c>
      <c r="D111" s="37" t="s">
        <v>221</v>
      </c>
      <c r="E111" s="39" t="s">
        <v>4009</v>
      </c>
      <c r="F111" s="40" t="s">
        <v>805</v>
      </c>
      <c r="G111" s="41">
        <v>5035.8000000000002</v>
      </c>
      <c r="H111" s="42">
        <v>0</v>
      </c>
      <c r="I111" s="43">
        <f>ROUND(G111*H111,P4)</f>
        <v>0</v>
      </c>
      <c r="J111" s="37"/>
      <c r="O111" s="44">
        <f>I111*0.21</f>
        <v>0</v>
      </c>
      <c r="P111">
        <v>3</v>
      </c>
    </row>
    <row r="112">
      <c r="A112" s="37" t="s">
        <v>224</v>
      </c>
      <c r="B112" s="45"/>
      <c r="C112" s="46"/>
      <c r="D112" s="46"/>
      <c r="E112" s="39" t="s">
        <v>4009</v>
      </c>
      <c r="F112" s="46"/>
      <c r="G112" s="46"/>
      <c r="H112" s="46"/>
      <c r="I112" s="46"/>
      <c r="J112" s="48"/>
    </row>
    <row r="113" ht="150">
      <c r="A113" s="37" t="s">
        <v>225</v>
      </c>
      <c r="B113" s="45"/>
      <c r="C113" s="46"/>
      <c r="D113" s="46"/>
      <c r="E113" s="49" t="s">
        <v>4010</v>
      </c>
      <c r="F113" s="46"/>
      <c r="G113" s="46"/>
      <c r="H113" s="46"/>
      <c r="I113" s="46"/>
      <c r="J113" s="48"/>
    </row>
    <row r="114" ht="60">
      <c r="A114" s="37" t="s">
        <v>227</v>
      </c>
      <c r="B114" s="45"/>
      <c r="C114" s="46"/>
      <c r="D114" s="46"/>
      <c r="E114" s="39" t="s">
        <v>4004</v>
      </c>
      <c r="F114" s="46"/>
      <c r="G114" s="46"/>
      <c r="H114" s="46"/>
      <c r="I114" s="46"/>
      <c r="J114" s="48"/>
    </row>
    <row r="115">
      <c r="A115" s="37" t="s">
        <v>219</v>
      </c>
      <c r="B115" s="37">
        <v>26</v>
      </c>
      <c r="C115" s="38" t="s">
        <v>4011</v>
      </c>
      <c r="D115" s="37" t="s">
        <v>221</v>
      </c>
      <c r="E115" s="39" t="s">
        <v>4012</v>
      </c>
      <c r="F115" s="40" t="s">
        <v>805</v>
      </c>
      <c r="G115" s="41">
        <v>2327.5999999999999</v>
      </c>
      <c r="H115" s="42">
        <v>0</v>
      </c>
      <c r="I115" s="43">
        <f>ROUND(G115*H115,P4)</f>
        <v>0</v>
      </c>
      <c r="J115" s="37"/>
      <c r="O115" s="44">
        <f>I115*0.21</f>
        <v>0</v>
      </c>
      <c r="P115">
        <v>3</v>
      </c>
    </row>
    <row r="116">
      <c r="A116" s="37" t="s">
        <v>224</v>
      </c>
      <c r="B116" s="45"/>
      <c r="C116" s="46"/>
      <c r="D116" s="46"/>
      <c r="E116" s="39" t="s">
        <v>4012</v>
      </c>
      <c r="F116" s="46"/>
      <c r="G116" s="46"/>
      <c r="H116" s="46"/>
      <c r="I116" s="46"/>
      <c r="J116" s="48"/>
    </row>
    <row r="117" ht="75">
      <c r="A117" s="37" t="s">
        <v>225</v>
      </c>
      <c r="B117" s="45"/>
      <c r="C117" s="46"/>
      <c r="D117" s="46"/>
      <c r="E117" s="49" t="s">
        <v>4013</v>
      </c>
      <c r="F117" s="46"/>
      <c r="G117" s="46"/>
      <c r="H117" s="46"/>
      <c r="I117" s="46"/>
      <c r="J117" s="48"/>
    </row>
    <row r="118" ht="120">
      <c r="A118" s="37" t="s">
        <v>227</v>
      </c>
      <c r="B118" s="45"/>
      <c r="C118" s="46"/>
      <c r="D118" s="46"/>
      <c r="E118" s="39" t="s">
        <v>4014</v>
      </c>
      <c r="F118" s="46"/>
      <c r="G118" s="46"/>
      <c r="H118" s="46"/>
      <c r="I118" s="46"/>
      <c r="J118" s="48"/>
    </row>
    <row r="119" ht="30">
      <c r="A119" s="37" t="s">
        <v>219</v>
      </c>
      <c r="B119" s="37">
        <v>27</v>
      </c>
      <c r="C119" s="38" t="s">
        <v>4015</v>
      </c>
      <c r="D119" s="37" t="s">
        <v>221</v>
      </c>
      <c r="E119" s="39" t="s">
        <v>4016</v>
      </c>
      <c r="F119" s="40" t="s">
        <v>805</v>
      </c>
      <c r="G119" s="41">
        <v>2708.1999999999998</v>
      </c>
      <c r="H119" s="42">
        <v>0</v>
      </c>
      <c r="I119" s="43">
        <f>ROUND(G119*H119,P4)</f>
        <v>0</v>
      </c>
      <c r="J119" s="37"/>
      <c r="O119" s="44">
        <f>I119*0.21</f>
        <v>0</v>
      </c>
      <c r="P119">
        <v>3</v>
      </c>
    </row>
    <row r="120" ht="30">
      <c r="A120" s="37" t="s">
        <v>224</v>
      </c>
      <c r="B120" s="45"/>
      <c r="C120" s="46"/>
      <c r="D120" s="46"/>
      <c r="E120" s="39" t="s">
        <v>4016</v>
      </c>
      <c r="F120" s="46"/>
      <c r="G120" s="46"/>
      <c r="H120" s="46"/>
      <c r="I120" s="46"/>
      <c r="J120" s="48"/>
    </row>
    <row r="121" ht="105">
      <c r="A121" s="37" t="s">
        <v>225</v>
      </c>
      <c r="B121" s="45"/>
      <c r="C121" s="46"/>
      <c r="D121" s="46"/>
      <c r="E121" s="49" t="s">
        <v>4017</v>
      </c>
      <c r="F121" s="46"/>
      <c r="G121" s="46"/>
      <c r="H121" s="46"/>
      <c r="I121" s="46"/>
      <c r="J121" s="48"/>
    </row>
    <row r="122" ht="120">
      <c r="A122" s="37" t="s">
        <v>227</v>
      </c>
      <c r="B122" s="45"/>
      <c r="C122" s="46"/>
      <c r="D122" s="46"/>
      <c r="E122" s="39" t="s">
        <v>4014</v>
      </c>
      <c r="F122" s="46"/>
      <c r="G122" s="46"/>
      <c r="H122" s="46"/>
      <c r="I122" s="46"/>
      <c r="J122" s="48"/>
    </row>
    <row r="123">
      <c r="A123" s="37" t="s">
        <v>219</v>
      </c>
      <c r="B123" s="37">
        <v>28</v>
      </c>
      <c r="C123" s="38" t="s">
        <v>4018</v>
      </c>
      <c r="D123" s="37" t="s">
        <v>221</v>
      </c>
      <c r="E123" s="39" t="s">
        <v>4019</v>
      </c>
      <c r="F123" s="40" t="s">
        <v>805</v>
      </c>
      <c r="G123" s="41">
        <v>2708.1999999999998</v>
      </c>
      <c r="H123" s="42">
        <v>0</v>
      </c>
      <c r="I123" s="43">
        <f>ROUND(G123*H123,P4)</f>
        <v>0</v>
      </c>
      <c r="J123" s="37"/>
      <c r="O123" s="44">
        <f>I123*0.21</f>
        <v>0</v>
      </c>
      <c r="P123">
        <v>3</v>
      </c>
    </row>
    <row r="124">
      <c r="A124" s="37" t="s">
        <v>224</v>
      </c>
      <c r="B124" s="45"/>
      <c r="C124" s="46"/>
      <c r="D124" s="46"/>
      <c r="E124" s="39" t="s">
        <v>4019</v>
      </c>
      <c r="F124" s="46"/>
      <c r="G124" s="46"/>
      <c r="H124" s="46"/>
      <c r="I124" s="46"/>
      <c r="J124" s="48"/>
    </row>
    <row r="125" ht="105">
      <c r="A125" s="37" t="s">
        <v>225</v>
      </c>
      <c r="B125" s="45"/>
      <c r="C125" s="46"/>
      <c r="D125" s="46"/>
      <c r="E125" s="49" t="s">
        <v>4020</v>
      </c>
      <c r="F125" s="46"/>
      <c r="G125" s="46"/>
      <c r="H125" s="46"/>
      <c r="I125" s="46"/>
      <c r="J125" s="48"/>
    </row>
    <row r="126" ht="120">
      <c r="A126" s="37" t="s">
        <v>227</v>
      </c>
      <c r="B126" s="45"/>
      <c r="C126" s="46"/>
      <c r="D126" s="46"/>
      <c r="E126" s="39" t="s">
        <v>4014</v>
      </c>
      <c r="F126" s="46"/>
      <c r="G126" s="46"/>
      <c r="H126" s="46"/>
      <c r="I126" s="46"/>
      <c r="J126" s="48"/>
    </row>
    <row r="127">
      <c r="A127" s="37" t="s">
        <v>219</v>
      </c>
      <c r="B127" s="37">
        <v>29</v>
      </c>
      <c r="C127" s="38" t="s">
        <v>4021</v>
      </c>
      <c r="D127" s="37" t="s">
        <v>221</v>
      </c>
      <c r="E127" s="39" t="s">
        <v>4022</v>
      </c>
      <c r="F127" s="40" t="s">
        <v>805</v>
      </c>
      <c r="G127" s="41">
        <v>66</v>
      </c>
      <c r="H127" s="42">
        <v>0</v>
      </c>
      <c r="I127" s="43">
        <f>ROUND(G127*H127,P4)</f>
        <v>0</v>
      </c>
      <c r="J127" s="37"/>
      <c r="O127" s="44">
        <f>I127*0.21</f>
        <v>0</v>
      </c>
      <c r="P127">
        <v>3</v>
      </c>
    </row>
    <row r="128">
      <c r="A128" s="37" t="s">
        <v>224</v>
      </c>
      <c r="B128" s="45"/>
      <c r="C128" s="46"/>
      <c r="D128" s="46"/>
      <c r="E128" s="39" t="s">
        <v>4022</v>
      </c>
      <c r="F128" s="46"/>
      <c r="G128" s="46"/>
      <c r="H128" s="46"/>
      <c r="I128" s="46"/>
      <c r="J128" s="48"/>
    </row>
    <row r="129" ht="60">
      <c r="A129" s="37" t="s">
        <v>225</v>
      </c>
      <c r="B129" s="45"/>
      <c r="C129" s="46"/>
      <c r="D129" s="46"/>
      <c r="E129" s="49" t="s">
        <v>4023</v>
      </c>
      <c r="F129" s="46"/>
      <c r="G129" s="46"/>
      <c r="H129" s="46"/>
      <c r="I129" s="46"/>
      <c r="J129" s="48"/>
    </row>
    <row r="130">
      <c r="A130" s="37" t="s">
        <v>227</v>
      </c>
      <c r="B130" s="45"/>
      <c r="C130" s="46"/>
      <c r="D130" s="46"/>
      <c r="E130" s="39" t="s">
        <v>1531</v>
      </c>
      <c r="F130" s="46"/>
      <c r="G130" s="46"/>
      <c r="H130" s="46"/>
      <c r="I130" s="46"/>
      <c r="J130" s="48"/>
    </row>
    <row r="131">
      <c r="A131" s="31" t="s">
        <v>216</v>
      </c>
      <c r="B131" s="32"/>
      <c r="C131" s="33" t="s">
        <v>445</v>
      </c>
      <c r="D131" s="34"/>
      <c r="E131" s="31" t="s">
        <v>1296</v>
      </c>
      <c r="F131" s="34"/>
      <c r="G131" s="34"/>
      <c r="H131" s="34"/>
      <c r="I131" s="35">
        <f>SUMIFS(I132:I143,A132:A143,"P")</f>
        <v>0</v>
      </c>
      <c r="J131" s="36"/>
    </row>
    <row r="132">
      <c r="A132" s="37" t="s">
        <v>219</v>
      </c>
      <c r="B132" s="37">
        <v>30</v>
      </c>
      <c r="C132" s="38" t="s">
        <v>1301</v>
      </c>
      <c r="D132" s="37" t="s">
        <v>221</v>
      </c>
      <c r="E132" s="39" t="s">
        <v>1302</v>
      </c>
      <c r="F132" s="40" t="s">
        <v>234</v>
      </c>
      <c r="G132" s="41">
        <v>469.524</v>
      </c>
      <c r="H132" s="42">
        <v>0</v>
      </c>
      <c r="I132" s="43">
        <f>ROUND(G132*H132,P4)</f>
        <v>0</v>
      </c>
      <c r="J132" s="37"/>
      <c r="O132" s="44">
        <f>I132*0.21</f>
        <v>0</v>
      </c>
      <c r="P132">
        <v>3</v>
      </c>
    </row>
    <row r="133">
      <c r="A133" s="37" t="s">
        <v>224</v>
      </c>
      <c r="B133" s="45"/>
      <c r="C133" s="46"/>
      <c r="D133" s="46"/>
      <c r="E133" s="39" t="s">
        <v>1302</v>
      </c>
      <c r="F133" s="46"/>
      <c r="G133" s="46"/>
      <c r="H133" s="46"/>
      <c r="I133" s="46"/>
      <c r="J133" s="48"/>
    </row>
    <row r="134" ht="75">
      <c r="A134" s="37" t="s">
        <v>225</v>
      </c>
      <c r="B134" s="45"/>
      <c r="C134" s="46"/>
      <c r="D134" s="46"/>
      <c r="E134" s="49" t="s">
        <v>4024</v>
      </c>
      <c r="F134" s="46"/>
      <c r="G134" s="46"/>
      <c r="H134" s="46"/>
      <c r="I134" s="46"/>
      <c r="J134" s="48"/>
    </row>
    <row r="135" ht="240">
      <c r="A135" s="37" t="s">
        <v>227</v>
      </c>
      <c r="B135" s="45"/>
      <c r="C135" s="46"/>
      <c r="D135" s="46"/>
      <c r="E135" s="39" t="s">
        <v>4025</v>
      </c>
      <c r="F135" s="46"/>
      <c r="G135" s="46"/>
      <c r="H135" s="46"/>
      <c r="I135" s="46"/>
      <c r="J135" s="48"/>
    </row>
    <row r="136">
      <c r="A136" s="37" t="s">
        <v>219</v>
      </c>
      <c r="B136" s="37">
        <v>31</v>
      </c>
      <c r="C136" s="38" t="s">
        <v>4026</v>
      </c>
      <c r="D136" s="37" t="s">
        <v>221</v>
      </c>
      <c r="E136" s="39" t="s">
        <v>4027</v>
      </c>
      <c r="F136" s="40" t="s">
        <v>245</v>
      </c>
      <c r="G136" s="41">
        <v>19</v>
      </c>
      <c r="H136" s="42">
        <v>0</v>
      </c>
      <c r="I136" s="43">
        <f>ROUND(G136*H136,P4)</f>
        <v>0</v>
      </c>
      <c r="J136" s="37"/>
      <c r="O136" s="44">
        <f>I136*0.21</f>
        <v>0</v>
      </c>
      <c r="P136">
        <v>3</v>
      </c>
    </row>
    <row r="137">
      <c r="A137" s="37" t="s">
        <v>224</v>
      </c>
      <c r="B137" s="45"/>
      <c r="C137" s="46"/>
      <c r="D137" s="46"/>
      <c r="E137" s="39" t="s">
        <v>4027</v>
      </c>
      <c r="F137" s="46"/>
      <c r="G137" s="46"/>
      <c r="H137" s="46"/>
      <c r="I137" s="46"/>
      <c r="J137" s="48"/>
    </row>
    <row r="138" ht="135">
      <c r="A138" s="37" t="s">
        <v>225</v>
      </c>
      <c r="B138" s="45"/>
      <c r="C138" s="46"/>
      <c r="D138" s="46"/>
      <c r="E138" s="49" t="s">
        <v>4028</v>
      </c>
      <c r="F138" s="46"/>
      <c r="G138" s="46"/>
      <c r="H138" s="46"/>
      <c r="I138" s="46"/>
      <c r="J138" s="48"/>
    </row>
    <row r="139" ht="60">
      <c r="A139" s="37" t="s">
        <v>227</v>
      </c>
      <c r="B139" s="45"/>
      <c r="C139" s="46"/>
      <c r="D139" s="46"/>
      <c r="E139" s="39" t="s">
        <v>4029</v>
      </c>
      <c r="F139" s="46"/>
      <c r="G139" s="46"/>
      <c r="H139" s="46"/>
      <c r="I139" s="46"/>
      <c r="J139" s="48"/>
    </row>
    <row r="140">
      <c r="A140" s="37" t="s">
        <v>219</v>
      </c>
      <c r="B140" s="37">
        <v>32</v>
      </c>
      <c r="C140" s="38" t="s">
        <v>4030</v>
      </c>
      <c r="D140" s="37" t="s">
        <v>221</v>
      </c>
      <c r="E140" s="39" t="s">
        <v>4031</v>
      </c>
      <c r="F140" s="40" t="s">
        <v>223</v>
      </c>
      <c r="G140" s="41">
        <v>13.449999999999999</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ht="30">
      <c r="A142" s="37" t="s">
        <v>225</v>
      </c>
      <c r="B142" s="45"/>
      <c r="C142" s="46"/>
      <c r="D142" s="46"/>
      <c r="E142" s="49" t="s">
        <v>4032</v>
      </c>
      <c r="F142" s="46"/>
      <c r="G142" s="46"/>
      <c r="H142" s="46"/>
      <c r="I142" s="46"/>
      <c r="J142" s="48"/>
    </row>
    <row r="143" ht="409.5">
      <c r="A143" s="37" t="s">
        <v>227</v>
      </c>
      <c r="B143" s="45"/>
      <c r="C143" s="46"/>
      <c r="D143" s="46"/>
      <c r="E143" s="39" t="s">
        <v>2087</v>
      </c>
      <c r="F143" s="46"/>
      <c r="G143" s="46"/>
      <c r="H143" s="46"/>
      <c r="I143" s="46"/>
      <c r="J143" s="48"/>
    </row>
    <row r="144">
      <c r="A144" s="31" t="s">
        <v>216</v>
      </c>
      <c r="B144" s="32"/>
      <c r="C144" s="33" t="s">
        <v>1496</v>
      </c>
      <c r="D144" s="34"/>
      <c r="E144" s="31" t="s">
        <v>1497</v>
      </c>
      <c r="F144" s="34"/>
      <c r="G144" s="34"/>
      <c r="H144" s="34"/>
      <c r="I144" s="35">
        <f>SUMIFS(I145:I200,A145:A200,"P")</f>
        <v>0</v>
      </c>
      <c r="J144" s="36"/>
    </row>
    <row r="145">
      <c r="A145" s="37" t="s">
        <v>219</v>
      </c>
      <c r="B145" s="37">
        <v>33</v>
      </c>
      <c r="C145" s="38" t="s">
        <v>4033</v>
      </c>
      <c r="D145" s="37" t="s">
        <v>221</v>
      </c>
      <c r="E145" s="39" t="s">
        <v>4034</v>
      </c>
      <c r="F145" s="40" t="s">
        <v>234</v>
      </c>
      <c r="G145" s="41">
        <v>146.30000000000001</v>
      </c>
      <c r="H145" s="42">
        <v>0</v>
      </c>
      <c r="I145" s="43">
        <f>ROUND(G145*H145,P4)</f>
        <v>0</v>
      </c>
      <c r="J145" s="37"/>
      <c r="O145" s="44">
        <f>I145*0.21</f>
        <v>0</v>
      </c>
      <c r="P145">
        <v>3</v>
      </c>
    </row>
    <row r="146">
      <c r="A146" s="37" t="s">
        <v>224</v>
      </c>
      <c r="B146" s="45"/>
      <c r="C146" s="46"/>
      <c r="D146" s="46"/>
      <c r="E146" s="39" t="s">
        <v>4034</v>
      </c>
      <c r="F146" s="46"/>
      <c r="G146" s="46"/>
      <c r="H146" s="46"/>
      <c r="I146" s="46"/>
      <c r="J146" s="48"/>
    </row>
    <row r="147" ht="60">
      <c r="A147" s="37" t="s">
        <v>225</v>
      </c>
      <c r="B147" s="45"/>
      <c r="C147" s="46"/>
      <c r="D147" s="46"/>
      <c r="E147" s="49" t="s">
        <v>4035</v>
      </c>
      <c r="F147" s="46"/>
      <c r="G147" s="46"/>
      <c r="H147" s="46"/>
      <c r="I147" s="46"/>
      <c r="J147" s="48"/>
    </row>
    <row r="148" ht="30">
      <c r="A148" s="37" t="s">
        <v>227</v>
      </c>
      <c r="B148" s="45"/>
      <c r="C148" s="46"/>
      <c r="D148" s="46"/>
      <c r="E148" s="39" t="s">
        <v>4036</v>
      </c>
      <c r="F148" s="46"/>
      <c r="G148" s="46"/>
      <c r="H148" s="46"/>
      <c r="I148" s="46"/>
      <c r="J148" s="48"/>
    </row>
    <row r="149" ht="30">
      <c r="A149" s="37" t="s">
        <v>219</v>
      </c>
      <c r="B149" s="37">
        <v>34</v>
      </c>
      <c r="C149" s="38" t="s">
        <v>1502</v>
      </c>
      <c r="D149" s="37" t="s">
        <v>221</v>
      </c>
      <c r="E149" s="39" t="s">
        <v>1503</v>
      </c>
      <c r="F149" s="40" t="s">
        <v>245</v>
      </c>
      <c r="G149" s="41">
        <v>26</v>
      </c>
      <c r="H149" s="42">
        <v>0</v>
      </c>
      <c r="I149" s="43">
        <f>ROUND(G149*H149,P4)</f>
        <v>0</v>
      </c>
      <c r="J149" s="37"/>
      <c r="O149" s="44">
        <f>I149*0.21</f>
        <v>0</v>
      </c>
      <c r="P149">
        <v>3</v>
      </c>
    </row>
    <row r="150" ht="30">
      <c r="A150" s="37" t="s">
        <v>224</v>
      </c>
      <c r="B150" s="45"/>
      <c r="C150" s="46"/>
      <c r="D150" s="46"/>
      <c r="E150" s="39" t="s">
        <v>1503</v>
      </c>
      <c r="F150" s="46"/>
      <c r="G150" s="46"/>
      <c r="H150" s="46"/>
      <c r="I150" s="46"/>
      <c r="J150" s="48"/>
    </row>
    <row r="151" ht="409.5">
      <c r="A151" s="37" t="s">
        <v>225</v>
      </c>
      <c r="B151" s="45"/>
      <c r="C151" s="46"/>
      <c r="D151" s="46"/>
      <c r="E151" s="49" t="s">
        <v>4037</v>
      </c>
      <c r="F151" s="46"/>
      <c r="G151" s="46"/>
      <c r="H151" s="46"/>
      <c r="I151" s="46"/>
      <c r="J151" s="48"/>
    </row>
    <row r="152" ht="30">
      <c r="A152" s="37" t="s">
        <v>227</v>
      </c>
      <c r="B152" s="45"/>
      <c r="C152" s="46"/>
      <c r="D152" s="46"/>
      <c r="E152" s="39" t="s">
        <v>1505</v>
      </c>
      <c r="F152" s="46"/>
      <c r="G152" s="46"/>
      <c r="H152" s="46"/>
      <c r="I152" s="46"/>
      <c r="J152" s="48"/>
    </row>
    <row r="153">
      <c r="A153" s="37" t="s">
        <v>219</v>
      </c>
      <c r="B153" s="37">
        <v>35</v>
      </c>
      <c r="C153" s="38" t="s">
        <v>4038</v>
      </c>
      <c r="D153" s="37" t="s">
        <v>221</v>
      </c>
      <c r="E153" s="39" t="s">
        <v>4039</v>
      </c>
      <c r="F153" s="40" t="s">
        <v>245</v>
      </c>
      <c r="G153" s="41">
        <v>4</v>
      </c>
      <c r="H153" s="42">
        <v>0</v>
      </c>
      <c r="I153" s="43">
        <f>ROUND(G153*H153,P4)</f>
        <v>0</v>
      </c>
      <c r="J153" s="37"/>
      <c r="O153" s="44">
        <f>I153*0.21</f>
        <v>0</v>
      </c>
      <c r="P153">
        <v>3</v>
      </c>
    </row>
    <row r="154">
      <c r="A154" s="37" t="s">
        <v>224</v>
      </c>
      <c r="B154" s="45"/>
      <c r="C154" s="46"/>
      <c r="D154" s="46"/>
      <c r="E154" s="39" t="s">
        <v>4039</v>
      </c>
      <c r="F154" s="46"/>
      <c r="G154" s="46"/>
      <c r="H154" s="46"/>
      <c r="I154" s="46"/>
      <c r="J154" s="48"/>
    </row>
    <row r="155" ht="120">
      <c r="A155" s="37" t="s">
        <v>225</v>
      </c>
      <c r="B155" s="45"/>
      <c r="C155" s="46"/>
      <c r="D155" s="46"/>
      <c r="E155" s="49" t="s">
        <v>4040</v>
      </c>
      <c r="F155" s="46"/>
      <c r="G155" s="46"/>
      <c r="H155" s="46"/>
      <c r="I155" s="46"/>
      <c r="J155" s="48"/>
    </row>
    <row r="156" ht="30">
      <c r="A156" s="37" t="s">
        <v>227</v>
      </c>
      <c r="B156" s="45"/>
      <c r="C156" s="46"/>
      <c r="D156" s="46"/>
      <c r="E156" s="39" t="s">
        <v>1505</v>
      </c>
      <c r="F156" s="46"/>
      <c r="G156" s="46"/>
      <c r="H156" s="46"/>
      <c r="I156" s="46"/>
      <c r="J156" s="48"/>
    </row>
    <row r="157" ht="30">
      <c r="A157" s="37" t="s">
        <v>219</v>
      </c>
      <c r="B157" s="37">
        <v>36</v>
      </c>
      <c r="C157" s="38" t="s">
        <v>1506</v>
      </c>
      <c r="D157" s="37" t="s">
        <v>221</v>
      </c>
      <c r="E157" s="39" t="s">
        <v>1507</v>
      </c>
      <c r="F157" s="40" t="s">
        <v>245</v>
      </c>
      <c r="G157" s="41">
        <v>20</v>
      </c>
      <c r="H157" s="42">
        <v>0</v>
      </c>
      <c r="I157" s="43">
        <f>ROUND(G157*H157,P4)</f>
        <v>0</v>
      </c>
      <c r="J157" s="37"/>
      <c r="O157" s="44">
        <f>I157*0.21</f>
        <v>0</v>
      </c>
      <c r="P157">
        <v>3</v>
      </c>
    </row>
    <row r="158" ht="30">
      <c r="A158" s="37" t="s">
        <v>224</v>
      </c>
      <c r="B158" s="45"/>
      <c r="C158" s="46"/>
      <c r="D158" s="46"/>
      <c r="E158" s="39" t="s">
        <v>1507</v>
      </c>
      <c r="F158" s="46"/>
      <c r="G158" s="46"/>
      <c r="H158" s="46"/>
      <c r="I158" s="46"/>
      <c r="J158" s="48"/>
    </row>
    <row r="159" ht="409.5">
      <c r="A159" s="37" t="s">
        <v>225</v>
      </c>
      <c r="B159" s="45"/>
      <c r="C159" s="46"/>
      <c r="D159" s="46"/>
      <c r="E159" s="49" t="s">
        <v>4041</v>
      </c>
      <c r="F159" s="46"/>
      <c r="G159" s="46"/>
      <c r="H159" s="46"/>
      <c r="I159" s="46"/>
      <c r="J159" s="48"/>
    </row>
    <row r="160" ht="30">
      <c r="A160" s="37" t="s">
        <v>227</v>
      </c>
      <c r="B160" s="45"/>
      <c r="C160" s="46"/>
      <c r="D160" s="46"/>
      <c r="E160" s="39" t="s">
        <v>1509</v>
      </c>
      <c r="F160" s="46"/>
      <c r="G160" s="46"/>
      <c r="H160" s="46"/>
      <c r="I160" s="46"/>
      <c r="J160" s="48"/>
    </row>
    <row r="161" ht="30">
      <c r="A161" s="37" t="s">
        <v>219</v>
      </c>
      <c r="B161" s="37">
        <v>37</v>
      </c>
      <c r="C161" s="38" t="s">
        <v>4042</v>
      </c>
      <c r="D161" s="37" t="s">
        <v>221</v>
      </c>
      <c r="E161" s="39" t="s">
        <v>4043</v>
      </c>
      <c r="F161" s="40" t="s">
        <v>805</v>
      </c>
      <c r="G161" s="41">
        <v>4.6500000000000004</v>
      </c>
      <c r="H161" s="42">
        <v>0</v>
      </c>
      <c r="I161" s="43">
        <f>ROUND(G161*H161,P4)</f>
        <v>0</v>
      </c>
      <c r="J161" s="37"/>
      <c r="O161" s="44">
        <f>I161*0.21</f>
        <v>0</v>
      </c>
      <c r="P161">
        <v>3</v>
      </c>
    </row>
    <row r="162" ht="30">
      <c r="A162" s="37" t="s">
        <v>224</v>
      </c>
      <c r="B162" s="45"/>
      <c r="C162" s="46"/>
      <c r="D162" s="46"/>
      <c r="E162" s="39" t="s">
        <v>4043</v>
      </c>
      <c r="F162" s="46"/>
      <c r="G162" s="46"/>
      <c r="H162" s="46"/>
      <c r="I162" s="46"/>
      <c r="J162" s="48"/>
    </row>
    <row r="163" ht="75">
      <c r="A163" s="37" t="s">
        <v>225</v>
      </c>
      <c r="B163" s="45"/>
      <c r="C163" s="46"/>
      <c r="D163" s="46"/>
      <c r="E163" s="49" t="s">
        <v>4044</v>
      </c>
      <c r="F163" s="46"/>
      <c r="G163" s="46"/>
      <c r="H163" s="46"/>
      <c r="I163" s="46"/>
      <c r="J163" s="48"/>
    </row>
    <row r="164" ht="45">
      <c r="A164" s="37" t="s">
        <v>227</v>
      </c>
      <c r="B164" s="45"/>
      <c r="C164" s="46"/>
      <c r="D164" s="46"/>
      <c r="E164" s="39" t="s">
        <v>4045</v>
      </c>
      <c r="F164" s="46"/>
      <c r="G164" s="46"/>
      <c r="H164" s="46"/>
      <c r="I164" s="46"/>
      <c r="J164" s="48"/>
    </row>
    <row r="165" ht="30">
      <c r="A165" s="37" t="s">
        <v>219</v>
      </c>
      <c r="B165" s="37">
        <v>38</v>
      </c>
      <c r="C165" s="38" t="s">
        <v>4046</v>
      </c>
      <c r="D165" s="37" t="s">
        <v>221</v>
      </c>
      <c r="E165" s="39" t="s">
        <v>4047</v>
      </c>
      <c r="F165" s="40" t="s">
        <v>805</v>
      </c>
      <c r="G165" s="41">
        <v>259.82299999999998</v>
      </c>
      <c r="H165" s="42">
        <v>0</v>
      </c>
      <c r="I165" s="43">
        <f>ROUND(G165*H165,P4)</f>
        <v>0</v>
      </c>
      <c r="J165" s="37"/>
      <c r="O165" s="44">
        <f>I165*0.21</f>
        <v>0</v>
      </c>
      <c r="P165">
        <v>3</v>
      </c>
    </row>
    <row r="166" ht="30">
      <c r="A166" s="37" t="s">
        <v>224</v>
      </c>
      <c r="B166" s="45"/>
      <c r="C166" s="46"/>
      <c r="D166" s="46"/>
      <c r="E166" s="39" t="s">
        <v>4047</v>
      </c>
      <c r="F166" s="46"/>
      <c r="G166" s="46"/>
      <c r="H166" s="46"/>
      <c r="I166" s="46"/>
      <c r="J166" s="48"/>
    </row>
    <row r="167" ht="135">
      <c r="A167" s="37" t="s">
        <v>225</v>
      </c>
      <c r="B167" s="45"/>
      <c r="C167" s="46"/>
      <c r="D167" s="46"/>
      <c r="E167" s="49" t="s">
        <v>4048</v>
      </c>
      <c r="F167" s="46"/>
      <c r="G167" s="46"/>
      <c r="H167" s="46"/>
      <c r="I167" s="46"/>
      <c r="J167" s="48"/>
    </row>
    <row r="168" ht="45">
      <c r="A168" s="37" t="s">
        <v>227</v>
      </c>
      <c r="B168" s="45"/>
      <c r="C168" s="46"/>
      <c r="D168" s="46"/>
      <c r="E168" s="39" t="s">
        <v>4045</v>
      </c>
      <c r="F168" s="46"/>
      <c r="G168" s="46"/>
      <c r="H168" s="46"/>
      <c r="I168" s="46"/>
      <c r="J168" s="48"/>
    </row>
    <row r="169" ht="30">
      <c r="A169" s="37" t="s">
        <v>219</v>
      </c>
      <c r="B169" s="37">
        <v>39</v>
      </c>
      <c r="C169" s="38" t="s">
        <v>4049</v>
      </c>
      <c r="D169" s="37" t="s">
        <v>221</v>
      </c>
      <c r="E169" s="39" t="s">
        <v>4050</v>
      </c>
      <c r="F169" s="40" t="s">
        <v>805</v>
      </c>
      <c r="G169" s="41">
        <v>104.563</v>
      </c>
      <c r="H169" s="42">
        <v>0</v>
      </c>
      <c r="I169" s="43">
        <f>ROUND(G169*H169,P4)</f>
        <v>0</v>
      </c>
      <c r="J169" s="37"/>
      <c r="O169" s="44">
        <f>I169*0.21</f>
        <v>0</v>
      </c>
      <c r="P169">
        <v>3</v>
      </c>
    </row>
    <row r="170" ht="30">
      <c r="A170" s="37" t="s">
        <v>224</v>
      </c>
      <c r="B170" s="45"/>
      <c r="C170" s="46"/>
      <c r="D170" s="46"/>
      <c r="E170" s="39" t="s">
        <v>4050</v>
      </c>
      <c r="F170" s="46"/>
      <c r="G170" s="46"/>
      <c r="H170" s="46"/>
      <c r="I170" s="46"/>
      <c r="J170" s="48"/>
    </row>
    <row r="171" ht="165">
      <c r="A171" s="37" t="s">
        <v>225</v>
      </c>
      <c r="B171" s="45"/>
      <c r="C171" s="46"/>
      <c r="D171" s="46"/>
      <c r="E171" s="49" t="s">
        <v>4051</v>
      </c>
      <c r="F171" s="46"/>
      <c r="G171" s="46"/>
      <c r="H171" s="46"/>
      <c r="I171" s="46"/>
      <c r="J171" s="48"/>
    </row>
    <row r="172" ht="45">
      <c r="A172" s="37" t="s">
        <v>227</v>
      </c>
      <c r="B172" s="45"/>
      <c r="C172" s="46"/>
      <c r="D172" s="46"/>
      <c r="E172" s="39" t="s">
        <v>4045</v>
      </c>
      <c r="F172" s="46"/>
      <c r="G172" s="46"/>
      <c r="H172" s="46"/>
      <c r="I172" s="46"/>
      <c r="J172" s="48"/>
    </row>
    <row r="173">
      <c r="A173" s="37" t="s">
        <v>219</v>
      </c>
      <c r="B173" s="37">
        <v>40</v>
      </c>
      <c r="C173" s="38" t="s">
        <v>4052</v>
      </c>
      <c r="D173" s="37" t="s">
        <v>221</v>
      </c>
      <c r="E173" s="39" t="s">
        <v>4053</v>
      </c>
      <c r="F173" s="40" t="s">
        <v>245</v>
      </c>
      <c r="G173" s="41">
        <v>5</v>
      </c>
      <c r="H173" s="42">
        <v>0</v>
      </c>
      <c r="I173" s="43">
        <f>ROUND(G173*H173,P4)</f>
        <v>0</v>
      </c>
      <c r="J173" s="37"/>
      <c r="O173" s="44">
        <f>I173*0.21</f>
        <v>0</v>
      </c>
      <c r="P173">
        <v>3</v>
      </c>
    </row>
    <row r="174">
      <c r="A174" s="37" t="s">
        <v>224</v>
      </c>
      <c r="B174" s="45"/>
      <c r="C174" s="46"/>
      <c r="D174" s="46"/>
      <c r="E174" s="39" t="s">
        <v>4053</v>
      </c>
      <c r="F174" s="46"/>
      <c r="G174" s="46"/>
      <c r="H174" s="46"/>
      <c r="I174" s="46"/>
      <c r="J174" s="48"/>
    </row>
    <row r="175" ht="135">
      <c r="A175" s="37" t="s">
        <v>225</v>
      </c>
      <c r="B175" s="45"/>
      <c r="C175" s="46"/>
      <c r="D175" s="46"/>
      <c r="E175" s="49" t="s">
        <v>4054</v>
      </c>
      <c r="F175" s="46"/>
      <c r="G175" s="46"/>
      <c r="H175" s="46"/>
      <c r="I175" s="46"/>
      <c r="J175" s="48"/>
    </row>
    <row r="176" ht="30">
      <c r="A176" s="37" t="s">
        <v>227</v>
      </c>
      <c r="B176" s="45"/>
      <c r="C176" s="46"/>
      <c r="D176" s="46"/>
      <c r="E176" s="39" t="s">
        <v>4055</v>
      </c>
      <c r="F176" s="46"/>
      <c r="G176" s="46"/>
      <c r="H176" s="46"/>
      <c r="I176" s="46"/>
      <c r="J176" s="48"/>
    </row>
    <row r="177">
      <c r="A177" s="37" t="s">
        <v>219</v>
      </c>
      <c r="B177" s="37">
        <v>41</v>
      </c>
      <c r="C177" s="38" t="s">
        <v>4056</v>
      </c>
      <c r="D177" s="37" t="s">
        <v>221</v>
      </c>
      <c r="E177" s="39" t="s">
        <v>4057</v>
      </c>
      <c r="F177" s="40" t="s">
        <v>245</v>
      </c>
      <c r="G177" s="41">
        <v>78</v>
      </c>
      <c r="H177" s="42">
        <v>0</v>
      </c>
      <c r="I177" s="43">
        <f>ROUND(G177*H177,P4)</f>
        <v>0</v>
      </c>
      <c r="J177" s="37"/>
      <c r="O177" s="44">
        <f>I177*0.21</f>
        <v>0</v>
      </c>
      <c r="P177">
        <v>3</v>
      </c>
    </row>
    <row r="178">
      <c r="A178" s="37" t="s">
        <v>224</v>
      </c>
      <c r="B178" s="45"/>
      <c r="C178" s="46"/>
      <c r="D178" s="46"/>
      <c r="E178" s="39" t="s">
        <v>4057</v>
      </c>
      <c r="F178" s="46"/>
      <c r="G178" s="46"/>
      <c r="H178" s="46"/>
      <c r="I178" s="46"/>
      <c r="J178" s="48"/>
    </row>
    <row r="179" ht="105">
      <c r="A179" s="37" t="s">
        <v>225</v>
      </c>
      <c r="B179" s="45"/>
      <c r="C179" s="46"/>
      <c r="D179" s="46"/>
      <c r="E179" s="49" t="s">
        <v>4058</v>
      </c>
      <c r="F179" s="46"/>
      <c r="G179" s="46"/>
      <c r="H179" s="46"/>
      <c r="I179" s="46"/>
      <c r="J179" s="48"/>
    </row>
    <row r="180" ht="30">
      <c r="A180" s="37" t="s">
        <v>227</v>
      </c>
      <c r="B180" s="45"/>
      <c r="C180" s="46"/>
      <c r="D180" s="46"/>
      <c r="E180" s="39" t="s">
        <v>4059</v>
      </c>
      <c r="F180" s="46"/>
      <c r="G180" s="46"/>
      <c r="H180" s="46"/>
      <c r="I180" s="46"/>
      <c r="J180" s="48"/>
    </row>
    <row r="181">
      <c r="A181" s="37" t="s">
        <v>219</v>
      </c>
      <c r="B181" s="37">
        <v>42</v>
      </c>
      <c r="C181" s="38" t="s">
        <v>4060</v>
      </c>
      <c r="D181" s="37" t="s">
        <v>221</v>
      </c>
      <c r="E181" s="39" t="s">
        <v>4061</v>
      </c>
      <c r="F181" s="40" t="s">
        <v>234</v>
      </c>
      <c r="G181" s="41">
        <v>1166.4400000000001</v>
      </c>
      <c r="H181" s="42">
        <v>0</v>
      </c>
      <c r="I181" s="43">
        <f>ROUND(G181*H181,P4)</f>
        <v>0</v>
      </c>
      <c r="J181" s="37"/>
      <c r="O181" s="44">
        <f>I181*0.21</f>
        <v>0</v>
      </c>
      <c r="P181">
        <v>3</v>
      </c>
    </row>
    <row r="182">
      <c r="A182" s="37" t="s">
        <v>224</v>
      </c>
      <c r="B182" s="45"/>
      <c r="C182" s="46"/>
      <c r="D182" s="46"/>
      <c r="E182" s="39" t="s">
        <v>4061</v>
      </c>
      <c r="F182" s="46"/>
      <c r="G182" s="46"/>
      <c r="H182" s="46"/>
      <c r="I182" s="46"/>
      <c r="J182" s="48"/>
    </row>
    <row r="183" ht="60">
      <c r="A183" s="37" t="s">
        <v>225</v>
      </c>
      <c r="B183" s="45"/>
      <c r="C183" s="46"/>
      <c r="D183" s="46"/>
      <c r="E183" s="49" t="s">
        <v>4062</v>
      </c>
      <c r="F183" s="46"/>
      <c r="G183" s="46"/>
      <c r="H183" s="46"/>
      <c r="I183" s="46"/>
      <c r="J183" s="48"/>
    </row>
    <row r="184" ht="45">
      <c r="A184" s="37" t="s">
        <v>227</v>
      </c>
      <c r="B184" s="45"/>
      <c r="C184" s="46"/>
      <c r="D184" s="46"/>
      <c r="E184" s="39" t="s">
        <v>4063</v>
      </c>
      <c r="F184" s="46"/>
      <c r="G184" s="46"/>
      <c r="H184" s="46"/>
      <c r="I184" s="46"/>
      <c r="J184" s="48"/>
    </row>
    <row r="185">
      <c r="A185" s="37" t="s">
        <v>219</v>
      </c>
      <c r="B185" s="37">
        <v>43</v>
      </c>
      <c r="C185" s="38" t="s">
        <v>4064</v>
      </c>
      <c r="D185" s="37" t="s">
        <v>221</v>
      </c>
      <c r="E185" s="39" t="s">
        <v>4065</v>
      </c>
      <c r="F185" s="40" t="s">
        <v>234</v>
      </c>
      <c r="G185" s="41">
        <v>105</v>
      </c>
      <c r="H185" s="42">
        <v>0</v>
      </c>
      <c r="I185" s="43">
        <f>ROUND(G185*H185,P4)</f>
        <v>0</v>
      </c>
      <c r="J185" s="37"/>
      <c r="O185" s="44">
        <f>I185*0.21</f>
        <v>0</v>
      </c>
      <c r="P185">
        <v>3</v>
      </c>
    </row>
    <row r="186">
      <c r="A186" s="37" t="s">
        <v>224</v>
      </c>
      <c r="B186" s="45"/>
      <c r="C186" s="46"/>
      <c r="D186" s="46"/>
      <c r="E186" s="39" t="s">
        <v>4065</v>
      </c>
      <c r="F186" s="46"/>
      <c r="G186" s="46"/>
      <c r="H186" s="46"/>
      <c r="I186" s="46"/>
      <c r="J186" s="48"/>
    </row>
    <row r="187" ht="90">
      <c r="A187" s="37" t="s">
        <v>225</v>
      </c>
      <c r="B187" s="45"/>
      <c r="C187" s="46"/>
      <c r="D187" s="46"/>
      <c r="E187" s="49" t="s">
        <v>4066</v>
      </c>
      <c r="F187" s="46"/>
      <c r="G187" s="46"/>
      <c r="H187" s="46"/>
      <c r="I187" s="46"/>
      <c r="J187" s="48"/>
    </row>
    <row r="188" ht="30">
      <c r="A188" s="37" t="s">
        <v>227</v>
      </c>
      <c r="B188" s="45"/>
      <c r="C188" s="46"/>
      <c r="D188" s="46"/>
      <c r="E188" s="39" t="s">
        <v>4067</v>
      </c>
      <c r="F188" s="46"/>
      <c r="G188" s="46"/>
      <c r="H188" s="46"/>
      <c r="I188" s="46"/>
      <c r="J188" s="48"/>
    </row>
    <row r="189">
      <c r="A189" s="37" t="s">
        <v>219</v>
      </c>
      <c r="B189" s="37">
        <v>44</v>
      </c>
      <c r="C189" s="38" t="s">
        <v>4068</v>
      </c>
      <c r="D189" s="37" t="s">
        <v>221</v>
      </c>
      <c r="E189" s="39" t="s">
        <v>4069</v>
      </c>
      <c r="F189" s="40" t="s">
        <v>234</v>
      </c>
      <c r="G189" s="41">
        <v>52.5</v>
      </c>
      <c r="H189" s="42">
        <v>0</v>
      </c>
      <c r="I189" s="43">
        <f>ROUND(G189*H189,P4)</f>
        <v>0</v>
      </c>
      <c r="J189" s="37"/>
      <c r="O189" s="44">
        <f>I189*0.21</f>
        <v>0</v>
      </c>
      <c r="P189">
        <v>3</v>
      </c>
    </row>
    <row r="190">
      <c r="A190" s="37" t="s">
        <v>224</v>
      </c>
      <c r="B190" s="45"/>
      <c r="C190" s="46"/>
      <c r="D190" s="46"/>
      <c r="E190" s="39" t="s">
        <v>4069</v>
      </c>
      <c r="F190" s="46"/>
      <c r="G190" s="46"/>
      <c r="H190" s="46"/>
      <c r="I190" s="46"/>
      <c r="J190" s="48"/>
    </row>
    <row r="191" ht="60">
      <c r="A191" s="37" t="s">
        <v>225</v>
      </c>
      <c r="B191" s="45"/>
      <c r="C191" s="46"/>
      <c r="D191" s="46"/>
      <c r="E191" s="49" t="s">
        <v>4070</v>
      </c>
      <c r="F191" s="46"/>
      <c r="G191" s="46"/>
      <c r="H191" s="46"/>
      <c r="I191" s="46"/>
      <c r="J191" s="48"/>
    </row>
    <row r="192" ht="45">
      <c r="A192" s="37" t="s">
        <v>227</v>
      </c>
      <c r="B192" s="45"/>
      <c r="C192" s="46"/>
      <c r="D192" s="46"/>
      <c r="E192" s="39" t="s">
        <v>4071</v>
      </c>
      <c r="F192" s="46"/>
      <c r="G192" s="46"/>
      <c r="H192" s="46"/>
      <c r="I192" s="46"/>
      <c r="J192" s="48"/>
    </row>
    <row r="193">
      <c r="A193" s="37" t="s">
        <v>219</v>
      </c>
      <c r="B193" s="37">
        <v>45</v>
      </c>
      <c r="C193" s="38" t="s">
        <v>4072</v>
      </c>
      <c r="D193" s="37" t="s">
        <v>221</v>
      </c>
      <c r="E193" s="39" t="s">
        <v>4073</v>
      </c>
      <c r="F193" s="40" t="s">
        <v>245</v>
      </c>
      <c r="G193" s="41">
        <v>13</v>
      </c>
      <c r="H193" s="42">
        <v>0</v>
      </c>
      <c r="I193" s="43">
        <f>ROUND(G193*H193,P4)</f>
        <v>0</v>
      </c>
      <c r="J193" s="37"/>
      <c r="O193" s="44">
        <f>I193*0.21</f>
        <v>0</v>
      </c>
      <c r="P193">
        <v>3</v>
      </c>
    </row>
    <row r="194">
      <c r="A194" s="37" t="s">
        <v>224</v>
      </c>
      <c r="B194" s="45"/>
      <c r="C194" s="46"/>
      <c r="D194" s="46"/>
      <c r="E194" s="39" t="s">
        <v>4073</v>
      </c>
      <c r="F194" s="46"/>
      <c r="G194" s="46"/>
      <c r="H194" s="46"/>
      <c r="I194" s="46"/>
      <c r="J194" s="48"/>
    </row>
    <row r="195" ht="60">
      <c r="A195" s="37" t="s">
        <v>225</v>
      </c>
      <c r="B195" s="45"/>
      <c r="C195" s="46"/>
      <c r="D195" s="46"/>
      <c r="E195" s="49" t="s">
        <v>4074</v>
      </c>
      <c r="F195" s="46"/>
      <c r="G195" s="46"/>
      <c r="H195" s="46"/>
      <c r="I195" s="46"/>
      <c r="J195" s="48"/>
    </row>
    <row r="196" ht="120">
      <c r="A196" s="37" t="s">
        <v>227</v>
      </c>
      <c r="B196" s="45"/>
      <c r="C196" s="46"/>
      <c r="D196" s="46"/>
      <c r="E196" s="39" t="s">
        <v>4075</v>
      </c>
      <c r="F196" s="46"/>
      <c r="G196" s="46"/>
      <c r="H196" s="46"/>
      <c r="I196" s="46"/>
      <c r="J196" s="48"/>
    </row>
    <row r="197" ht="30">
      <c r="A197" s="37" t="s">
        <v>219</v>
      </c>
      <c r="B197" s="37">
        <v>46</v>
      </c>
      <c r="C197" s="38" t="s">
        <v>4076</v>
      </c>
      <c r="D197" s="37" t="s">
        <v>221</v>
      </c>
      <c r="E197" s="39" t="s">
        <v>1529</v>
      </c>
      <c r="F197" s="40" t="s">
        <v>837</v>
      </c>
      <c r="G197" s="41">
        <v>1</v>
      </c>
      <c r="H197" s="42">
        <v>0</v>
      </c>
      <c r="I197" s="43">
        <f>ROUND(G197*H197,P4)</f>
        <v>0</v>
      </c>
      <c r="J197" s="37"/>
      <c r="O197" s="44">
        <f>I197*0.21</f>
        <v>0</v>
      </c>
      <c r="P197">
        <v>3</v>
      </c>
    </row>
    <row r="198" ht="30">
      <c r="A198" s="37" t="s">
        <v>224</v>
      </c>
      <c r="B198" s="45"/>
      <c r="C198" s="46"/>
      <c r="D198" s="46"/>
      <c r="E198" s="39" t="s">
        <v>1529</v>
      </c>
      <c r="F198" s="46"/>
      <c r="G198" s="46"/>
      <c r="H198" s="46"/>
      <c r="I198" s="46"/>
      <c r="J198" s="48"/>
    </row>
    <row r="199" ht="30">
      <c r="A199" s="37" t="s">
        <v>225</v>
      </c>
      <c r="B199" s="45"/>
      <c r="C199" s="46"/>
      <c r="D199" s="46"/>
      <c r="E199" s="49" t="s">
        <v>1530</v>
      </c>
      <c r="F199" s="46"/>
      <c r="G199" s="46"/>
      <c r="H199" s="46"/>
      <c r="I199" s="46"/>
      <c r="J199" s="48"/>
    </row>
    <row r="200">
      <c r="A200" s="37" t="s">
        <v>227</v>
      </c>
      <c r="B200" s="45"/>
      <c r="C200" s="46"/>
      <c r="D200" s="46"/>
      <c r="E200" s="39" t="s">
        <v>1531</v>
      </c>
      <c r="F200" s="46"/>
      <c r="G200" s="46"/>
      <c r="H200" s="46"/>
      <c r="I200" s="46"/>
      <c r="J200" s="48"/>
    </row>
    <row r="201">
      <c r="A201" s="31" t="s">
        <v>216</v>
      </c>
      <c r="B201" s="32"/>
      <c r="C201" s="33" t="s">
        <v>457</v>
      </c>
      <c r="D201" s="34"/>
      <c r="E201" s="31" t="s">
        <v>458</v>
      </c>
      <c r="F201" s="34"/>
      <c r="G201" s="34"/>
      <c r="H201" s="34"/>
      <c r="I201" s="35">
        <f>SUMIFS(I202:I225,A202:A225,"P")</f>
        <v>0</v>
      </c>
      <c r="J201" s="36"/>
    </row>
    <row r="202" ht="45">
      <c r="A202" s="37" t="s">
        <v>219</v>
      </c>
      <c r="B202" s="37">
        <v>47</v>
      </c>
      <c r="C202" s="38" t="s">
        <v>459</v>
      </c>
      <c r="D202" s="37" t="s">
        <v>460</v>
      </c>
      <c r="E202" s="39" t="s">
        <v>1348</v>
      </c>
      <c r="F202" s="40" t="s">
        <v>462</v>
      </c>
      <c r="G202" s="41">
        <v>7254.6239999999998</v>
      </c>
      <c r="H202" s="42">
        <v>0</v>
      </c>
      <c r="I202" s="43">
        <f>ROUND(G202*H202,P4)</f>
        <v>0</v>
      </c>
      <c r="J202" s="37"/>
      <c r="O202" s="44">
        <f>I202*0.21</f>
        <v>0</v>
      </c>
      <c r="P202">
        <v>3</v>
      </c>
    </row>
    <row r="203" ht="45">
      <c r="A203" s="37" t="s">
        <v>224</v>
      </c>
      <c r="B203" s="45"/>
      <c r="C203" s="46"/>
      <c r="D203" s="46"/>
      <c r="E203" s="39" t="s">
        <v>1534</v>
      </c>
      <c r="F203" s="46"/>
      <c r="G203" s="46"/>
      <c r="H203" s="46"/>
      <c r="I203" s="46"/>
      <c r="J203" s="48"/>
    </row>
    <row r="204" ht="75">
      <c r="A204" s="37" t="s">
        <v>225</v>
      </c>
      <c r="B204" s="45"/>
      <c r="C204" s="46"/>
      <c r="D204" s="46"/>
      <c r="E204" s="49" t="s">
        <v>4077</v>
      </c>
      <c r="F204" s="46"/>
      <c r="G204" s="46"/>
      <c r="H204" s="46"/>
      <c r="I204" s="46"/>
      <c r="J204" s="48"/>
    </row>
    <row r="205" ht="120">
      <c r="A205" s="37" t="s">
        <v>227</v>
      </c>
      <c r="B205" s="45"/>
      <c r="C205" s="46"/>
      <c r="D205" s="46"/>
      <c r="E205" s="39" t="s">
        <v>1128</v>
      </c>
      <c r="F205" s="46"/>
      <c r="G205" s="46"/>
      <c r="H205" s="46"/>
      <c r="I205" s="46"/>
      <c r="J205" s="48"/>
    </row>
    <row r="206" ht="45">
      <c r="A206" s="37" t="s">
        <v>219</v>
      </c>
      <c r="B206" s="37">
        <v>48</v>
      </c>
      <c r="C206" s="38" t="s">
        <v>2365</v>
      </c>
      <c r="D206" s="37" t="s">
        <v>2366</v>
      </c>
      <c r="E206" s="39" t="s">
        <v>2367</v>
      </c>
      <c r="F206" s="40" t="s">
        <v>462</v>
      </c>
      <c r="G206" s="41">
        <v>2171.4259999999999</v>
      </c>
      <c r="H206" s="42">
        <v>0</v>
      </c>
      <c r="I206" s="43">
        <f>ROUND(G206*H206,P4)</f>
        <v>0</v>
      </c>
      <c r="J206" s="37"/>
      <c r="O206" s="44">
        <f>I206*0.21</f>
        <v>0</v>
      </c>
      <c r="P206">
        <v>3</v>
      </c>
    </row>
    <row r="207" ht="45">
      <c r="A207" s="37" t="s">
        <v>224</v>
      </c>
      <c r="B207" s="45"/>
      <c r="C207" s="46"/>
      <c r="D207" s="46"/>
      <c r="E207" s="39" t="s">
        <v>3361</v>
      </c>
      <c r="F207" s="46"/>
      <c r="G207" s="46"/>
      <c r="H207" s="46"/>
      <c r="I207" s="46"/>
      <c r="J207" s="48"/>
    </row>
    <row r="208" ht="30">
      <c r="A208" s="37" t="s">
        <v>225</v>
      </c>
      <c r="B208" s="45"/>
      <c r="C208" s="46"/>
      <c r="D208" s="46"/>
      <c r="E208" s="49" t="s">
        <v>4078</v>
      </c>
      <c r="F208" s="46"/>
      <c r="G208" s="46"/>
      <c r="H208" s="46"/>
      <c r="I208" s="46"/>
      <c r="J208" s="48"/>
    </row>
    <row r="209" ht="120">
      <c r="A209" s="37" t="s">
        <v>227</v>
      </c>
      <c r="B209" s="45"/>
      <c r="C209" s="46"/>
      <c r="D209" s="46"/>
      <c r="E209" s="39" t="s">
        <v>1128</v>
      </c>
      <c r="F209" s="46"/>
      <c r="G209" s="46"/>
      <c r="H209" s="46"/>
      <c r="I209" s="46"/>
      <c r="J209" s="48"/>
    </row>
    <row r="210" ht="60">
      <c r="A210" s="37" t="s">
        <v>219</v>
      </c>
      <c r="B210" s="37">
        <v>49</v>
      </c>
      <c r="C210" s="38" t="s">
        <v>1350</v>
      </c>
      <c r="D210" s="37" t="s">
        <v>1351</v>
      </c>
      <c r="E210" s="39" t="s">
        <v>1352</v>
      </c>
      <c r="F210" s="40" t="s">
        <v>462</v>
      </c>
      <c r="G210" s="41">
        <v>739.65300000000002</v>
      </c>
      <c r="H210" s="42">
        <v>0</v>
      </c>
      <c r="I210" s="43">
        <f>ROUND(G210*H210,P4)</f>
        <v>0</v>
      </c>
      <c r="J210" s="37"/>
      <c r="O210" s="44">
        <f>I210*0.21</f>
        <v>0</v>
      </c>
      <c r="P210">
        <v>3</v>
      </c>
    </row>
    <row r="211" ht="45">
      <c r="A211" s="37" t="s">
        <v>224</v>
      </c>
      <c r="B211" s="45"/>
      <c r="C211" s="46"/>
      <c r="D211" s="46"/>
      <c r="E211" s="39" t="s">
        <v>2502</v>
      </c>
      <c r="F211" s="46"/>
      <c r="G211" s="46"/>
      <c r="H211" s="46"/>
      <c r="I211" s="46"/>
      <c r="J211" s="48"/>
    </row>
    <row r="212" ht="90">
      <c r="A212" s="37" t="s">
        <v>225</v>
      </c>
      <c r="B212" s="45"/>
      <c r="C212" s="46"/>
      <c r="D212" s="46"/>
      <c r="E212" s="49" t="s">
        <v>4079</v>
      </c>
      <c r="F212" s="46"/>
      <c r="G212" s="46"/>
      <c r="H212" s="46"/>
      <c r="I212" s="46"/>
      <c r="J212" s="48"/>
    </row>
    <row r="213" ht="120">
      <c r="A213" s="37" t="s">
        <v>227</v>
      </c>
      <c r="B213" s="45"/>
      <c r="C213" s="46"/>
      <c r="D213" s="46"/>
      <c r="E213" s="39" t="s">
        <v>1128</v>
      </c>
      <c r="F213" s="46"/>
      <c r="G213" s="46"/>
      <c r="H213" s="46"/>
      <c r="I213" s="46"/>
      <c r="J213" s="48"/>
    </row>
    <row r="214" ht="45">
      <c r="A214" s="37" t="s">
        <v>219</v>
      </c>
      <c r="B214" s="37">
        <v>50</v>
      </c>
      <c r="C214" s="38" t="s">
        <v>1354</v>
      </c>
      <c r="D214" s="37" t="s">
        <v>1355</v>
      </c>
      <c r="E214" s="39" t="s">
        <v>1356</v>
      </c>
      <c r="F214" s="40" t="s">
        <v>462</v>
      </c>
      <c r="G214" s="41">
        <v>2770.9389999999999</v>
      </c>
      <c r="H214" s="42">
        <v>0</v>
      </c>
      <c r="I214" s="43">
        <f>ROUND(G214*H214,P4)</f>
        <v>0</v>
      </c>
      <c r="J214" s="37"/>
      <c r="O214" s="44">
        <f>I214*0.21</f>
        <v>0</v>
      </c>
      <c r="P214">
        <v>3</v>
      </c>
    </row>
    <row r="215" ht="30">
      <c r="A215" s="37" t="s">
        <v>224</v>
      </c>
      <c r="B215" s="45"/>
      <c r="C215" s="46"/>
      <c r="D215" s="46"/>
      <c r="E215" s="39" t="s">
        <v>4080</v>
      </c>
      <c r="F215" s="46"/>
      <c r="G215" s="46"/>
      <c r="H215" s="46"/>
      <c r="I215" s="46"/>
      <c r="J215" s="48"/>
    </row>
    <row r="216" ht="60">
      <c r="A216" s="37" t="s">
        <v>225</v>
      </c>
      <c r="B216" s="45"/>
      <c r="C216" s="46"/>
      <c r="D216" s="46"/>
      <c r="E216" s="49" t="s">
        <v>4081</v>
      </c>
      <c r="F216" s="46"/>
      <c r="G216" s="46"/>
      <c r="H216" s="46"/>
      <c r="I216" s="46"/>
      <c r="J216" s="48"/>
    </row>
    <row r="217" ht="120">
      <c r="A217" s="37" t="s">
        <v>227</v>
      </c>
      <c r="B217" s="45"/>
      <c r="C217" s="46"/>
      <c r="D217" s="46"/>
      <c r="E217" s="39" t="s">
        <v>1128</v>
      </c>
      <c r="F217" s="46"/>
      <c r="G217" s="46"/>
      <c r="H217" s="46"/>
      <c r="I217" s="46"/>
      <c r="J217" s="48"/>
    </row>
    <row r="218" ht="45">
      <c r="A218" s="37" t="s">
        <v>219</v>
      </c>
      <c r="B218" s="37">
        <v>51</v>
      </c>
      <c r="C218" s="38" t="s">
        <v>4082</v>
      </c>
      <c r="D218" s="37" t="s">
        <v>4083</v>
      </c>
      <c r="E218" s="39" t="s">
        <v>4084</v>
      </c>
      <c r="F218" s="40" t="s">
        <v>462</v>
      </c>
      <c r="G218" s="41">
        <v>281.952</v>
      </c>
      <c r="H218" s="42">
        <v>0</v>
      </c>
      <c r="I218" s="43">
        <f>ROUND(G218*H218,P4)</f>
        <v>0</v>
      </c>
      <c r="J218" s="37"/>
      <c r="O218" s="44">
        <f>I218*0.21</f>
        <v>0</v>
      </c>
      <c r="P218">
        <v>3</v>
      </c>
    </row>
    <row r="219" ht="30">
      <c r="A219" s="37" t="s">
        <v>224</v>
      </c>
      <c r="B219" s="45"/>
      <c r="C219" s="46"/>
      <c r="D219" s="46"/>
      <c r="E219" s="39" t="s">
        <v>4085</v>
      </c>
      <c r="F219" s="46"/>
      <c r="G219" s="46"/>
      <c r="H219" s="46"/>
      <c r="I219" s="46"/>
      <c r="J219" s="48"/>
    </row>
    <row r="220" ht="30">
      <c r="A220" s="37" t="s">
        <v>225</v>
      </c>
      <c r="B220" s="45"/>
      <c r="C220" s="46"/>
      <c r="D220" s="46"/>
      <c r="E220" s="49" t="s">
        <v>4086</v>
      </c>
      <c r="F220" s="46"/>
      <c r="G220" s="46"/>
      <c r="H220" s="46"/>
      <c r="I220" s="46"/>
      <c r="J220" s="48"/>
    </row>
    <row r="221">
      <c r="A221" s="37" t="s">
        <v>227</v>
      </c>
      <c r="B221" s="45"/>
      <c r="C221" s="46"/>
      <c r="D221" s="46"/>
      <c r="E221" s="47" t="s">
        <v>221</v>
      </c>
      <c r="F221" s="46"/>
      <c r="G221" s="46"/>
      <c r="H221" s="46"/>
      <c r="I221" s="46"/>
      <c r="J221" s="48"/>
    </row>
    <row r="222" ht="30">
      <c r="A222" s="37" t="s">
        <v>219</v>
      </c>
      <c r="B222" s="37">
        <v>52</v>
      </c>
      <c r="C222" s="38" t="s">
        <v>1153</v>
      </c>
      <c r="D222" s="37" t="s">
        <v>1154</v>
      </c>
      <c r="E222" s="39" t="s">
        <v>1155</v>
      </c>
      <c r="F222" s="40" t="s">
        <v>462</v>
      </c>
      <c r="G222" s="41">
        <v>3.6579999999999999</v>
      </c>
      <c r="H222" s="42">
        <v>0</v>
      </c>
      <c r="I222" s="43">
        <f>ROUND(G222*H222,P4)</f>
        <v>0</v>
      </c>
      <c r="J222" s="37"/>
      <c r="O222" s="44">
        <f>I222*0.21</f>
        <v>0</v>
      </c>
      <c r="P222">
        <v>3</v>
      </c>
    </row>
    <row r="223" ht="30">
      <c r="A223" s="37" t="s">
        <v>224</v>
      </c>
      <c r="B223" s="45"/>
      <c r="C223" s="46"/>
      <c r="D223" s="46"/>
      <c r="E223" s="39" t="s">
        <v>3014</v>
      </c>
      <c r="F223" s="46"/>
      <c r="G223" s="46"/>
      <c r="H223" s="46"/>
      <c r="I223" s="46"/>
      <c r="J223" s="48"/>
    </row>
    <row r="224" ht="45">
      <c r="A224" s="37" t="s">
        <v>225</v>
      </c>
      <c r="B224" s="45"/>
      <c r="C224" s="46"/>
      <c r="D224" s="46"/>
      <c r="E224" s="49" t="s">
        <v>4087</v>
      </c>
      <c r="F224" s="46"/>
      <c r="G224" s="46"/>
      <c r="H224" s="46"/>
      <c r="I224" s="46"/>
      <c r="J224" s="48"/>
    </row>
    <row r="225" ht="120">
      <c r="A225" s="37" t="s">
        <v>227</v>
      </c>
      <c r="B225" s="50"/>
      <c r="C225" s="51"/>
      <c r="D225" s="51"/>
      <c r="E225" s="39" t="s">
        <v>1128</v>
      </c>
      <c r="F225" s="51"/>
      <c r="G225" s="51"/>
      <c r="H225" s="51"/>
      <c r="I225" s="51"/>
      <c r="J225" s="52"/>
    </row>
  </sheetData>
  <sheetProtection sheet="1" objects="1" scenarios="1" spinCount="100000" saltValue="nAnBNnfBa/nuH86y3nkelzfto50mGTiRh8JJ1FMMFMS0UVN/C3Flg5gQTVdkwDLaQos2v27AKzYPue2wqMpBJA==" hashValue="nxp5Jj7T9Vo+fLVQB1h99C4k149MxjiuX4Pl+YEIMdspvOWR1X1YjrJE8R0I5gOSdUnqQi5tmHQ8/fef6Xc5Dg=="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525</v>
      </c>
      <c r="I3" s="25">
        <f>SUMIFS(I11:I120,A11:A120,"SD")</f>
        <v>0</v>
      </c>
      <c r="J3" s="19"/>
      <c r="O3">
        <v>0</v>
      </c>
      <c r="P3">
        <v>2</v>
      </c>
    </row>
    <row r="4">
      <c r="A4" s="3" t="s">
        <v>197</v>
      </c>
      <c r="B4" s="20" t="s">
        <v>198</v>
      </c>
      <c r="C4" s="21" t="s">
        <v>11</v>
      </c>
      <c r="D4" s="22"/>
      <c r="E4" s="23" t="s">
        <v>12</v>
      </c>
      <c r="F4" s="17"/>
      <c r="G4" s="17"/>
      <c r="H4" s="17"/>
      <c r="I4" s="17"/>
      <c r="J4" s="19"/>
      <c r="O4">
        <v>0.14999999999999999</v>
      </c>
      <c r="P4">
        <v>2</v>
      </c>
    </row>
    <row r="5">
      <c r="A5" s="3" t="s">
        <v>199</v>
      </c>
      <c r="B5" s="20" t="s">
        <v>198</v>
      </c>
      <c r="C5" s="21" t="s">
        <v>467</v>
      </c>
      <c r="D5" s="22"/>
      <c r="E5" s="23" t="s">
        <v>20</v>
      </c>
      <c r="F5" s="17"/>
      <c r="G5" s="17"/>
      <c r="H5" s="17"/>
      <c r="I5" s="17"/>
      <c r="J5" s="19"/>
      <c r="O5">
        <v>0.20999999999999999</v>
      </c>
    </row>
    <row r="6">
      <c r="A6" s="3" t="s">
        <v>201</v>
      </c>
      <c r="B6" s="20" t="s">
        <v>198</v>
      </c>
      <c r="C6" s="21" t="s">
        <v>526</v>
      </c>
      <c r="D6" s="22"/>
      <c r="E6" s="23" t="s">
        <v>22</v>
      </c>
      <c r="F6" s="17"/>
      <c r="G6" s="17"/>
      <c r="H6" s="17"/>
      <c r="I6" s="17"/>
      <c r="J6" s="19"/>
    </row>
    <row r="7">
      <c r="A7" s="3" t="s">
        <v>203</v>
      </c>
      <c r="B7" s="20" t="s">
        <v>204</v>
      </c>
      <c r="C7" s="21" t="s">
        <v>525</v>
      </c>
      <c r="D7" s="22"/>
      <c r="E7" s="23" t="s">
        <v>24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SUMIFS(I12:I19,A12:A19,"P")</f>
        <v>0</v>
      </c>
      <c r="J11" s="36"/>
    </row>
    <row r="12">
      <c r="A12" s="37" t="s">
        <v>219</v>
      </c>
      <c r="B12" s="37">
        <v>1</v>
      </c>
      <c r="C12" s="38" t="s">
        <v>229</v>
      </c>
      <c r="D12" s="37" t="s">
        <v>221</v>
      </c>
      <c r="E12" s="39" t="s">
        <v>230</v>
      </c>
      <c r="F12" s="40" t="s">
        <v>223</v>
      </c>
      <c r="G12" s="41">
        <v>160</v>
      </c>
      <c r="H12" s="42">
        <v>0</v>
      </c>
      <c r="I12" s="43">
        <f>ROUND(G12*H12,P4)</f>
        <v>0</v>
      </c>
      <c r="J12" s="37"/>
      <c r="O12" s="44">
        <f>I12*0.21</f>
        <v>0</v>
      </c>
      <c r="P12">
        <v>3</v>
      </c>
    </row>
    <row r="13">
      <c r="A13" s="37" t="s">
        <v>224</v>
      </c>
      <c r="B13" s="45"/>
      <c r="C13" s="46"/>
      <c r="D13" s="46"/>
      <c r="E13" s="47" t="s">
        <v>221</v>
      </c>
      <c r="F13" s="46"/>
      <c r="G13" s="46"/>
      <c r="H13" s="46"/>
      <c r="I13" s="46"/>
      <c r="J13" s="48"/>
    </row>
    <row r="14" ht="75">
      <c r="A14" s="37" t="s">
        <v>225</v>
      </c>
      <c r="B14" s="45"/>
      <c r="C14" s="46"/>
      <c r="D14" s="46"/>
      <c r="E14" s="49" t="s">
        <v>527</v>
      </c>
      <c r="F14" s="46"/>
      <c r="G14" s="46"/>
      <c r="H14" s="46"/>
      <c r="I14" s="46"/>
      <c r="J14" s="48"/>
    </row>
    <row r="15" ht="409.5">
      <c r="A15" s="37" t="s">
        <v>227</v>
      </c>
      <c r="B15" s="45"/>
      <c r="C15" s="46"/>
      <c r="D15" s="46"/>
      <c r="E15" s="39" t="s">
        <v>228</v>
      </c>
      <c r="F15" s="46"/>
      <c r="G15" s="46"/>
      <c r="H15" s="46"/>
      <c r="I15" s="46"/>
      <c r="J15" s="48"/>
    </row>
    <row r="16">
      <c r="A16" s="37" t="s">
        <v>219</v>
      </c>
      <c r="B16" s="37">
        <v>2</v>
      </c>
      <c r="C16" s="38" t="s">
        <v>237</v>
      </c>
      <c r="D16" s="37" t="s">
        <v>221</v>
      </c>
      <c r="E16" s="39" t="s">
        <v>238</v>
      </c>
      <c r="F16" s="40" t="s">
        <v>223</v>
      </c>
      <c r="G16" s="41">
        <v>160</v>
      </c>
      <c r="H16" s="42">
        <v>0</v>
      </c>
      <c r="I16" s="43">
        <f>ROUND(G16*H16,P4)</f>
        <v>0</v>
      </c>
      <c r="J16" s="37"/>
      <c r="O16" s="44">
        <f>I16*0.21</f>
        <v>0</v>
      </c>
      <c r="P16">
        <v>3</v>
      </c>
    </row>
    <row r="17">
      <c r="A17" s="37" t="s">
        <v>224</v>
      </c>
      <c r="B17" s="45"/>
      <c r="C17" s="46"/>
      <c r="D17" s="46"/>
      <c r="E17" s="47" t="s">
        <v>221</v>
      </c>
      <c r="F17" s="46"/>
      <c r="G17" s="46"/>
      <c r="H17" s="46"/>
      <c r="I17" s="46"/>
      <c r="J17" s="48"/>
    </row>
    <row r="18" ht="75">
      <c r="A18" s="37" t="s">
        <v>225</v>
      </c>
      <c r="B18" s="45"/>
      <c r="C18" s="46"/>
      <c r="D18" s="46"/>
      <c r="E18" s="49" t="s">
        <v>527</v>
      </c>
      <c r="F18" s="46"/>
      <c r="G18" s="46"/>
      <c r="H18" s="46"/>
      <c r="I18" s="46"/>
      <c r="J18" s="48"/>
    </row>
    <row r="19" ht="330">
      <c r="A19" s="37" t="s">
        <v>227</v>
      </c>
      <c r="B19" s="45"/>
      <c r="C19" s="46"/>
      <c r="D19" s="46"/>
      <c r="E19" s="39" t="s">
        <v>240</v>
      </c>
      <c r="F19" s="46"/>
      <c r="G19" s="46"/>
      <c r="H19" s="46"/>
      <c r="I19" s="46"/>
      <c r="J19" s="48"/>
    </row>
    <row r="20">
      <c r="A20" s="31" t="s">
        <v>216</v>
      </c>
      <c r="B20" s="32"/>
      <c r="C20" s="33" t="s">
        <v>241</v>
      </c>
      <c r="D20" s="34"/>
      <c r="E20" s="31" t="s">
        <v>242</v>
      </c>
      <c r="F20" s="34"/>
      <c r="G20" s="34"/>
      <c r="H20" s="34"/>
      <c r="I20" s="35">
        <f>SUMIFS(I21:I120,A21:A120,"P")</f>
        <v>0</v>
      </c>
      <c r="J20" s="36"/>
    </row>
    <row r="21">
      <c r="A21" s="37" t="s">
        <v>219</v>
      </c>
      <c r="B21" s="37">
        <v>3</v>
      </c>
      <c r="C21" s="38" t="s">
        <v>247</v>
      </c>
      <c r="D21" s="37" t="s">
        <v>221</v>
      </c>
      <c r="E21" s="39" t="s">
        <v>248</v>
      </c>
      <c r="F21" s="40" t="s">
        <v>528</v>
      </c>
      <c r="G21" s="41">
        <v>450</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529</v>
      </c>
      <c r="F23" s="46"/>
      <c r="G23" s="46"/>
      <c r="H23" s="46"/>
      <c r="I23" s="46"/>
      <c r="J23" s="48"/>
    </row>
    <row r="24" ht="90">
      <c r="A24" s="37" t="s">
        <v>227</v>
      </c>
      <c r="B24" s="45"/>
      <c r="C24" s="46"/>
      <c r="D24" s="46"/>
      <c r="E24" s="39" t="s">
        <v>250</v>
      </c>
      <c r="F24" s="46"/>
      <c r="G24" s="46"/>
      <c r="H24" s="46"/>
      <c r="I24" s="46"/>
      <c r="J24" s="48"/>
    </row>
    <row r="25">
      <c r="A25" s="37" t="s">
        <v>219</v>
      </c>
      <c r="B25" s="37">
        <v>4</v>
      </c>
      <c r="C25" s="38" t="s">
        <v>530</v>
      </c>
      <c r="D25" s="37" t="s">
        <v>221</v>
      </c>
      <c r="E25" s="39" t="s">
        <v>531</v>
      </c>
      <c r="F25" s="40" t="s">
        <v>528</v>
      </c>
      <c r="G25" s="41">
        <v>450</v>
      </c>
      <c r="H25" s="42">
        <v>0</v>
      </c>
      <c r="I25" s="43">
        <f>ROUND(G25*H25,P4)</f>
        <v>0</v>
      </c>
      <c r="J25" s="37"/>
      <c r="O25" s="44">
        <f>I25*0.21</f>
        <v>0</v>
      </c>
      <c r="P25">
        <v>3</v>
      </c>
    </row>
    <row r="26">
      <c r="A26" s="37" t="s">
        <v>224</v>
      </c>
      <c r="B26" s="45"/>
      <c r="C26" s="46"/>
      <c r="D26" s="46"/>
      <c r="E26" s="47" t="s">
        <v>221</v>
      </c>
      <c r="F26" s="46"/>
      <c r="G26" s="46"/>
      <c r="H26" s="46"/>
      <c r="I26" s="46"/>
      <c r="J26" s="48"/>
    </row>
    <row r="27">
      <c r="A27" s="37" t="s">
        <v>225</v>
      </c>
      <c r="B27" s="45"/>
      <c r="C27" s="46"/>
      <c r="D27" s="46"/>
      <c r="E27" s="49" t="s">
        <v>529</v>
      </c>
      <c r="F27" s="46"/>
      <c r="G27" s="46"/>
      <c r="H27" s="46"/>
      <c r="I27" s="46"/>
      <c r="J27" s="48"/>
    </row>
    <row r="28" ht="105">
      <c r="A28" s="37" t="s">
        <v>227</v>
      </c>
      <c r="B28" s="45"/>
      <c r="C28" s="46"/>
      <c r="D28" s="46"/>
      <c r="E28" s="39" t="s">
        <v>532</v>
      </c>
      <c r="F28" s="46"/>
      <c r="G28" s="46"/>
      <c r="H28" s="46"/>
      <c r="I28" s="46"/>
      <c r="J28" s="48"/>
    </row>
    <row r="29" ht="30">
      <c r="A29" s="37" t="s">
        <v>219</v>
      </c>
      <c r="B29" s="37">
        <v>5</v>
      </c>
      <c r="C29" s="38" t="s">
        <v>533</v>
      </c>
      <c r="D29" s="37" t="s">
        <v>221</v>
      </c>
      <c r="E29" s="39" t="s">
        <v>534</v>
      </c>
      <c r="F29" s="40" t="s">
        <v>528</v>
      </c>
      <c r="G29" s="41">
        <v>450</v>
      </c>
      <c r="H29" s="42">
        <v>0</v>
      </c>
      <c r="I29" s="43">
        <f>ROUND(G29*H29,P4)</f>
        <v>0</v>
      </c>
      <c r="J29" s="37"/>
      <c r="O29" s="44">
        <f>I29*0.21</f>
        <v>0</v>
      </c>
      <c r="P29">
        <v>3</v>
      </c>
    </row>
    <row r="30">
      <c r="A30" s="37" t="s">
        <v>224</v>
      </c>
      <c r="B30" s="45"/>
      <c r="C30" s="46"/>
      <c r="D30" s="46"/>
      <c r="E30" s="47" t="s">
        <v>221</v>
      </c>
      <c r="F30" s="46"/>
      <c r="G30" s="46"/>
      <c r="H30" s="46"/>
      <c r="I30" s="46"/>
      <c r="J30" s="48"/>
    </row>
    <row r="31">
      <c r="A31" s="37" t="s">
        <v>225</v>
      </c>
      <c r="B31" s="45"/>
      <c r="C31" s="46"/>
      <c r="D31" s="46"/>
      <c r="E31" s="49" t="s">
        <v>529</v>
      </c>
      <c r="F31" s="46"/>
      <c r="G31" s="46"/>
      <c r="H31" s="46"/>
      <c r="I31" s="46"/>
      <c r="J31" s="48"/>
    </row>
    <row r="32" ht="90">
      <c r="A32" s="37" t="s">
        <v>227</v>
      </c>
      <c r="B32" s="45"/>
      <c r="C32" s="46"/>
      <c r="D32" s="46"/>
      <c r="E32" s="39" t="s">
        <v>535</v>
      </c>
      <c r="F32" s="46"/>
      <c r="G32" s="46"/>
      <c r="H32" s="46"/>
      <c r="I32" s="46"/>
      <c r="J32" s="48"/>
    </row>
    <row r="33" ht="30">
      <c r="A33" s="37" t="s">
        <v>219</v>
      </c>
      <c r="B33" s="37">
        <v>6</v>
      </c>
      <c r="C33" s="38" t="s">
        <v>536</v>
      </c>
      <c r="D33" s="37" t="s">
        <v>221</v>
      </c>
      <c r="E33" s="39" t="s">
        <v>537</v>
      </c>
      <c r="F33" s="40" t="s">
        <v>528</v>
      </c>
      <c r="G33" s="41">
        <v>100</v>
      </c>
      <c r="H33" s="42">
        <v>0</v>
      </c>
      <c r="I33" s="43">
        <f>ROUND(G33*H33,P4)</f>
        <v>0</v>
      </c>
      <c r="J33" s="37"/>
      <c r="O33" s="44">
        <f>I33*0.21</f>
        <v>0</v>
      </c>
      <c r="P33">
        <v>3</v>
      </c>
    </row>
    <row r="34">
      <c r="A34" s="37" t="s">
        <v>224</v>
      </c>
      <c r="B34" s="45"/>
      <c r="C34" s="46"/>
      <c r="D34" s="46"/>
      <c r="E34" s="47" t="s">
        <v>221</v>
      </c>
      <c r="F34" s="46"/>
      <c r="G34" s="46"/>
      <c r="H34" s="46"/>
      <c r="I34" s="46"/>
      <c r="J34" s="48"/>
    </row>
    <row r="35">
      <c r="A35" s="37" t="s">
        <v>225</v>
      </c>
      <c r="B35" s="45"/>
      <c r="C35" s="46"/>
      <c r="D35" s="46"/>
      <c r="E35" s="49" t="s">
        <v>538</v>
      </c>
      <c r="F35" s="46"/>
      <c r="G35" s="46"/>
      <c r="H35" s="46"/>
      <c r="I35" s="46"/>
      <c r="J35" s="48"/>
    </row>
    <row r="36" ht="165">
      <c r="A36" s="37" t="s">
        <v>227</v>
      </c>
      <c r="B36" s="45"/>
      <c r="C36" s="46"/>
      <c r="D36" s="46"/>
      <c r="E36" s="39" t="s">
        <v>539</v>
      </c>
      <c r="F36" s="46"/>
      <c r="G36" s="46"/>
      <c r="H36" s="46"/>
      <c r="I36" s="46"/>
      <c r="J36" s="48"/>
    </row>
    <row r="37">
      <c r="A37" s="37" t="s">
        <v>219</v>
      </c>
      <c r="B37" s="37">
        <v>7</v>
      </c>
      <c r="C37" s="38" t="s">
        <v>540</v>
      </c>
      <c r="D37" s="37" t="s">
        <v>221</v>
      </c>
      <c r="E37" s="39" t="s">
        <v>541</v>
      </c>
      <c r="F37" s="40" t="s">
        <v>542</v>
      </c>
      <c r="G37" s="41">
        <v>7</v>
      </c>
      <c r="H37" s="42">
        <v>0</v>
      </c>
      <c r="I37" s="43">
        <f>ROUND(G37*H37,P4)</f>
        <v>0</v>
      </c>
      <c r="J37" s="37"/>
      <c r="O37" s="44">
        <f>I37*0.21</f>
        <v>0</v>
      </c>
      <c r="P37">
        <v>3</v>
      </c>
    </row>
    <row r="38">
      <c r="A38" s="37" t="s">
        <v>224</v>
      </c>
      <c r="B38" s="45"/>
      <c r="C38" s="46"/>
      <c r="D38" s="46"/>
      <c r="E38" s="47" t="s">
        <v>221</v>
      </c>
      <c r="F38" s="46"/>
      <c r="G38" s="46"/>
      <c r="H38" s="46"/>
      <c r="I38" s="46"/>
      <c r="J38" s="48"/>
    </row>
    <row r="39">
      <c r="A39" s="37" t="s">
        <v>225</v>
      </c>
      <c r="B39" s="45"/>
      <c r="C39" s="46"/>
      <c r="D39" s="46"/>
      <c r="E39" s="49" t="s">
        <v>543</v>
      </c>
      <c r="F39" s="46"/>
      <c r="G39" s="46"/>
      <c r="H39" s="46"/>
      <c r="I39" s="46"/>
      <c r="J39" s="48"/>
    </row>
    <row r="40" ht="135">
      <c r="A40" s="37" t="s">
        <v>227</v>
      </c>
      <c r="B40" s="45"/>
      <c r="C40" s="46"/>
      <c r="D40" s="46"/>
      <c r="E40" s="39" t="s">
        <v>544</v>
      </c>
      <c r="F40" s="46"/>
      <c r="G40" s="46"/>
      <c r="H40" s="46"/>
      <c r="I40" s="46"/>
      <c r="J40" s="48"/>
    </row>
    <row r="41" ht="30">
      <c r="A41" s="37" t="s">
        <v>219</v>
      </c>
      <c r="B41" s="37">
        <v>8</v>
      </c>
      <c r="C41" s="38" t="s">
        <v>545</v>
      </c>
      <c r="D41" s="37" t="s">
        <v>221</v>
      </c>
      <c r="E41" s="39" t="s">
        <v>546</v>
      </c>
      <c r="F41" s="40" t="s">
        <v>542</v>
      </c>
      <c r="G41" s="41">
        <v>3</v>
      </c>
      <c r="H41" s="42">
        <v>0</v>
      </c>
      <c r="I41" s="43">
        <f>ROUND(G41*H41,P4)</f>
        <v>0</v>
      </c>
      <c r="J41" s="37"/>
      <c r="O41" s="44">
        <f>I41*0.21</f>
        <v>0</v>
      </c>
      <c r="P41">
        <v>3</v>
      </c>
    </row>
    <row r="42">
      <c r="A42" s="37" t="s">
        <v>224</v>
      </c>
      <c r="B42" s="45"/>
      <c r="C42" s="46"/>
      <c r="D42" s="46"/>
      <c r="E42" s="47" t="s">
        <v>221</v>
      </c>
      <c r="F42" s="46"/>
      <c r="G42" s="46"/>
      <c r="H42" s="46"/>
      <c r="I42" s="46"/>
      <c r="J42" s="48"/>
    </row>
    <row r="43">
      <c r="A43" s="37" t="s">
        <v>225</v>
      </c>
      <c r="B43" s="45"/>
      <c r="C43" s="46"/>
      <c r="D43" s="46"/>
      <c r="E43" s="49" t="s">
        <v>547</v>
      </c>
      <c r="F43" s="46"/>
      <c r="G43" s="46"/>
      <c r="H43" s="46"/>
      <c r="I43" s="46"/>
      <c r="J43" s="48"/>
    </row>
    <row r="44" ht="60">
      <c r="A44" s="37" t="s">
        <v>227</v>
      </c>
      <c r="B44" s="45"/>
      <c r="C44" s="46"/>
      <c r="D44" s="46"/>
      <c r="E44" s="39" t="s">
        <v>548</v>
      </c>
      <c r="F44" s="46"/>
      <c r="G44" s="46"/>
      <c r="H44" s="46"/>
      <c r="I44" s="46"/>
      <c r="J44" s="48"/>
    </row>
    <row r="45" ht="30">
      <c r="A45" s="37" t="s">
        <v>219</v>
      </c>
      <c r="B45" s="37">
        <v>9</v>
      </c>
      <c r="C45" s="38" t="s">
        <v>549</v>
      </c>
      <c r="D45" s="37" t="s">
        <v>221</v>
      </c>
      <c r="E45" s="39" t="s">
        <v>550</v>
      </c>
      <c r="F45" s="40" t="s">
        <v>542</v>
      </c>
      <c r="G45" s="41">
        <v>3</v>
      </c>
      <c r="H45" s="42">
        <v>0</v>
      </c>
      <c r="I45" s="43">
        <f>ROUND(G45*H45,P4)</f>
        <v>0</v>
      </c>
      <c r="J45" s="37"/>
      <c r="O45" s="44">
        <f>I45*0.21</f>
        <v>0</v>
      </c>
      <c r="P45">
        <v>3</v>
      </c>
    </row>
    <row r="46">
      <c r="A46" s="37" t="s">
        <v>224</v>
      </c>
      <c r="B46" s="45"/>
      <c r="C46" s="46"/>
      <c r="D46" s="46"/>
      <c r="E46" s="47" t="s">
        <v>221</v>
      </c>
      <c r="F46" s="46"/>
      <c r="G46" s="46"/>
      <c r="H46" s="46"/>
      <c r="I46" s="46"/>
      <c r="J46" s="48"/>
    </row>
    <row r="47">
      <c r="A47" s="37" t="s">
        <v>225</v>
      </c>
      <c r="B47" s="45"/>
      <c r="C47" s="46"/>
      <c r="D47" s="46"/>
      <c r="E47" s="49" t="s">
        <v>547</v>
      </c>
      <c r="F47" s="46"/>
      <c r="G47" s="46"/>
      <c r="H47" s="46"/>
      <c r="I47" s="46"/>
      <c r="J47" s="48"/>
    </row>
    <row r="48" ht="60">
      <c r="A48" s="37" t="s">
        <v>227</v>
      </c>
      <c r="B48" s="45"/>
      <c r="C48" s="46"/>
      <c r="D48" s="46"/>
      <c r="E48" s="39" t="s">
        <v>551</v>
      </c>
      <c r="F48" s="46"/>
      <c r="G48" s="46"/>
      <c r="H48" s="46"/>
      <c r="I48" s="46"/>
      <c r="J48" s="48"/>
    </row>
    <row r="49">
      <c r="A49" s="37" t="s">
        <v>219</v>
      </c>
      <c r="B49" s="37">
        <v>10</v>
      </c>
      <c r="C49" s="38" t="s">
        <v>552</v>
      </c>
      <c r="D49" s="37" t="s">
        <v>221</v>
      </c>
      <c r="E49" s="39" t="s">
        <v>553</v>
      </c>
      <c r="F49" s="40" t="s">
        <v>554</v>
      </c>
      <c r="G49" s="41">
        <v>3</v>
      </c>
      <c r="H49" s="42">
        <v>0</v>
      </c>
      <c r="I49" s="43">
        <f>ROUND(G49*H49,P4)</f>
        <v>0</v>
      </c>
      <c r="J49" s="37"/>
      <c r="O49" s="44">
        <f>I49*0.21</f>
        <v>0</v>
      </c>
      <c r="P49">
        <v>3</v>
      </c>
    </row>
    <row r="50">
      <c r="A50" s="37" t="s">
        <v>224</v>
      </c>
      <c r="B50" s="45"/>
      <c r="C50" s="46"/>
      <c r="D50" s="46"/>
      <c r="E50" s="47" t="s">
        <v>221</v>
      </c>
      <c r="F50" s="46"/>
      <c r="G50" s="46"/>
      <c r="H50" s="46"/>
      <c r="I50" s="46"/>
      <c r="J50" s="48"/>
    </row>
    <row r="51">
      <c r="A51" s="37" t="s">
        <v>225</v>
      </c>
      <c r="B51" s="45"/>
      <c r="C51" s="46"/>
      <c r="D51" s="46"/>
      <c r="E51" s="49" t="s">
        <v>555</v>
      </c>
      <c r="F51" s="46"/>
      <c r="G51" s="46"/>
      <c r="H51" s="46"/>
      <c r="I51" s="46"/>
      <c r="J51" s="48"/>
    </row>
    <row r="52" ht="225">
      <c r="A52" s="37" t="s">
        <v>227</v>
      </c>
      <c r="B52" s="45"/>
      <c r="C52" s="46"/>
      <c r="D52" s="46"/>
      <c r="E52" s="39" t="s">
        <v>556</v>
      </c>
      <c r="F52" s="46"/>
      <c r="G52" s="46"/>
      <c r="H52" s="46"/>
      <c r="I52" s="46"/>
      <c r="J52" s="48"/>
    </row>
    <row r="53">
      <c r="A53" s="37" t="s">
        <v>219</v>
      </c>
      <c r="B53" s="37">
        <v>11</v>
      </c>
      <c r="C53" s="38" t="s">
        <v>557</v>
      </c>
      <c r="D53" s="37" t="s">
        <v>221</v>
      </c>
      <c r="E53" s="39" t="s">
        <v>558</v>
      </c>
      <c r="F53" s="40" t="s">
        <v>528</v>
      </c>
      <c r="G53" s="41">
        <v>500</v>
      </c>
      <c r="H53" s="42">
        <v>0</v>
      </c>
      <c r="I53" s="43">
        <f>ROUND(G53*H53,P4)</f>
        <v>0</v>
      </c>
      <c r="J53" s="37"/>
      <c r="O53" s="44">
        <f>I53*0.21</f>
        <v>0</v>
      </c>
      <c r="P53">
        <v>3</v>
      </c>
    </row>
    <row r="54">
      <c r="A54" s="37" t="s">
        <v>224</v>
      </c>
      <c r="B54" s="45"/>
      <c r="C54" s="46"/>
      <c r="D54" s="46"/>
      <c r="E54" s="47" t="s">
        <v>221</v>
      </c>
      <c r="F54" s="46"/>
      <c r="G54" s="46"/>
      <c r="H54" s="46"/>
      <c r="I54" s="46"/>
      <c r="J54" s="48"/>
    </row>
    <row r="55" ht="30">
      <c r="A55" s="37" t="s">
        <v>225</v>
      </c>
      <c r="B55" s="45"/>
      <c r="C55" s="46"/>
      <c r="D55" s="46"/>
      <c r="E55" s="49" t="s">
        <v>559</v>
      </c>
      <c r="F55" s="46"/>
      <c r="G55" s="46"/>
      <c r="H55" s="46"/>
      <c r="I55" s="46"/>
      <c r="J55" s="48"/>
    </row>
    <row r="56" ht="150">
      <c r="A56" s="37" t="s">
        <v>227</v>
      </c>
      <c r="B56" s="45"/>
      <c r="C56" s="46"/>
      <c r="D56" s="46"/>
      <c r="E56" s="39" t="s">
        <v>560</v>
      </c>
      <c r="F56" s="46"/>
      <c r="G56" s="46"/>
      <c r="H56" s="46"/>
      <c r="I56" s="46"/>
      <c r="J56" s="48"/>
    </row>
    <row r="57">
      <c r="A57" s="37" t="s">
        <v>219</v>
      </c>
      <c r="B57" s="37">
        <v>12</v>
      </c>
      <c r="C57" s="38" t="s">
        <v>561</v>
      </c>
      <c r="D57" s="37" t="s">
        <v>221</v>
      </c>
      <c r="E57" s="39" t="s">
        <v>562</v>
      </c>
      <c r="F57" s="40" t="s">
        <v>542</v>
      </c>
      <c r="G57" s="41">
        <v>4</v>
      </c>
      <c r="H57" s="42">
        <v>0</v>
      </c>
      <c r="I57" s="43">
        <f>ROUND(G57*H57,P4)</f>
        <v>0</v>
      </c>
      <c r="J57" s="37"/>
      <c r="O57" s="44">
        <f>I57*0.21</f>
        <v>0</v>
      </c>
      <c r="P57">
        <v>3</v>
      </c>
    </row>
    <row r="58">
      <c r="A58" s="37" t="s">
        <v>224</v>
      </c>
      <c r="B58" s="45"/>
      <c r="C58" s="46"/>
      <c r="D58" s="46"/>
      <c r="E58" s="47" t="s">
        <v>221</v>
      </c>
      <c r="F58" s="46"/>
      <c r="G58" s="46"/>
      <c r="H58" s="46"/>
      <c r="I58" s="46"/>
      <c r="J58" s="48"/>
    </row>
    <row r="59">
      <c r="A59" s="37" t="s">
        <v>225</v>
      </c>
      <c r="B59" s="45"/>
      <c r="C59" s="46"/>
      <c r="D59" s="46"/>
      <c r="E59" s="49" t="s">
        <v>563</v>
      </c>
      <c r="F59" s="46"/>
      <c r="G59" s="46"/>
      <c r="H59" s="46"/>
      <c r="I59" s="46"/>
      <c r="J59" s="48"/>
    </row>
    <row r="60" ht="180">
      <c r="A60" s="37" t="s">
        <v>227</v>
      </c>
      <c r="B60" s="45"/>
      <c r="C60" s="46"/>
      <c r="D60" s="46"/>
      <c r="E60" s="39" t="s">
        <v>420</v>
      </c>
      <c r="F60" s="46"/>
      <c r="G60" s="46"/>
      <c r="H60" s="46"/>
      <c r="I60" s="46"/>
      <c r="J60" s="48"/>
    </row>
    <row r="61">
      <c r="A61" s="37" t="s">
        <v>219</v>
      </c>
      <c r="B61" s="37">
        <v>13</v>
      </c>
      <c r="C61" s="38" t="s">
        <v>564</v>
      </c>
      <c r="D61" s="37" t="s">
        <v>221</v>
      </c>
      <c r="E61" s="39" t="s">
        <v>565</v>
      </c>
      <c r="F61" s="40" t="s">
        <v>542</v>
      </c>
      <c r="G61" s="41">
        <v>4</v>
      </c>
      <c r="H61" s="42">
        <v>0</v>
      </c>
      <c r="I61" s="43">
        <f>ROUND(G61*H61,P4)</f>
        <v>0</v>
      </c>
      <c r="J61" s="37"/>
      <c r="O61" s="44">
        <f>I61*0.21</f>
        <v>0</v>
      </c>
      <c r="P61">
        <v>3</v>
      </c>
    </row>
    <row r="62">
      <c r="A62" s="37" t="s">
        <v>224</v>
      </c>
      <c r="B62" s="45"/>
      <c r="C62" s="46"/>
      <c r="D62" s="46"/>
      <c r="E62" s="47" t="s">
        <v>221</v>
      </c>
      <c r="F62" s="46"/>
      <c r="G62" s="46"/>
      <c r="H62" s="46"/>
      <c r="I62" s="46"/>
      <c r="J62" s="48"/>
    </row>
    <row r="63">
      <c r="A63" s="37" t="s">
        <v>225</v>
      </c>
      <c r="B63" s="45"/>
      <c r="C63" s="46"/>
      <c r="D63" s="46"/>
      <c r="E63" s="49" t="s">
        <v>563</v>
      </c>
      <c r="F63" s="46"/>
      <c r="G63" s="46"/>
      <c r="H63" s="46"/>
      <c r="I63" s="46"/>
      <c r="J63" s="48"/>
    </row>
    <row r="64" ht="150">
      <c r="A64" s="37" t="s">
        <v>227</v>
      </c>
      <c r="B64" s="45"/>
      <c r="C64" s="46"/>
      <c r="D64" s="46"/>
      <c r="E64" s="39" t="s">
        <v>423</v>
      </c>
      <c r="F64" s="46"/>
      <c r="G64" s="46"/>
      <c r="H64" s="46"/>
      <c r="I64" s="46"/>
      <c r="J64" s="48"/>
    </row>
    <row r="65">
      <c r="A65" s="37" t="s">
        <v>219</v>
      </c>
      <c r="B65" s="37">
        <v>14</v>
      </c>
      <c r="C65" s="38" t="s">
        <v>566</v>
      </c>
      <c r="D65" s="37" t="s">
        <v>221</v>
      </c>
      <c r="E65" s="39" t="s">
        <v>567</v>
      </c>
      <c r="F65" s="40" t="s">
        <v>528</v>
      </c>
      <c r="G65" s="41">
        <v>450</v>
      </c>
      <c r="H65" s="42">
        <v>0</v>
      </c>
      <c r="I65" s="43">
        <f>ROUND(G65*H65,P4)</f>
        <v>0</v>
      </c>
      <c r="J65" s="37"/>
      <c r="O65" s="44">
        <f>I65*0.21</f>
        <v>0</v>
      </c>
      <c r="P65">
        <v>3</v>
      </c>
    </row>
    <row r="66">
      <c r="A66" s="37" t="s">
        <v>224</v>
      </c>
      <c r="B66" s="45"/>
      <c r="C66" s="46"/>
      <c r="D66" s="46"/>
      <c r="E66" s="47" t="s">
        <v>221</v>
      </c>
      <c r="F66" s="46"/>
      <c r="G66" s="46"/>
      <c r="H66" s="46"/>
      <c r="I66" s="46"/>
      <c r="J66" s="48"/>
    </row>
    <row r="67" ht="30">
      <c r="A67" s="37" t="s">
        <v>225</v>
      </c>
      <c r="B67" s="45"/>
      <c r="C67" s="46"/>
      <c r="D67" s="46"/>
      <c r="E67" s="49" t="s">
        <v>568</v>
      </c>
      <c r="F67" s="46"/>
      <c r="G67" s="46"/>
      <c r="H67" s="46"/>
      <c r="I67" s="46"/>
      <c r="J67" s="48"/>
    </row>
    <row r="68" ht="225">
      <c r="A68" s="37" t="s">
        <v>227</v>
      </c>
      <c r="B68" s="45"/>
      <c r="C68" s="46"/>
      <c r="D68" s="46"/>
      <c r="E68" s="39" t="s">
        <v>569</v>
      </c>
      <c r="F68" s="46"/>
      <c r="G68" s="46"/>
      <c r="H68" s="46"/>
      <c r="I68" s="46"/>
      <c r="J68" s="48"/>
    </row>
    <row r="69">
      <c r="A69" s="37" t="s">
        <v>219</v>
      </c>
      <c r="B69" s="37">
        <v>15</v>
      </c>
      <c r="C69" s="38" t="s">
        <v>570</v>
      </c>
      <c r="D69" s="37" t="s">
        <v>221</v>
      </c>
      <c r="E69" s="39" t="s">
        <v>571</v>
      </c>
      <c r="F69" s="40" t="s">
        <v>528</v>
      </c>
      <c r="G69" s="41">
        <v>450</v>
      </c>
      <c r="H69" s="42">
        <v>0</v>
      </c>
      <c r="I69" s="43">
        <f>ROUND(G69*H69,P4)</f>
        <v>0</v>
      </c>
      <c r="J69" s="37"/>
      <c r="O69" s="44">
        <f>I69*0.21</f>
        <v>0</v>
      </c>
      <c r="P69">
        <v>3</v>
      </c>
    </row>
    <row r="70">
      <c r="A70" s="37" t="s">
        <v>224</v>
      </c>
      <c r="B70" s="45"/>
      <c r="C70" s="46"/>
      <c r="D70" s="46"/>
      <c r="E70" s="47" t="s">
        <v>221</v>
      </c>
      <c r="F70" s="46"/>
      <c r="G70" s="46"/>
      <c r="H70" s="46"/>
      <c r="I70" s="46"/>
      <c r="J70" s="48"/>
    </row>
    <row r="71" ht="30">
      <c r="A71" s="37" t="s">
        <v>225</v>
      </c>
      <c r="B71" s="45"/>
      <c r="C71" s="46"/>
      <c r="D71" s="46"/>
      <c r="E71" s="49" t="s">
        <v>568</v>
      </c>
      <c r="F71" s="46"/>
      <c r="G71" s="46"/>
      <c r="H71" s="46"/>
      <c r="I71" s="46"/>
      <c r="J71" s="48"/>
    </row>
    <row r="72" ht="150">
      <c r="A72" s="37" t="s">
        <v>227</v>
      </c>
      <c r="B72" s="45"/>
      <c r="C72" s="46"/>
      <c r="D72" s="46"/>
      <c r="E72" s="39" t="s">
        <v>572</v>
      </c>
      <c r="F72" s="46"/>
      <c r="G72" s="46"/>
      <c r="H72" s="46"/>
      <c r="I72" s="46"/>
      <c r="J72" s="48"/>
    </row>
    <row r="73">
      <c r="A73" s="37" t="s">
        <v>219</v>
      </c>
      <c r="B73" s="37">
        <v>16</v>
      </c>
      <c r="C73" s="38" t="s">
        <v>573</v>
      </c>
      <c r="D73" s="37" t="s">
        <v>221</v>
      </c>
      <c r="E73" s="39" t="s">
        <v>574</v>
      </c>
      <c r="F73" s="40" t="s">
        <v>575</v>
      </c>
      <c r="G73" s="41">
        <v>2</v>
      </c>
      <c r="H73" s="42">
        <v>0</v>
      </c>
      <c r="I73" s="43">
        <f>ROUND(G73*H73,P4)</f>
        <v>0</v>
      </c>
      <c r="J73" s="37"/>
      <c r="O73" s="44">
        <f>I73*0.21</f>
        <v>0</v>
      </c>
      <c r="P73">
        <v>3</v>
      </c>
    </row>
    <row r="74">
      <c r="A74" s="37" t="s">
        <v>224</v>
      </c>
      <c r="B74" s="45"/>
      <c r="C74" s="46"/>
      <c r="D74" s="46"/>
      <c r="E74" s="47" t="s">
        <v>221</v>
      </c>
      <c r="F74" s="46"/>
      <c r="G74" s="46"/>
      <c r="H74" s="46"/>
      <c r="I74" s="46"/>
      <c r="J74" s="48"/>
    </row>
    <row r="75">
      <c r="A75" s="37" t="s">
        <v>225</v>
      </c>
      <c r="B75" s="45"/>
      <c r="C75" s="46"/>
      <c r="D75" s="46"/>
      <c r="E75" s="49" t="s">
        <v>576</v>
      </c>
      <c r="F75" s="46"/>
      <c r="G75" s="46"/>
      <c r="H75" s="46"/>
      <c r="I75" s="46"/>
      <c r="J75" s="48"/>
    </row>
    <row r="76" ht="165">
      <c r="A76" s="37" t="s">
        <v>227</v>
      </c>
      <c r="B76" s="45"/>
      <c r="C76" s="46"/>
      <c r="D76" s="46"/>
      <c r="E76" s="39" t="s">
        <v>577</v>
      </c>
      <c r="F76" s="46"/>
      <c r="G76" s="46"/>
      <c r="H76" s="46"/>
      <c r="I76" s="46"/>
      <c r="J76" s="48"/>
    </row>
    <row r="77">
      <c r="A77" s="37" t="s">
        <v>219</v>
      </c>
      <c r="B77" s="37">
        <v>17</v>
      </c>
      <c r="C77" s="38" t="s">
        <v>578</v>
      </c>
      <c r="D77" s="37" t="s">
        <v>221</v>
      </c>
      <c r="E77" s="39" t="s">
        <v>579</v>
      </c>
      <c r="F77" s="40" t="s">
        <v>528</v>
      </c>
      <c r="G77" s="41">
        <v>450</v>
      </c>
      <c r="H77" s="42">
        <v>0</v>
      </c>
      <c r="I77" s="43">
        <f>ROUND(G77*H77,P4)</f>
        <v>0</v>
      </c>
      <c r="J77" s="37"/>
      <c r="O77" s="44">
        <f>I77*0.21</f>
        <v>0</v>
      </c>
      <c r="P77">
        <v>3</v>
      </c>
    </row>
    <row r="78">
      <c r="A78" s="37" t="s">
        <v>224</v>
      </c>
      <c r="B78" s="45"/>
      <c r="C78" s="46"/>
      <c r="D78" s="46"/>
      <c r="E78" s="47" t="s">
        <v>221</v>
      </c>
      <c r="F78" s="46"/>
      <c r="G78" s="46"/>
      <c r="H78" s="46"/>
      <c r="I78" s="46"/>
      <c r="J78" s="48"/>
    </row>
    <row r="79">
      <c r="A79" s="37" t="s">
        <v>225</v>
      </c>
      <c r="B79" s="45"/>
      <c r="C79" s="46"/>
      <c r="D79" s="46"/>
      <c r="E79" s="49" t="s">
        <v>529</v>
      </c>
      <c r="F79" s="46"/>
      <c r="G79" s="46"/>
      <c r="H79" s="46"/>
      <c r="I79" s="46"/>
      <c r="J79" s="48"/>
    </row>
    <row r="80" ht="165">
      <c r="A80" s="37" t="s">
        <v>227</v>
      </c>
      <c r="B80" s="45"/>
      <c r="C80" s="46"/>
      <c r="D80" s="46"/>
      <c r="E80" s="39" t="s">
        <v>580</v>
      </c>
      <c r="F80" s="46"/>
      <c r="G80" s="46"/>
      <c r="H80" s="46"/>
      <c r="I80" s="46"/>
      <c r="J80" s="48"/>
    </row>
    <row r="81">
      <c r="A81" s="37" t="s">
        <v>219</v>
      </c>
      <c r="B81" s="37">
        <v>18</v>
      </c>
      <c r="C81" s="38" t="s">
        <v>581</v>
      </c>
      <c r="D81" s="37" t="s">
        <v>221</v>
      </c>
      <c r="E81" s="39" t="s">
        <v>582</v>
      </c>
      <c r="F81" s="40" t="s">
        <v>542</v>
      </c>
      <c r="G81" s="41">
        <v>2</v>
      </c>
      <c r="H81" s="42">
        <v>0</v>
      </c>
      <c r="I81" s="43">
        <f>ROUND(G81*H81,P4)</f>
        <v>0</v>
      </c>
      <c r="J81" s="37"/>
      <c r="O81" s="44">
        <f>I81*0.21</f>
        <v>0</v>
      </c>
      <c r="P81">
        <v>3</v>
      </c>
    </row>
    <row r="82">
      <c r="A82" s="37" t="s">
        <v>224</v>
      </c>
      <c r="B82" s="45"/>
      <c r="C82" s="46"/>
      <c r="D82" s="46"/>
      <c r="E82" s="47" t="s">
        <v>221</v>
      </c>
      <c r="F82" s="46"/>
      <c r="G82" s="46"/>
      <c r="H82" s="46"/>
      <c r="I82" s="46"/>
      <c r="J82" s="48"/>
    </row>
    <row r="83">
      <c r="A83" s="37" t="s">
        <v>225</v>
      </c>
      <c r="B83" s="45"/>
      <c r="C83" s="46"/>
      <c r="D83" s="46"/>
      <c r="E83" s="49" t="s">
        <v>576</v>
      </c>
      <c r="F83" s="46"/>
      <c r="G83" s="46"/>
      <c r="H83" s="46"/>
      <c r="I83" s="46"/>
      <c r="J83" s="48"/>
    </row>
    <row r="84" ht="180">
      <c r="A84" s="37" t="s">
        <v>227</v>
      </c>
      <c r="B84" s="45"/>
      <c r="C84" s="46"/>
      <c r="D84" s="46"/>
      <c r="E84" s="39" t="s">
        <v>420</v>
      </c>
      <c r="F84" s="46"/>
      <c r="G84" s="46"/>
      <c r="H84" s="46"/>
      <c r="I84" s="46"/>
      <c r="J84" s="48"/>
    </row>
    <row r="85">
      <c r="A85" s="37" t="s">
        <v>219</v>
      </c>
      <c r="B85" s="37">
        <v>19</v>
      </c>
      <c r="C85" s="38" t="s">
        <v>583</v>
      </c>
      <c r="D85" s="37" t="s">
        <v>221</v>
      </c>
      <c r="E85" s="39" t="s">
        <v>584</v>
      </c>
      <c r="F85" s="40" t="s">
        <v>542</v>
      </c>
      <c r="G85" s="41">
        <v>2</v>
      </c>
      <c r="H85" s="42">
        <v>0</v>
      </c>
      <c r="I85" s="43">
        <f>ROUND(G85*H85,P4)</f>
        <v>0</v>
      </c>
      <c r="J85" s="37"/>
      <c r="O85" s="44">
        <f>I85*0.21</f>
        <v>0</v>
      </c>
      <c r="P85">
        <v>3</v>
      </c>
    </row>
    <row r="86">
      <c r="A86" s="37" t="s">
        <v>224</v>
      </c>
      <c r="B86" s="45"/>
      <c r="C86" s="46"/>
      <c r="D86" s="46"/>
      <c r="E86" s="47" t="s">
        <v>221</v>
      </c>
      <c r="F86" s="46"/>
      <c r="G86" s="46"/>
      <c r="H86" s="46"/>
      <c r="I86" s="46"/>
      <c r="J86" s="48"/>
    </row>
    <row r="87">
      <c r="A87" s="37" t="s">
        <v>225</v>
      </c>
      <c r="B87" s="45"/>
      <c r="C87" s="46"/>
      <c r="D87" s="46"/>
      <c r="E87" s="49" t="s">
        <v>576</v>
      </c>
      <c r="F87" s="46"/>
      <c r="G87" s="46"/>
      <c r="H87" s="46"/>
      <c r="I87" s="46"/>
      <c r="J87" s="48"/>
    </row>
    <row r="88" ht="150">
      <c r="A88" s="37" t="s">
        <v>227</v>
      </c>
      <c r="B88" s="45"/>
      <c r="C88" s="46"/>
      <c r="D88" s="46"/>
      <c r="E88" s="39" t="s">
        <v>423</v>
      </c>
      <c r="F88" s="46"/>
      <c r="G88" s="46"/>
      <c r="H88" s="46"/>
      <c r="I88" s="46"/>
      <c r="J88" s="48"/>
    </row>
    <row r="89">
      <c r="A89" s="37" t="s">
        <v>219</v>
      </c>
      <c r="B89" s="37">
        <v>20</v>
      </c>
      <c r="C89" s="38" t="s">
        <v>585</v>
      </c>
      <c r="D89" s="37" t="s">
        <v>221</v>
      </c>
      <c r="E89" s="39" t="s">
        <v>586</v>
      </c>
      <c r="F89" s="40" t="s">
        <v>542</v>
      </c>
      <c r="G89" s="41">
        <v>3</v>
      </c>
      <c r="H89" s="42">
        <v>0</v>
      </c>
      <c r="I89" s="43">
        <f>ROUND(G89*H89,P4)</f>
        <v>0</v>
      </c>
      <c r="J89" s="37"/>
      <c r="O89" s="44">
        <f>I89*0.21</f>
        <v>0</v>
      </c>
      <c r="P89">
        <v>3</v>
      </c>
    </row>
    <row r="90">
      <c r="A90" s="37" t="s">
        <v>224</v>
      </c>
      <c r="B90" s="45"/>
      <c r="C90" s="46"/>
      <c r="D90" s="46"/>
      <c r="E90" s="47" t="s">
        <v>221</v>
      </c>
      <c r="F90" s="46"/>
      <c r="G90" s="46"/>
      <c r="H90" s="46"/>
      <c r="I90" s="46"/>
      <c r="J90" s="48"/>
    </row>
    <row r="91">
      <c r="A91" s="37" t="s">
        <v>225</v>
      </c>
      <c r="B91" s="45"/>
      <c r="C91" s="46"/>
      <c r="D91" s="46"/>
      <c r="E91" s="49" t="s">
        <v>547</v>
      </c>
      <c r="F91" s="46"/>
      <c r="G91" s="46"/>
      <c r="H91" s="46"/>
      <c r="I91" s="46"/>
      <c r="J91" s="48"/>
    </row>
    <row r="92" ht="180">
      <c r="A92" s="37" t="s">
        <v>227</v>
      </c>
      <c r="B92" s="45"/>
      <c r="C92" s="46"/>
      <c r="D92" s="46"/>
      <c r="E92" s="39" t="s">
        <v>587</v>
      </c>
      <c r="F92" s="46"/>
      <c r="G92" s="46"/>
      <c r="H92" s="46"/>
      <c r="I92" s="46"/>
      <c r="J92" s="48"/>
    </row>
    <row r="93">
      <c r="A93" s="37" t="s">
        <v>219</v>
      </c>
      <c r="B93" s="37">
        <v>21</v>
      </c>
      <c r="C93" s="38" t="s">
        <v>588</v>
      </c>
      <c r="D93" s="37" t="s">
        <v>221</v>
      </c>
      <c r="E93" s="39" t="s">
        <v>589</v>
      </c>
      <c r="F93" s="40" t="s">
        <v>542</v>
      </c>
      <c r="G93" s="41">
        <v>3</v>
      </c>
      <c r="H93" s="42">
        <v>0</v>
      </c>
      <c r="I93" s="43">
        <f>ROUND(G93*H93,P4)</f>
        <v>0</v>
      </c>
      <c r="J93" s="37"/>
      <c r="O93" s="44">
        <f>I93*0.21</f>
        <v>0</v>
      </c>
      <c r="P93">
        <v>3</v>
      </c>
    </row>
    <row r="94">
      <c r="A94" s="37" t="s">
        <v>224</v>
      </c>
      <c r="B94" s="45"/>
      <c r="C94" s="46"/>
      <c r="D94" s="46"/>
      <c r="E94" s="47" t="s">
        <v>221</v>
      </c>
      <c r="F94" s="46"/>
      <c r="G94" s="46"/>
      <c r="H94" s="46"/>
      <c r="I94" s="46"/>
      <c r="J94" s="48"/>
    </row>
    <row r="95">
      <c r="A95" s="37" t="s">
        <v>225</v>
      </c>
      <c r="B95" s="45"/>
      <c r="C95" s="46"/>
      <c r="D95" s="46"/>
      <c r="E95" s="49" t="s">
        <v>547</v>
      </c>
      <c r="F95" s="46"/>
      <c r="G95" s="46"/>
      <c r="H95" s="46"/>
      <c r="I95" s="46"/>
      <c r="J95" s="48"/>
    </row>
    <row r="96" ht="150">
      <c r="A96" s="37" t="s">
        <v>227</v>
      </c>
      <c r="B96" s="45"/>
      <c r="C96" s="46"/>
      <c r="D96" s="46"/>
      <c r="E96" s="39" t="s">
        <v>423</v>
      </c>
      <c r="F96" s="46"/>
      <c r="G96" s="46"/>
      <c r="H96" s="46"/>
      <c r="I96" s="46"/>
      <c r="J96" s="48"/>
    </row>
    <row r="97">
      <c r="A97" s="37" t="s">
        <v>219</v>
      </c>
      <c r="B97" s="37">
        <v>22</v>
      </c>
      <c r="C97" s="38" t="s">
        <v>590</v>
      </c>
      <c r="D97" s="37" t="s">
        <v>221</v>
      </c>
      <c r="E97" s="39" t="s">
        <v>591</v>
      </c>
      <c r="F97" s="40" t="s">
        <v>542</v>
      </c>
      <c r="G97" s="41">
        <v>4</v>
      </c>
      <c r="H97" s="42">
        <v>0</v>
      </c>
      <c r="I97" s="43">
        <f>ROUND(G97*H97,P4)</f>
        <v>0</v>
      </c>
      <c r="J97" s="37"/>
      <c r="O97" s="44">
        <f>I97*0.21</f>
        <v>0</v>
      </c>
      <c r="P97">
        <v>3</v>
      </c>
    </row>
    <row r="98">
      <c r="A98" s="37" t="s">
        <v>224</v>
      </c>
      <c r="B98" s="45"/>
      <c r="C98" s="46"/>
      <c r="D98" s="46"/>
      <c r="E98" s="47" t="s">
        <v>221</v>
      </c>
      <c r="F98" s="46"/>
      <c r="G98" s="46"/>
      <c r="H98" s="46"/>
      <c r="I98" s="46"/>
      <c r="J98" s="48"/>
    </row>
    <row r="99">
      <c r="A99" s="37" t="s">
        <v>225</v>
      </c>
      <c r="B99" s="45"/>
      <c r="C99" s="46"/>
      <c r="D99" s="46"/>
      <c r="E99" s="49" t="s">
        <v>563</v>
      </c>
      <c r="F99" s="46"/>
      <c r="G99" s="46"/>
      <c r="H99" s="46"/>
      <c r="I99" s="46"/>
      <c r="J99" s="48"/>
    </row>
    <row r="100" ht="150">
      <c r="A100" s="37" t="s">
        <v>227</v>
      </c>
      <c r="B100" s="45"/>
      <c r="C100" s="46"/>
      <c r="D100" s="46"/>
      <c r="E100" s="39" t="s">
        <v>413</v>
      </c>
      <c r="F100" s="46"/>
      <c r="G100" s="46"/>
      <c r="H100" s="46"/>
      <c r="I100" s="46"/>
      <c r="J100" s="48"/>
    </row>
    <row r="101">
      <c r="A101" s="37" t="s">
        <v>219</v>
      </c>
      <c r="B101" s="37">
        <v>23</v>
      </c>
      <c r="C101" s="38" t="s">
        <v>592</v>
      </c>
      <c r="D101" s="37" t="s">
        <v>221</v>
      </c>
      <c r="E101" s="39" t="s">
        <v>593</v>
      </c>
      <c r="F101" s="40" t="s">
        <v>594</v>
      </c>
      <c r="G101" s="41">
        <v>24</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c r="A103" s="37" t="s">
        <v>225</v>
      </c>
      <c r="B103" s="45"/>
      <c r="C103" s="46"/>
      <c r="D103" s="46"/>
      <c r="E103" s="49" t="s">
        <v>595</v>
      </c>
      <c r="F103" s="46"/>
      <c r="G103" s="46"/>
      <c r="H103" s="46"/>
      <c r="I103" s="46"/>
      <c r="J103" s="48"/>
    </row>
    <row r="104" ht="210">
      <c r="A104" s="37" t="s">
        <v>227</v>
      </c>
      <c r="B104" s="45"/>
      <c r="C104" s="46"/>
      <c r="D104" s="46"/>
      <c r="E104" s="39" t="s">
        <v>596</v>
      </c>
      <c r="F104" s="46"/>
      <c r="G104" s="46"/>
      <c r="H104" s="46"/>
      <c r="I104" s="46"/>
      <c r="J104" s="48"/>
    </row>
    <row r="105">
      <c r="A105" s="37" t="s">
        <v>219</v>
      </c>
      <c r="B105" s="37">
        <v>24</v>
      </c>
      <c r="C105" s="38" t="s">
        <v>597</v>
      </c>
      <c r="D105" s="37" t="s">
        <v>221</v>
      </c>
      <c r="E105" s="39" t="s">
        <v>598</v>
      </c>
      <c r="F105" s="40" t="s">
        <v>542</v>
      </c>
      <c r="G105" s="41">
        <v>1</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c r="A107" s="37" t="s">
        <v>225</v>
      </c>
      <c r="B107" s="45"/>
      <c r="C107" s="46"/>
      <c r="D107" s="46"/>
      <c r="E107" s="49" t="s">
        <v>599</v>
      </c>
      <c r="F107" s="46"/>
      <c r="G107" s="46"/>
      <c r="H107" s="46"/>
      <c r="I107" s="46"/>
      <c r="J107" s="48"/>
    </row>
    <row r="108" ht="180">
      <c r="A108" s="37" t="s">
        <v>227</v>
      </c>
      <c r="B108" s="45"/>
      <c r="C108" s="46"/>
      <c r="D108" s="46"/>
      <c r="E108" s="39" t="s">
        <v>600</v>
      </c>
      <c r="F108" s="46"/>
      <c r="G108" s="46"/>
      <c r="H108" s="46"/>
      <c r="I108" s="46"/>
      <c r="J108" s="48"/>
    </row>
    <row r="109">
      <c r="A109" s="37" t="s">
        <v>219</v>
      </c>
      <c r="B109" s="37">
        <v>25</v>
      </c>
      <c r="C109" s="38" t="s">
        <v>601</v>
      </c>
      <c r="D109" s="37" t="s">
        <v>221</v>
      </c>
      <c r="E109" s="39" t="s">
        <v>602</v>
      </c>
      <c r="F109" s="40" t="s">
        <v>603</v>
      </c>
      <c r="G109" s="41">
        <v>0.10000000000000001</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c r="A111" s="37" t="s">
        <v>225</v>
      </c>
      <c r="B111" s="45"/>
      <c r="C111" s="46"/>
      <c r="D111" s="46"/>
      <c r="E111" s="49" t="s">
        <v>604</v>
      </c>
      <c r="F111" s="46"/>
      <c r="G111" s="46"/>
      <c r="H111" s="46"/>
      <c r="I111" s="46"/>
      <c r="J111" s="48"/>
    </row>
    <row r="112" ht="165">
      <c r="A112" s="37" t="s">
        <v>227</v>
      </c>
      <c r="B112" s="45"/>
      <c r="C112" s="46"/>
      <c r="D112" s="46"/>
      <c r="E112" s="39" t="s">
        <v>605</v>
      </c>
      <c r="F112" s="46"/>
      <c r="G112" s="46"/>
      <c r="H112" s="46"/>
      <c r="I112" s="46"/>
      <c r="J112" s="48"/>
    </row>
    <row r="113">
      <c r="A113" s="37" t="s">
        <v>219</v>
      </c>
      <c r="B113" s="37">
        <v>26</v>
      </c>
      <c r="C113" s="38" t="s">
        <v>606</v>
      </c>
      <c r="D113" s="37" t="s">
        <v>221</v>
      </c>
      <c r="E113" s="39" t="s">
        <v>607</v>
      </c>
      <c r="F113" s="40" t="s">
        <v>394</v>
      </c>
      <c r="G113" s="41">
        <v>40</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c r="A115" s="37" t="s">
        <v>225</v>
      </c>
      <c r="B115" s="45"/>
      <c r="C115" s="46"/>
      <c r="D115" s="46"/>
      <c r="E115" s="49" t="s">
        <v>608</v>
      </c>
      <c r="F115" s="46"/>
      <c r="G115" s="46"/>
      <c r="H115" s="46"/>
      <c r="I115" s="46"/>
      <c r="J115" s="48"/>
    </row>
    <row r="116" ht="105">
      <c r="A116" s="37" t="s">
        <v>227</v>
      </c>
      <c r="B116" s="45"/>
      <c r="C116" s="46"/>
      <c r="D116" s="46"/>
      <c r="E116" s="39" t="s">
        <v>609</v>
      </c>
      <c r="F116" s="46"/>
      <c r="G116" s="46"/>
      <c r="H116" s="46"/>
      <c r="I116" s="46"/>
      <c r="J116" s="48"/>
    </row>
    <row r="117">
      <c r="A117" s="37" t="s">
        <v>219</v>
      </c>
      <c r="B117" s="37">
        <v>27</v>
      </c>
      <c r="C117" s="38" t="s">
        <v>610</v>
      </c>
      <c r="D117" s="37" t="s">
        <v>221</v>
      </c>
      <c r="E117" s="39" t="s">
        <v>611</v>
      </c>
      <c r="F117" s="40" t="s">
        <v>528</v>
      </c>
      <c r="G117" s="41">
        <v>2000</v>
      </c>
      <c r="H117" s="42">
        <v>0</v>
      </c>
      <c r="I117" s="43">
        <f>ROUND(G117*H117,P4)</f>
        <v>0</v>
      </c>
      <c r="J117" s="37"/>
      <c r="O117" s="44">
        <f>I117*0.21</f>
        <v>0</v>
      </c>
      <c r="P117">
        <v>3</v>
      </c>
    </row>
    <row r="118">
      <c r="A118" s="37" t="s">
        <v>224</v>
      </c>
      <c r="B118" s="45"/>
      <c r="C118" s="46"/>
      <c r="D118" s="46"/>
      <c r="E118" s="47" t="s">
        <v>221</v>
      </c>
      <c r="F118" s="46"/>
      <c r="G118" s="46"/>
      <c r="H118" s="46"/>
      <c r="I118" s="46"/>
      <c r="J118" s="48"/>
    </row>
    <row r="119">
      <c r="A119" s="37" t="s">
        <v>225</v>
      </c>
      <c r="B119" s="45"/>
      <c r="C119" s="46"/>
      <c r="D119" s="46"/>
      <c r="E119" s="49" t="s">
        <v>612</v>
      </c>
      <c r="F119" s="46"/>
      <c r="G119" s="46"/>
      <c r="H119" s="46"/>
      <c r="I119" s="46"/>
      <c r="J119" s="48"/>
    </row>
    <row r="120" ht="135">
      <c r="A120" s="37" t="s">
        <v>227</v>
      </c>
      <c r="B120" s="50"/>
      <c r="C120" s="51"/>
      <c r="D120" s="51"/>
      <c r="E120" s="39" t="s">
        <v>613</v>
      </c>
      <c r="F120" s="51"/>
      <c r="G120" s="51"/>
      <c r="H120" s="51"/>
      <c r="I120" s="51"/>
      <c r="J120" s="52"/>
    </row>
  </sheetData>
  <sheetProtection sheet="1" objects="1" scenarios="1" spinCount="100000" saltValue="XASd0bQsFSReJEMKOZJzF5Kt+h6Y3XPA5oh9v3nUbl/cVg5w6j83PmZt+qjpr9R6HYT+K7dmEgWDc+3JypDbjA==" hashValue="KCdI1hVJzGaVI0o4m8AWps58QNoByaNAZdn7m94Sg35hVdk6g+01dussrbmtW8bPrT1Pe1+gCPJw1MA5WgePIw=="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4088</v>
      </c>
      <c r="I3" s="25">
        <f>SUMIFS(I11:I141,A11:A141,"SD")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1469</v>
      </c>
      <c r="D6" s="22"/>
      <c r="E6" s="23" t="s">
        <v>122</v>
      </c>
      <c r="F6" s="17"/>
      <c r="G6" s="17"/>
      <c r="H6" s="17"/>
      <c r="I6" s="17"/>
      <c r="J6" s="19"/>
    </row>
    <row r="7">
      <c r="A7" s="3" t="s">
        <v>203</v>
      </c>
      <c r="B7" s="20" t="s">
        <v>204</v>
      </c>
      <c r="C7" s="21" t="s">
        <v>4088</v>
      </c>
      <c r="D7" s="22"/>
      <c r="E7" s="23" t="s">
        <v>128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SUMIFS(I12:I35,A12:A35,"P")</f>
        <v>0</v>
      </c>
      <c r="J11" s="36"/>
    </row>
    <row r="12">
      <c r="A12" s="37" t="s">
        <v>219</v>
      </c>
      <c r="B12" s="37">
        <v>1</v>
      </c>
      <c r="C12" s="38" t="s">
        <v>3970</v>
      </c>
      <c r="D12" s="37" t="s">
        <v>221</v>
      </c>
      <c r="E12" s="39" t="s">
        <v>3971</v>
      </c>
      <c r="F12" s="40" t="s">
        <v>223</v>
      </c>
      <c r="G12" s="41">
        <v>21.125</v>
      </c>
      <c r="H12" s="42">
        <v>0</v>
      </c>
      <c r="I12" s="43">
        <f>ROUND(G12*H12,P4)</f>
        <v>0</v>
      </c>
      <c r="J12" s="37"/>
      <c r="O12" s="44">
        <f>I12*0.21</f>
        <v>0</v>
      </c>
      <c r="P12">
        <v>3</v>
      </c>
    </row>
    <row r="13">
      <c r="A13" s="37" t="s">
        <v>224</v>
      </c>
      <c r="B13" s="45"/>
      <c r="C13" s="46"/>
      <c r="D13" s="46"/>
      <c r="E13" s="39" t="s">
        <v>3971</v>
      </c>
      <c r="F13" s="46"/>
      <c r="G13" s="46"/>
      <c r="H13" s="46"/>
      <c r="I13" s="46"/>
      <c r="J13" s="48"/>
    </row>
    <row r="14" ht="60">
      <c r="A14" s="37" t="s">
        <v>225</v>
      </c>
      <c r="B14" s="45"/>
      <c r="C14" s="46"/>
      <c r="D14" s="46"/>
      <c r="E14" s="49" t="s">
        <v>4089</v>
      </c>
      <c r="F14" s="46"/>
      <c r="G14" s="46"/>
      <c r="H14" s="46"/>
      <c r="I14" s="46"/>
      <c r="J14" s="48"/>
    </row>
    <row r="15" ht="345">
      <c r="A15" s="37" t="s">
        <v>227</v>
      </c>
      <c r="B15" s="45"/>
      <c r="C15" s="46"/>
      <c r="D15" s="46"/>
      <c r="E15" s="39" t="s">
        <v>1471</v>
      </c>
      <c r="F15" s="46"/>
      <c r="G15" s="46"/>
      <c r="H15" s="46"/>
      <c r="I15" s="46"/>
      <c r="J15" s="48"/>
    </row>
    <row r="16">
      <c r="A16" s="37" t="s">
        <v>219</v>
      </c>
      <c r="B16" s="37">
        <v>2</v>
      </c>
      <c r="C16" s="38" t="s">
        <v>1170</v>
      </c>
      <c r="D16" s="37" t="s">
        <v>221</v>
      </c>
      <c r="E16" s="39" t="s">
        <v>1171</v>
      </c>
      <c r="F16" s="40" t="s">
        <v>223</v>
      </c>
      <c r="G16" s="41">
        <v>114.78</v>
      </c>
      <c r="H16" s="42">
        <v>0</v>
      </c>
      <c r="I16" s="43">
        <f>ROUND(G16*H16,P4)</f>
        <v>0</v>
      </c>
      <c r="J16" s="37"/>
      <c r="O16" s="44">
        <f>I16*0.21</f>
        <v>0</v>
      </c>
      <c r="P16">
        <v>3</v>
      </c>
    </row>
    <row r="17">
      <c r="A17" s="37" t="s">
        <v>224</v>
      </c>
      <c r="B17" s="45"/>
      <c r="C17" s="46"/>
      <c r="D17" s="46"/>
      <c r="E17" s="39" t="s">
        <v>1171</v>
      </c>
      <c r="F17" s="46"/>
      <c r="G17" s="46"/>
      <c r="H17" s="46"/>
      <c r="I17" s="46"/>
      <c r="J17" s="48"/>
    </row>
    <row r="18" ht="90">
      <c r="A18" s="37" t="s">
        <v>225</v>
      </c>
      <c r="B18" s="45"/>
      <c r="C18" s="46"/>
      <c r="D18" s="46"/>
      <c r="E18" s="49" t="s">
        <v>4090</v>
      </c>
      <c r="F18" s="46"/>
      <c r="G18" s="46"/>
      <c r="H18" s="46"/>
      <c r="I18" s="46"/>
      <c r="J18" s="48"/>
    </row>
    <row r="19" ht="345">
      <c r="A19" s="37" t="s">
        <v>227</v>
      </c>
      <c r="B19" s="45"/>
      <c r="C19" s="46"/>
      <c r="D19" s="46"/>
      <c r="E19" s="39" t="s">
        <v>1471</v>
      </c>
      <c r="F19" s="46"/>
      <c r="G19" s="46"/>
      <c r="H19" s="46"/>
      <c r="I19" s="46"/>
      <c r="J19" s="48"/>
    </row>
    <row r="20">
      <c r="A20" s="37" t="s">
        <v>219</v>
      </c>
      <c r="B20" s="37">
        <v>3</v>
      </c>
      <c r="C20" s="38" t="s">
        <v>229</v>
      </c>
      <c r="D20" s="37" t="s">
        <v>221</v>
      </c>
      <c r="E20" s="39" t="s">
        <v>230</v>
      </c>
      <c r="F20" s="40" t="s">
        <v>223</v>
      </c>
      <c r="G20" s="41">
        <v>17.071999999999999</v>
      </c>
      <c r="H20" s="42">
        <v>0</v>
      </c>
      <c r="I20" s="43">
        <f>ROUND(G20*H20,P4)</f>
        <v>0</v>
      </c>
      <c r="J20" s="37"/>
      <c r="O20" s="44">
        <f>I20*0.21</f>
        <v>0</v>
      </c>
      <c r="P20">
        <v>3</v>
      </c>
    </row>
    <row r="21">
      <c r="A21" s="37" t="s">
        <v>224</v>
      </c>
      <c r="B21" s="45"/>
      <c r="C21" s="46"/>
      <c r="D21" s="46"/>
      <c r="E21" s="39" t="s">
        <v>230</v>
      </c>
      <c r="F21" s="46"/>
      <c r="G21" s="46"/>
      <c r="H21" s="46"/>
      <c r="I21" s="46"/>
      <c r="J21" s="48"/>
    </row>
    <row r="22" ht="90">
      <c r="A22" s="37" t="s">
        <v>225</v>
      </c>
      <c r="B22" s="45"/>
      <c r="C22" s="46"/>
      <c r="D22" s="46"/>
      <c r="E22" s="49" t="s">
        <v>4091</v>
      </c>
      <c r="F22" s="46"/>
      <c r="G22" s="46"/>
      <c r="H22" s="46"/>
      <c r="I22" s="46"/>
      <c r="J22" s="48"/>
    </row>
    <row r="23" ht="300">
      <c r="A23" s="37" t="s">
        <v>227</v>
      </c>
      <c r="B23" s="45"/>
      <c r="C23" s="46"/>
      <c r="D23" s="46"/>
      <c r="E23" s="39" t="s">
        <v>3975</v>
      </c>
      <c r="F23" s="46"/>
      <c r="G23" s="46"/>
      <c r="H23" s="46"/>
      <c r="I23" s="46"/>
      <c r="J23" s="48"/>
    </row>
    <row r="24">
      <c r="A24" s="37" t="s">
        <v>219</v>
      </c>
      <c r="B24" s="37">
        <v>4</v>
      </c>
      <c r="C24" s="38" t="s">
        <v>1187</v>
      </c>
      <c r="D24" s="37" t="s">
        <v>221</v>
      </c>
      <c r="E24" s="39" t="s">
        <v>1188</v>
      </c>
      <c r="F24" s="40" t="s">
        <v>223</v>
      </c>
      <c r="G24" s="41">
        <v>26.901</v>
      </c>
      <c r="H24" s="42">
        <v>0</v>
      </c>
      <c r="I24" s="43">
        <f>ROUND(G24*H24,P4)</f>
        <v>0</v>
      </c>
      <c r="J24" s="37"/>
      <c r="O24" s="44">
        <f>I24*0.21</f>
        <v>0</v>
      </c>
      <c r="P24">
        <v>3</v>
      </c>
    </row>
    <row r="25">
      <c r="A25" s="37" t="s">
        <v>224</v>
      </c>
      <c r="B25" s="45"/>
      <c r="C25" s="46"/>
      <c r="D25" s="46"/>
      <c r="E25" s="39" t="s">
        <v>1188</v>
      </c>
      <c r="F25" s="46"/>
      <c r="G25" s="46"/>
      <c r="H25" s="46"/>
      <c r="I25" s="46"/>
      <c r="J25" s="48"/>
    </row>
    <row r="26" ht="60">
      <c r="A26" s="37" t="s">
        <v>225</v>
      </c>
      <c r="B26" s="45"/>
      <c r="C26" s="46"/>
      <c r="D26" s="46"/>
      <c r="E26" s="49" t="s">
        <v>4092</v>
      </c>
      <c r="F26" s="46"/>
      <c r="G26" s="46"/>
      <c r="H26" s="46"/>
      <c r="I26" s="46"/>
      <c r="J26" s="48"/>
    </row>
    <row r="27" ht="300">
      <c r="A27" s="37" t="s">
        <v>227</v>
      </c>
      <c r="B27" s="45"/>
      <c r="C27" s="46"/>
      <c r="D27" s="46"/>
      <c r="E27" s="39" t="s">
        <v>3975</v>
      </c>
      <c r="F27" s="46"/>
      <c r="G27" s="46"/>
      <c r="H27" s="46"/>
      <c r="I27" s="46"/>
      <c r="J27" s="48"/>
    </row>
    <row r="28">
      <c r="A28" s="37" t="s">
        <v>219</v>
      </c>
      <c r="B28" s="37">
        <v>5</v>
      </c>
      <c r="C28" s="38" t="s">
        <v>1204</v>
      </c>
      <c r="D28" s="37" t="s">
        <v>221</v>
      </c>
      <c r="E28" s="39" t="s">
        <v>1205</v>
      </c>
      <c r="F28" s="40" t="s">
        <v>223</v>
      </c>
      <c r="G28" s="41">
        <v>15.470000000000001</v>
      </c>
      <c r="H28" s="42">
        <v>0</v>
      </c>
      <c r="I28" s="43">
        <f>ROUND(G28*H28,P4)</f>
        <v>0</v>
      </c>
      <c r="J28" s="37"/>
      <c r="O28" s="44">
        <f>I28*0.21</f>
        <v>0</v>
      </c>
      <c r="P28">
        <v>3</v>
      </c>
    </row>
    <row r="29">
      <c r="A29" s="37" t="s">
        <v>224</v>
      </c>
      <c r="B29" s="45"/>
      <c r="C29" s="46"/>
      <c r="D29" s="46"/>
      <c r="E29" s="39" t="s">
        <v>1205</v>
      </c>
      <c r="F29" s="46"/>
      <c r="G29" s="46"/>
      <c r="H29" s="46"/>
      <c r="I29" s="46"/>
      <c r="J29" s="48"/>
    </row>
    <row r="30" ht="60">
      <c r="A30" s="37" t="s">
        <v>225</v>
      </c>
      <c r="B30" s="45"/>
      <c r="C30" s="46"/>
      <c r="D30" s="46"/>
      <c r="E30" s="49" t="s">
        <v>4093</v>
      </c>
      <c r="F30" s="46"/>
      <c r="G30" s="46"/>
      <c r="H30" s="46"/>
      <c r="I30" s="46"/>
      <c r="J30" s="48"/>
    </row>
    <row r="31" ht="285">
      <c r="A31" s="37" t="s">
        <v>227</v>
      </c>
      <c r="B31" s="45"/>
      <c r="C31" s="46"/>
      <c r="D31" s="46"/>
      <c r="E31" s="39" t="s">
        <v>3978</v>
      </c>
      <c r="F31" s="46"/>
      <c r="G31" s="46"/>
      <c r="H31" s="46"/>
      <c r="I31" s="46"/>
      <c r="J31" s="48"/>
    </row>
    <row r="32">
      <c r="A32" s="37" t="s">
        <v>219</v>
      </c>
      <c r="B32" s="37">
        <v>6</v>
      </c>
      <c r="C32" s="38" t="s">
        <v>1208</v>
      </c>
      <c r="D32" s="37" t="s">
        <v>221</v>
      </c>
      <c r="E32" s="39" t="s">
        <v>1209</v>
      </c>
      <c r="F32" s="40" t="s">
        <v>805</v>
      </c>
      <c r="G32" s="41">
        <v>251.40000000000001</v>
      </c>
      <c r="H32" s="42">
        <v>0</v>
      </c>
      <c r="I32" s="43">
        <f>ROUND(G32*H32,P4)</f>
        <v>0</v>
      </c>
      <c r="J32" s="37"/>
      <c r="O32" s="44">
        <f>I32*0.21</f>
        <v>0</v>
      </c>
      <c r="P32">
        <v>3</v>
      </c>
    </row>
    <row r="33">
      <c r="A33" s="37" t="s">
        <v>224</v>
      </c>
      <c r="B33" s="45"/>
      <c r="C33" s="46"/>
      <c r="D33" s="46"/>
      <c r="E33" s="39" t="s">
        <v>1209</v>
      </c>
      <c r="F33" s="46"/>
      <c r="G33" s="46"/>
      <c r="H33" s="46"/>
      <c r="I33" s="46"/>
      <c r="J33" s="48"/>
    </row>
    <row r="34" ht="90">
      <c r="A34" s="37" t="s">
        <v>225</v>
      </c>
      <c r="B34" s="45"/>
      <c r="C34" s="46"/>
      <c r="D34" s="46"/>
      <c r="E34" s="49" t="s">
        <v>4094</v>
      </c>
      <c r="F34" s="46"/>
      <c r="G34" s="46"/>
      <c r="H34" s="46"/>
      <c r="I34" s="46"/>
      <c r="J34" s="48"/>
    </row>
    <row r="35" ht="30">
      <c r="A35" s="37" t="s">
        <v>227</v>
      </c>
      <c r="B35" s="45"/>
      <c r="C35" s="46"/>
      <c r="D35" s="46"/>
      <c r="E35" s="39" t="s">
        <v>1473</v>
      </c>
      <c r="F35" s="46"/>
      <c r="G35" s="46"/>
      <c r="H35" s="46"/>
      <c r="I35" s="46"/>
      <c r="J35" s="48"/>
    </row>
    <row r="36">
      <c r="A36" s="31" t="s">
        <v>216</v>
      </c>
      <c r="B36" s="32"/>
      <c r="C36" s="33" t="s">
        <v>1234</v>
      </c>
      <c r="D36" s="34"/>
      <c r="E36" s="31" t="s">
        <v>1235</v>
      </c>
      <c r="F36" s="34"/>
      <c r="G36" s="34"/>
      <c r="H36" s="34"/>
      <c r="I36" s="35">
        <f>SUMIFS(I37:I52,A37:A52,"P")</f>
        <v>0</v>
      </c>
      <c r="J36" s="36"/>
    </row>
    <row r="37">
      <c r="A37" s="37" t="s">
        <v>219</v>
      </c>
      <c r="B37" s="37">
        <v>7</v>
      </c>
      <c r="C37" s="38" t="s">
        <v>1236</v>
      </c>
      <c r="D37" s="37" t="s">
        <v>221</v>
      </c>
      <c r="E37" s="39" t="s">
        <v>3980</v>
      </c>
      <c r="F37" s="40" t="s">
        <v>223</v>
      </c>
      <c r="G37" s="41">
        <v>17.071999999999999</v>
      </c>
      <c r="H37" s="42">
        <v>0</v>
      </c>
      <c r="I37" s="43">
        <f>ROUND(G37*H37,P4)</f>
        <v>0</v>
      </c>
      <c r="J37" s="37"/>
      <c r="O37" s="44">
        <f>I37*0.21</f>
        <v>0</v>
      </c>
      <c r="P37">
        <v>3</v>
      </c>
    </row>
    <row r="38">
      <c r="A38" s="37" t="s">
        <v>224</v>
      </c>
      <c r="B38" s="45"/>
      <c r="C38" s="46"/>
      <c r="D38" s="46"/>
      <c r="E38" s="39" t="s">
        <v>3980</v>
      </c>
      <c r="F38" s="46"/>
      <c r="G38" s="46"/>
      <c r="H38" s="46"/>
      <c r="I38" s="46"/>
      <c r="J38" s="48"/>
    </row>
    <row r="39" ht="90">
      <c r="A39" s="37" t="s">
        <v>225</v>
      </c>
      <c r="B39" s="45"/>
      <c r="C39" s="46"/>
      <c r="D39" s="46"/>
      <c r="E39" s="49" t="s">
        <v>4095</v>
      </c>
      <c r="F39" s="46"/>
      <c r="G39" s="46"/>
      <c r="H39" s="46"/>
      <c r="I39" s="46"/>
      <c r="J39" s="48"/>
    </row>
    <row r="40" ht="60">
      <c r="A40" s="37" t="s">
        <v>227</v>
      </c>
      <c r="B40" s="45"/>
      <c r="C40" s="46"/>
      <c r="D40" s="46"/>
      <c r="E40" s="39" t="s">
        <v>3982</v>
      </c>
      <c r="F40" s="46"/>
      <c r="G40" s="46"/>
      <c r="H40" s="46"/>
      <c r="I40" s="46"/>
      <c r="J40" s="48"/>
    </row>
    <row r="41">
      <c r="A41" s="37" t="s">
        <v>219</v>
      </c>
      <c r="B41" s="37">
        <v>8</v>
      </c>
      <c r="C41" s="38" t="s">
        <v>3983</v>
      </c>
      <c r="D41" s="37" t="s">
        <v>221</v>
      </c>
      <c r="E41" s="39" t="s">
        <v>3984</v>
      </c>
      <c r="F41" s="40" t="s">
        <v>805</v>
      </c>
      <c r="G41" s="41">
        <v>176.05500000000001</v>
      </c>
      <c r="H41" s="42">
        <v>0</v>
      </c>
      <c r="I41" s="43">
        <f>ROUND(G41*H41,P4)</f>
        <v>0</v>
      </c>
      <c r="J41" s="37"/>
      <c r="O41" s="44">
        <f>I41*0.21</f>
        <v>0</v>
      </c>
      <c r="P41">
        <v>3</v>
      </c>
    </row>
    <row r="42">
      <c r="A42" s="37" t="s">
        <v>224</v>
      </c>
      <c r="B42" s="45"/>
      <c r="C42" s="46"/>
      <c r="D42" s="46"/>
      <c r="E42" s="39" t="s">
        <v>3984</v>
      </c>
      <c r="F42" s="46"/>
      <c r="G42" s="46"/>
      <c r="H42" s="46"/>
      <c r="I42" s="46"/>
      <c r="J42" s="48"/>
    </row>
    <row r="43" ht="90">
      <c r="A43" s="37" t="s">
        <v>225</v>
      </c>
      <c r="B43" s="45"/>
      <c r="C43" s="46"/>
      <c r="D43" s="46"/>
      <c r="E43" s="49" t="s">
        <v>4096</v>
      </c>
      <c r="F43" s="46"/>
      <c r="G43" s="46"/>
      <c r="H43" s="46"/>
      <c r="I43" s="46"/>
      <c r="J43" s="48"/>
    </row>
    <row r="44" ht="60">
      <c r="A44" s="37" t="s">
        <v>227</v>
      </c>
      <c r="B44" s="45"/>
      <c r="C44" s="46"/>
      <c r="D44" s="46"/>
      <c r="E44" s="39" t="s">
        <v>3986</v>
      </c>
      <c r="F44" s="46"/>
      <c r="G44" s="46"/>
      <c r="H44" s="46"/>
      <c r="I44" s="46"/>
      <c r="J44" s="48"/>
    </row>
    <row r="45">
      <c r="A45" s="37" t="s">
        <v>219</v>
      </c>
      <c r="B45" s="37">
        <v>9</v>
      </c>
      <c r="C45" s="38" t="s">
        <v>1474</v>
      </c>
      <c r="D45" s="37" t="s">
        <v>221</v>
      </c>
      <c r="E45" s="39" t="s">
        <v>1475</v>
      </c>
      <c r="F45" s="40" t="s">
        <v>223</v>
      </c>
      <c r="G45" s="41">
        <v>114.78</v>
      </c>
      <c r="H45" s="42">
        <v>0</v>
      </c>
      <c r="I45" s="43">
        <f>ROUND(G45*H45,P4)</f>
        <v>0</v>
      </c>
      <c r="J45" s="37"/>
      <c r="O45" s="44">
        <f>I45*0.21</f>
        <v>0</v>
      </c>
      <c r="P45">
        <v>3</v>
      </c>
    </row>
    <row r="46">
      <c r="A46" s="37" t="s">
        <v>224</v>
      </c>
      <c r="B46" s="45"/>
      <c r="C46" s="46"/>
      <c r="D46" s="46"/>
      <c r="E46" s="39" t="s">
        <v>1475</v>
      </c>
      <c r="F46" s="46"/>
      <c r="G46" s="46"/>
      <c r="H46" s="46"/>
      <c r="I46" s="46"/>
      <c r="J46" s="48"/>
    </row>
    <row r="47" ht="90">
      <c r="A47" s="37" t="s">
        <v>225</v>
      </c>
      <c r="B47" s="45"/>
      <c r="C47" s="46"/>
      <c r="D47" s="46"/>
      <c r="E47" s="49" t="s">
        <v>4090</v>
      </c>
      <c r="F47" s="46"/>
      <c r="G47" s="46"/>
      <c r="H47" s="46"/>
      <c r="I47" s="46"/>
      <c r="J47" s="48"/>
    </row>
    <row r="48" ht="60">
      <c r="A48" s="37" t="s">
        <v>227</v>
      </c>
      <c r="B48" s="45"/>
      <c r="C48" s="46"/>
      <c r="D48" s="46"/>
      <c r="E48" s="39" t="s">
        <v>1476</v>
      </c>
      <c r="F48" s="46"/>
      <c r="G48" s="46"/>
      <c r="H48" s="46"/>
      <c r="I48" s="46"/>
      <c r="J48" s="48"/>
    </row>
    <row r="49">
      <c r="A49" s="37" t="s">
        <v>219</v>
      </c>
      <c r="B49" s="37">
        <v>10</v>
      </c>
      <c r="C49" s="38" t="s">
        <v>1240</v>
      </c>
      <c r="D49" s="37" t="s">
        <v>221</v>
      </c>
      <c r="E49" s="39" t="s">
        <v>1241</v>
      </c>
      <c r="F49" s="40" t="s">
        <v>805</v>
      </c>
      <c r="G49" s="41">
        <v>251.40000000000001</v>
      </c>
      <c r="H49" s="42">
        <v>0</v>
      </c>
      <c r="I49" s="43">
        <f>ROUND(G49*H49,P4)</f>
        <v>0</v>
      </c>
      <c r="J49" s="37"/>
      <c r="O49" s="44">
        <f>I49*0.21</f>
        <v>0</v>
      </c>
      <c r="P49">
        <v>3</v>
      </c>
    </row>
    <row r="50">
      <c r="A50" s="37" t="s">
        <v>224</v>
      </c>
      <c r="B50" s="45"/>
      <c r="C50" s="46"/>
      <c r="D50" s="46"/>
      <c r="E50" s="39" t="s">
        <v>1241</v>
      </c>
      <c r="F50" s="46"/>
      <c r="G50" s="46"/>
      <c r="H50" s="46"/>
      <c r="I50" s="46"/>
      <c r="J50" s="48"/>
    </row>
    <row r="51" ht="60">
      <c r="A51" s="37" t="s">
        <v>225</v>
      </c>
      <c r="B51" s="45"/>
      <c r="C51" s="46"/>
      <c r="D51" s="46"/>
      <c r="E51" s="49" t="s">
        <v>4097</v>
      </c>
      <c r="F51" s="46"/>
      <c r="G51" s="46"/>
      <c r="H51" s="46"/>
      <c r="I51" s="46"/>
      <c r="J51" s="48"/>
    </row>
    <row r="52" ht="75">
      <c r="A52" s="37" t="s">
        <v>227</v>
      </c>
      <c r="B52" s="45"/>
      <c r="C52" s="46"/>
      <c r="D52" s="46"/>
      <c r="E52" s="39" t="s">
        <v>1478</v>
      </c>
      <c r="F52" s="46"/>
      <c r="G52" s="46"/>
      <c r="H52" s="46"/>
      <c r="I52" s="46"/>
      <c r="J52" s="48"/>
    </row>
    <row r="53">
      <c r="A53" s="31" t="s">
        <v>216</v>
      </c>
      <c r="B53" s="32"/>
      <c r="C53" s="33" t="s">
        <v>1244</v>
      </c>
      <c r="D53" s="34"/>
      <c r="E53" s="31" t="s">
        <v>1245</v>
      </c>
      <c r="F53" s="34"/>
      <c r="G53" s="34"/>
      <c r="H53" s="34"/>
      <c r="I53" s="35">
        <f>SUMIFS(I54:I65,A54:A65,"P")</f>
        <v>0</v>
      </c>
      <c r="J53" s="36"/>
    </row>
    <row r="54">
      <c r="A54" s="37" t="s">
        <v>219</v>
      </c>
      <c r="B54" s="37">
        <v>11</v>
      </c>
      <c r="C54" s="38" t="s">
        <v>1416</v>
      </c>
      <c r="D54" s="37" t="s">
        <v>221</v>
      </c>
      <c r="E54" s="39" t="s">
        <v>1417</v>
      </c>
      <c r="F54" s="40" t="s">
        <v>223</v>
      </c>
      <c r="G54" s="41">
        <v>0.68500000000000005</v>
      </c>
      <c r="H54" s="42">
        <v>0</v>
      </c>
      <c r="I54" s="43">
        <f>ROUND(G54*H54,P4)</f>
        <v>0</v>
      </c>
      <c r="J54" s="37"/>
      <c r="O54" s="44">
        <f>I54*0.21</f>
        <v>0</v>
      </c>
      <c r="P54">
        <v>3</v>
      </c>
    </row>
    <row r="55">
      <c r="A55" s="37" t="s">
        <v>224</v>
      </c>
      <c r="B55" s="45"/>
      <c r="C55" s="46"/>
      <c r="D55" s="46"/>
      <c r="E55" s="39" t="s">
        <v>1417</v>
      </c>
      <c r="F55" s="46"/>
      <c r="G55" s="46"/>
      <c r="H55" s="46"/>
      <c r="I55" s="46"/>
      <c r="J55" s="48"/>
    </row>
    <row r="56" ht="60">
      <c r="A56" s="37" t="s">
        <v>225</v>
      </c>
      <c r="B56" s="45"/>
      <c r="C56" s="46"/>
      <c r="D56" s="46"/>
      <c r="E56" s="49" t="s">
        <v>4098</v>
      </c>
      <c r="F56" s="46"/>
      <c r="G56" s="46"/>
      <c r="H56" s="46"/>
      <c r="I56" s="46"/>
      <c r="J56" s="48"/>
    </row>
    <row r="57" ht="375">
      <c r="A57" s="37" t="s">
        <v>227</v>
      </c>
      <c r="B57" s="45"/>
      <c r="C57" s="46"/>
      <c r="D57" s="46"/>
      <c r="E57" s="39" t="s">
        <v>3990</v>
      </c>
      <c r="F57" s="46"/>
      <c r="G57" s="46"/>
      <c r="H57" s="46"/>
      <c r="I57" s="46"/>
      <c r="J57" s="48"/>
    </row>
    <row r="58">
      <c r="A58" s="37" t="s">
        <v>219</v>
      </c>
      <c r="B58" s="37">
        <v>12</v>
      </c>
      <c r="C58" s="38" t="s">
        <v>1257</v>
      </c>
      <c r="D58" s="37" t="s">
        <v>221</v>
      </c>
      <c r="E58" s="39" t="s">
        <v>1258</v>
      </c>
      <c r="F58" s="40" t="s">
        <v>223</v>
      </c>
      <c r="G58" s="41">
        <v>0.68500000000000005</v>
      </c>
      <c r="H58" s="42">
        <v>0</v>
      </c>
      <c r="I58" s="43">
        <f>ROUND(G58*H58,P4)</f>
        <v>0</v>
      </c>
      <c r="J58" s="37"/>
      <c r="O58" s="44">
        <f>I58*0.21</f>
        <v>0</v>
      </c>
      <c r="P58">
        <v>3</v>
      </c>
    </row>
    <row r="59">
      <c r="A59" s="37" t="s">
        <v>224</v>
      </c>
      <c r="B59" s="45"/>
      <c r="C59" s="46"/>
      <c r="D59" s="46"/>
      <c r="E59" s="47" t="s">
        <v>221</v>
      </c>
      <c r="F59" s="46"/>
      <c r="G59" s="46"/>
      <c r="H59" s="46"/>
      <c r="I59" s="46"/>
      <c r="J59" s="48"/>
    </row>
    <row r="60" ht="60">
      <c r="A60" s="37" t="s">
        <v>225</v>
      </c>
      <c r="B60" s="45"/>
      <c r="C60" s="46"/>
      <c r="D60" s="46"/>
      <c r="E60" s="49" t="s">
        <v>4099</v>
      </c>
      <c r="F60" s="46"/>
      <c r="G60" s="46"/>
      <c r="H60" s="46"/>
      <c r="I60" s="46"/>
      <c r="J60" s="48"/>
    </row>
    <row r="61" ht="105">
      <c r="A61" s="37" t="s">
        <v>227</v>
      </c>
      <c r="B61" s="45"/>
      <c r="C61" s="46"/>
      <c r="D61" s="46"/>
      <c r="E61" s="39" t="s">
        <v>1974</v>
      </c>
      <c r="F61" s="46"/>
      <c r="G61" s="46"/>
      <c r="H61" s="46"/>
      <c r="I61" s="46"/>
      <c r="J61" s="48"/>
    </row>
    <row r="62">
      <c r="A62" s="37" t="s">
        <v>219</v>
      </c>
      <c r="B62" s="37">
        <v>13</v>
      </c>
      <c r="C62" s="38" t="s">
        <v>1261</v>
      </c>
      <c r="D62" s="37" t="s">
        <v>221</v>
      </c>
      <c r="E62" s="39" t="s">
        <v>1262</v>
      </c>
      <c r="F62" s="40" t="s">
        <v>223</v>
      </c>
      <c r="G62" s="41">
        <v>7.9530000000000003</v>
      </c>
      <c r="H62" s="42">
        <v>0</v>
      </c>
      <c r="I62" s="43">
        <f>ROUND(G62*H62,P4)</f>
        <v>0</v>
      </c>
      <c r="J62" s="37"/>
      <c r="O62" s="44">
        <f>I62*0.21</f>
        <v>0</v>
      </c>
      <c r="P62">
        <v>3</v>
      </c>
    </row>
    <row r="63">
      <c r="A63" s="37" t="s">
        <v>224</v>
      </c>
      <c r="B63" s="45"/>
      <c r="C63" s="46"/>
      <c r="D63" s="46"/>
      <c r="E63" s="39" t="s">
        <v>1262</v>
      </c>
      <c r="F63" s="46"/>
      <c r="G63" s="46"/>
      <c r="H63" s="46"/>
      <c r="I63" s="46"/>
      <c r="J63" s="48"/>
    </row>
    <row r="64" ht="90">
      <c r="A64" s="37" t="s">
        <v>225</v>
      </c>
      <c r="B64" s="45"/>
      <c r="C64" s="46"/>
      <c r="D64" s="46"/>
      <c r="E64" s="49" t="s">
        <v>4100</v>
      </c>
      <c r="F64" s="46"/>
      <c r="G64" s="46"/>
      <c r="H64" s="46"/>
      <c r="I64" s="46"/>
      <c r="J64" s="48"/>
    </row>
    <row r="65" ht="60">
      <c r="A65" s="37" t="s">
        <v>227</v>
      </c>
      <c r="B65" s="45"/>
      <c r="C65" s="46"/>
      <c r="D65" s="46"/>
      <c r="E65" s="39" t="s">
        <v>1476</v>
      </c>
      <c r="F65" s="46"/>
      <c r="G65" s="46"/>
      <c r="H65" s="46"/>
      <c r="I65" s="46"/>
      <c r="J65" s="48"/>
    </row>
    <row r="66">
      <c r="A66" s="31" t="s">
        <v>216</v>
      </c>
      <c r="B66" s="32"/>
      <c r="C66" s="33" t="s">
        <v>1268</v>
      </c>
      <c r="D66" s="34"/>
      <c r="E66" s="31" t="s">
        <v>1269</v>
      </c>
      <c r="F66" s="34"/>
      <c r="G66" s="34"/>
      <c r="H66" s="34"/>
      <c r="I66" s="35">
        <f>SUMIFS(I67:I98,A67:A98,"P")</f>
        <v>0</v>
      </c>
      <c r="J66" s="36"/>
    </row>
    <row r="67">
      <c r="A67" s="37" t="s">
        <v>219</v>
      </c>
      <c r="B67" s="37">
        <v>14</v>
      </c>
      <c r="C67" s="38" t="s">
        <v>4101</v>
      </c>
      <c r="D67" s="37" t="s">
        <v>221</v>
      </c>
      <c r="E67" s="39" t="s">
        <v>4102</v>
      </c>
      <c r="F67" s="40" t="s">
        <v>805</v>
      </c>
      <c r="G67" s="41">
        <v>451</v>
      </c>
      <c r="H67" s="42">
        <v>0</v>
      </c>
      <c r="I67" s="43">
        <f>ROUND(G67*H67,P4)</f>
        <v>0</v>
      </c>
      <c r="J67" s="37"/>
      <c r="O67" s="44">
        <f>I67*0.21</f>
        <v>0</v>
      </c>
      <c r="P67">
        <v>3</v>
      </c>
    </row>
    <row r="68">
      <c r="A68" s="37" t="s">
        <v>224</v>
      </c>
      <c r="B68" s="45"/>
      <c r="C68" s="46"/>
      <c r="D68" s="46"/>
      <c r="E68" s="39" t="s">
        <v>4102</v>
      </c>
      <c r="F68" s="46"/>
      <c r="G68" s="46"/>
      <c r="H68" s="46"/>
      <c r="I68" s="46"/>
      <c r="J68" s="48"/>
    </row>
    <row r="69" ht="120">
      <c r="A69" s="37" t="s">
        <v>225</v>
      </c>
      <c r="B69" s="45"/>
      <c r="C69" s="46"/>
      <c r="D69" s="46"/>
      <c r="E69" s="49" t="s">
        <v>4103</v>
      </c>
      <c r="F69" s="46"/>
      <c r="G69" s="46"/>
      <c r="H69" s="46"/>
      <c r="I69" s="46"/>
      <c r="J69" s="48"/>
    </row>
    <row r="70" ht="60">
      <c r="A70" s="37" t="s">
        <v>227</v>
      </c>
      <c r="B70" s="45"/>
      <c r="C70" s="46"/>
      <c r="D70" s="46"/>
      <c r="E70" s="39" t="s">
        <v>1482</v>
      </c>
      <c r="F70" s="46"/>
      <c r="G70" s="46"/>
      <c r="H70" s="46"/>
      <c r="I70" s="46"/>
      <c r="J70" s="48"/>
    </row>
    <row r="71">
      <c r="A71" s="37" t="s">
        <v>219</v>
      </c>
      <c r="B71" s="37">
        <v>15</v>
      </c>
      <c r="C71" s="38" t="s">
        <v>1479</v>
      </c>
      <c r="D71" s="37" t="s">
        <v>221</v>
      </c>
      <c r="E71" s="39" t="s">
        <v>1480</v>
      </c>
      <c r="F71" s="40" t="s">
        <v>805</v>
      </c>
      <c r="G71" s="41">
        <v>50.049999999999997</v>
      </c>
      <c r="H71" s="42">
        <v>0</v>
      </c>
      <c r="I71" s="43">
        <f>ROUND(G71*H71,P4)</f>
        <v>0</v>
      </c>
      <c r="J71" s="37"/>
      <c r="O71" s="44">
        <f>I71*0.21</f>
        <v>0</v>
      </c>
      <c r="P71">
        <v>3</v>
      </c>
    </row>
    <row r="72">
      <c r="A72" s="37" t="s">
        <v>224</v>
      </c>
      <c r="B72" s="45"/>
      <c r="C72" s="46"/>
      <c r="D72" s="46"/>
      <c r="E72" s="39" t="s">
        <v>1480</v>
      </c>
      <c r="F72" s="46"/>
      <c r="G72" s="46"/>
      <c r="H72" s="46"/>
      <c r="I72" s="46"/>
      <c r="J72" s="48"/>
    </row>
    <row r="73" ht="75">
      <c r="A73" s="37" t="s">
        <v>225</v>
      </c>
      <c r="B73" s="45"/>
      <c r="C73" s="46"/>
      <c r="D73" s="46"/>
      <c r="E73" s="49" t="s">
        <v>4104</v>
      </c>
      <c r="F73" s="46"/>
      <c r="G73" s="46"/>
      <c r="H73" s="46"/>
      <c r="I73" s="46"/>
      <c r="J73" s="48"/>
    </row>
    <row r="74" ht="60">
      <c r="A74" s="37" t="s">
        <v>227</v>
      </c>
      <c r="B74" s="45"/>
      <c r="C74" s="46"/>
      <c r="D74" s="46"/>
      <c r="E74" s="39" t="s">
        <v>1482</v>
      </c>
      <c r="F74" s="46"/>
      <c r="G74" s="46"/>
      <c r="H74" s="46"/>
      <c r="I74" s="46"/>
      <c r="J74" s="48"/>
    </row>
    <row r="75">
      <c r="A75" s="37" t="s">
        <v>219</v>
      </c>
      <c r="B75" s="37">
        <v>16</v>
      </c>
      <c r="C75" s="38" t="s">
        <v>4001</v>
      </c>
      <c r="D75" s="37" t="s">
        <v>221</v>
      </c>
      <c r="E75" s="39" t="s">
        <v>4002</v>
      </c>
      <c r="F75" s="40" t="s">
        <v>805</v>
      </c>
      <c r="G75" s="41">
        <v>225.5</v>
      </c>
      <c r="H75" s="42">
        <v>0</v>
      </c>
      <c r="I75" s="43">
        <f>ROUND(G75*H75,P4)</f>
        <v>0</v>
      </c>
      <c r="J75" s="37"/>
      <c r="O75" s="44">
        <f>I75*0.21</f>
        <v>0</v>
      </c>
      <c r="P75">
        <v>3</v>
      </c>
    </row>
    <row r="76">
      <c r="A76" s="37" t="s">
        <v>224</v>
      </c>
      <c r="B76" s="45"/>
      <c r="C76" s="46"/>
      <c r="D76" s="46"/>
      <c r="E76" s="39" t="s">
        <v>4002</v>
      </c>
      <c r="F76" s="46"/>
      <c r="G76" s="46"/>
      <c r="H76" s="46"/>
      <c r="I76" s="46"/>
      <c r="J76" s="48"/>
    </row>
    <row r="77" ht="75">
      <c r="A77" s="37" t="s">
        <v>225</v>
      </c>
      <c r="B77" s="45"/>
      <c r="C77" s="46"/>
      <c r="D77" s="46"/>
      <c r="E77" s="49" t="s">
        <v>4105</v>
      </c>
      <c r="F77" s="46"/>
      <c r="G77" s="46"/>
      <c r="H77" s="46"/>
      <c r="I77" s="46"/>
      <c r="J77" s="48"/>
    </row>
    <row r="78" ht="60">
      <c r="A78" s="37" t="s">
        <v>227</v>
      </c>
      <c r="B78" s="45"/>
      <c r="C78" s="46"/>
      <c r="D78" s="46"/>
      <c r="E78" s="39" t="s">
        <v>4004</v>
      </c>
      <c r="F78" s="46"/>
      <c r="G78" s="46"/>
      <c r="H78" s="46"/>
      <c r="I78" s="46"/>
      <c r="J78" s="48"/>
    </row>
    <row r="79">
      <c r="A79" s="37" t="s">
        <v>219</v>
      </c>
      <c r="B79" s="37">
        <v>17</v>
      </c>
      <c r="C79" s="38" t="s">
        <v>4008</v>
      </c>
      <c r="D79" s="37" t="s">
        <v>221</v>
      </c>
      <c r="E79" s="39" t="s">
        <v>4009</v>
      </c>
      <c r="F79" s="40" t="s">
        <v>805</v>
      </c>
      <c r="G79" s="41">
        <v>360.80000000000001</v>
      </c>
      <c r="H79" s="42">
        <v>0</v>
      </c>
      <c r="I79" s="43">
        <f>ROUND(G79*H79,P4)</f>
        <v>0</v>
      </c>
      <c r="J79" s="37"/>
      <c r="O79" s="44">
        <f>I79*0.21</f>
        <v>0</v>
      </c>
      <c r="P79">
        <v>3</v>
      </c>
    </row>
    <row r="80">
      <c r="A80" s="37" t="s">
        <v>224</v>
      </c>
      <c r="B80" s="45"/>
      <c r="C80" s="46"/>
      <c r="D80" s="46"/>
      <c r="E80" s="39" t="s">
        <v>4009</v>
      </c>
      <c r="F80" s="46"/>
      <c r="G80" s="46"/>
      <c r="H80" s="46"/>
      <c r="I80" s="46"/>
      <c r="J80" s="48"/>
    </row>
    <row r="81" ht="105">
      <c r="A81" s="37" t="s">
        <v>225</v>
      </c>
      <c r="B81" s="45"/>
      <c r="C81" s="46"/>
      <c r="D81" s="46"/>
      <c r="E81" s="49" t="s">
        <v>4106</v>
      </c>
      <c r="F81" s="46"/>
      <c r="G81" s="46"/>
      <c r="H81" s="46"/>
      <c r="I81" s="46"/>
      <c r="J81" s="48"/>
    </row>
    <row r="82" ht="60">
      <c r="A82" s="37" t="s">
        <v>227</v>
      </c>
      <c r="B82" s="45"/>
      <c r="C82" s="46"/>
      <c r="D82" s="46"/>
      <c r="E82" s="39" t="s">
        <v>4004</v>
      </c>
      <c r="F82" s="46"/>
      <c r="G82" s="46"/>
      <c r="H82" s="46"/>
      <c r="I82" s="46"/>
      <c r="J82" s="48"/>
    </row>
    <row r="83">
      <c r="A83" s="37" t="s">
        <v>219</v>
      </c>
      <c r="B83" s="37">
        <v>18</v>
      </c>
      <c r="C83" s="38" t="s">
        <v>4107</v>
      </c>
      <c r="D83" s="37" t="s">
        <v>221</v>
      </c>
      <c r="E83" s="39" t="s">
        <v>4108</v>
      </c>
      <c r="F83" s="40" t="s">
        <v>805</v>
      </c>
      <c r="G83" s="41">
        <v>180.40000000000001</v>
      </c>
      <c r="H83" s="42">
        <v>0</v>
      </c>
      <c r="I83" s="43">
        <f>ROUND(G83*H83,P4)</f>
        <v>0</v>
      </c>
      <c r="J83" s="37"/>
      <c r="O83" s="44">
        <f>I83*0.21</f>
        <v>0</v>
      </c>
      <c r="P83">
        <v>3</v>
      </c>
    </row>
    <row r="84">
      <c r="A84" s="37" t="s">
        <v>224</v>
      </c>
      <c r="B84" s="45"/>
      <c r="C84" s="46"/>
      <c r="D84" s="46"/>
      <c r="E84" s="39" t="s">
        <v>4108</v>
      </c>
      <c r="F84" s="46"/>
      <c r="G84" s="46"/>
      <c r="H84" s="46"/>
      <c r="I84" s="46"/>
      <c r="J84" s="48"/>
    </row>
    <row r="85" ht="75">
      <c r="A85" s="37" t="s">
        <v>225</v>
      </c>
      <c r="B85" s="45"/>
      <c r="C85" s="46"/>
      <c r="D85" s="46"/>
      <c r="E85" s="49" t="s">
        <v>4109</v>
      </c>
      <c r="F85" s="46"/>
      <c r="G85" s="46"/>
      <c r="H85" s="46"/>
      <c r="I85" s="46"/>
      <c r="J85" s="48"/>
    </row>
    <row r="86" ht="120">
      <c r="A86" s="37" t="s">
        <v>227</v>
      </c>
      <c r="B86" s="45"/>
      <c r="C86" s="46"/>
      <c r="D86" s="46"/>
      <c r="E86" s="39" t="s">
        <v>4014</v>
      </c>
      <c r="F86" s="46"/>
      <c r="G86" s="46"/>
      <c r="H86" s="46"/>
      <c r="I86" s="46"/>
      <c r="J86" s="48"/>
    </row>
    <row r="87">
      <c r="A87" s="37" t="s">
        <v>219</v>
      </c>
      <c r="B87" s="37">
        <v>19</v>
      </c>
      <c r="C87" s="38" t="s">
        <v>4110</v>
      </c>
      <c r="D87" s="37" t="s">
        <v>221</v>
      </c>
      <c r="E87" s="39" t="s">
        <v>4111</v>
      </c>
      <c r="F87" s="40" t="s">
        <v>805</v>
      </c>
      <c r="G87" s="41">
        <v>180.40000000000001</v>
      </c>
      <c r="H87" s="42">
        <v>0</v>
      </c>
      <c r="I87" s="43">
        <f>ROUND(G87*H87,P4)</f>
        <v>0</v>
      </c>
      <c r="J87" s="37"/>
      <c r="O87" s="44">
        <f>I87*0.21</f>
        <v>0</v>
      </c>
      <c r="P87">
        <v>3</v>
      </c>
    </row>
    <row r="88">
      <c r="A88" s="37" t="s">
        <v>224</v>
      </c>
      <c r="B88" s="45"/>
      <c r="C88" s="46"/>
      <c r="D88" s="46"/>
      <c r="E88" s="39" t="s">
        <v>4111</v>
      </c>
      <c r="F88" s="46"/>
      <c r="G88" s="46"/>
      <c r="H88" s="46"/>
      <c r="I88" s="46"/>
      <c r="J88" s="48"/>
    </row>
    <row r="89" ht="75">
      <c r="A89" s="37" t="s">
        <v>225</v>
      </c>
      <c r="B89" s="45"/>
      <c r="C89" s="46"/>
      <c r="D89" s="46"/>
      <c r="E89" s="49" t="s">
        <v>4112</v>
      </c>
      <c r="F89" s="46"/>
      <c r="G89" s="46"/>
      <c r="H89" s="46"/>
      <c r="I89" s="46"/>
      <c r="J89" s="48"/>
    </row>
    <row r="90" ht="120">
      <c r="A90" s="37" t="s">
        <v>227</v>
      </c>
      <c r="B90" s="45"/>
      <c r="C90" s="46"/>
      <c r="D90" s="46"/>
      <c r="E90" s="39" t="s">
        <v>4014</v>
      </c>
      <c r="F90" s="46"/>
      <c r="G90" s="46"/>
      <c r="H90" s="46"/>
      <c r="I90" s="46"/>
      <c r="J90" s="48"/>
    </row>
    <row r="91">
      <c r="A91" s="37" t="s">
        <v>219</v>
      </c>
      <c r="B91" s="37">
        <v>20</v>
      </c>
      <c r="C91" s="38" t="s">
        <v>4018</v>
      </c>
      <c r="D91" s="37" t="s">
        <v>221</v>
      </c>
      <c r="E91" s="39" t="s">
        <v>4019</v>
      </c>
      <c r="F91" s="40" t="s">
        <v>805</v>
      </c>
      <c r="G91" s="41">
        <v>180.40000000000001</v>
      </c>
      <c r="H91" s="42">
        <v>0</v>
      </c>
      <c r="I91" s="43">
        <f>ROUND(G91*H91,P4)</f>
        <v>0</v>
      </c>
      <c r="J91" s="37"/>
      <c r="O91" s="44">
        <f>I91*0.21</f>
        <v>0</v>
      </c>
      <c r="P91">
        <v>3</v>
      </c>
    </row>
    <row r="92">
      <c r="A92" s="37" t="s">
        <v>224</v>
      </c>
      <c r="B92" s="45"/>
      <c r="C92" s="46"/>
      <c r="D92" s="46"/>
      <c r="E92" s="39" t="s">
        <v>4019</v>
      </c>
      <c r="F92" s="46"/>
      <c r="G92" s="46"/>
      <c r="H92" s="46"/>
      <c r="I92" s="46"/>
      <c r="J92" s="48"/>
    </row>
    <row r="93" ht="75">
      <c r="A93" s="37" t="s">
        <v>225</v>
      </c>
      <c r="B93" s="45"/>
      <c r="C93" s="46"/>
      <c r="D93" s="46"/>
      <c r="E93" s="49" t="s">
        <v>4113</v>
      </c>
      <c r="F93" s="46"/>
      <c r="G93" s="46"/>
      <c r="H93" s="46"/>
      <c r="I93" s="46"/>
      <c r="J93" s="48"/>
    </row>
    <row r="94" ht="135">
      <c r="A94" s="37" t="s">
        <v>227</v>
      </c>
      <c r="B94" s="45"/>
      <c r="C94" s="46"/>
      <c r="D94" s="46"/>
      <c r="E94" s="39" t="s">
        <v>4114</v>
      </c>
      <c r="F94" s="46"/>
      <c r="G94" s="46"/>
      <c r="H94" s="46"/>
      <c r="I94" s="46"/>
      <c r="J94" s="48"/>
    </row>
    <row r="95">
      <c r="A95" s="37" t="s">
        <v>219</v>
      </c>
      <c r="B95" s="37">
        <v>21</v>
      </c>
      <c r="C95" s="38" t="s">
        <v>1483</v>
      </c>
      <c r="D95" s="37" t="s">
        <v>221</v>
      </c>
      <c r="E95" s="39" t="s">
        <v>1484</v>
      </c>
      <c r="F95" s="40" t="s">
        <v>805</v>
      </c>
      <c r="G95" s="41">
        <v>50.049999999999997</v>
      </c>
      <c r="H95" s="42">
        <v>0</v>
      </c>
      <c r="I95" s="43">
        <f>ROUND(G95*H95,P4)</f>
        <v>0</v>
      </c>
      <c r="J95" s="37"/>
      <c r="O95" s="44">
        <f>I95*0.21</f>
        <v>0</v>
      </c>
      <c r="P95">
        <v>3</v>
      </c>
    </row>
    <row r="96">
      <c r="A96" s="37" t="s">
        <v>224</v>
      </c>
      <c r="B96" s="45"/>
      <c r="C96" s="46"/>
      <c r="D96" s="46"/>
      <c r="E96" s="39" t="s">
        <v>1484</v>
      </c>
      <c r="F96" s="46"/>
      <c r="G96" s="46"/>
      <c r="H96" s="46"/>
      <c r="I96" s="46"/>
      <c r="J96" s="48"/>
    </row>
    <row r="97" ht="90">
      <c r="A97" s="37" t="s">
        <v>225</v>
      </c>
      <c r="B97" s="45"/>
      <c r="C97" s="46"/>
      <c r="D97" s="46"/>
      <c r="E97" s="49" t="s">
        <v>4115</v>
      </c>
      <c r="F97" s="46"/>
      <c r="G97" s="46"/>
      <c r="H97" s="46"/>
      <c r="I97" s="46"/>
      <c r="J97" s="48"/>
    </row>
    <row r="98" ht="150">
      <c r="A98" s="37" t="s">
        <v>227</v>
      </c>
      <c r="B98" s="45"/>
      <c r="C98" s="46"/>
      <c r="D98" s="46"/>
      <c r="E98" s="39" t="s">
        <v>1486</v>
      </c>
      <c r="F98" s="46"/>
      <c r="G98" s="46"/>
      <c r="H98" s="46"/>
      <c r="I98" s="46"/>
      <c r="J98" s="48"/>
    </row>
    <row r="99">
      <c r="A99" s="31" t="s">
        <v>216</v>
      </c>
      <c r="B99" s="32"/>
      <c r="C99" s="33" t="s">
        <v>445</v>
      </c>
      <c r="D99" s="34"/>
      <c r="E99" s="31" t="s">
        <v>1296</v>
      </c>
      <c r="F99" s="34"/>
      <c r="G99" s="34"/>
      <c r="H99" s="34"/>
      <c r="I99" s="35">
        <f>SUMIFS(I100:I111,A100:A111,"P")</f>
        <v>0</v>
      </c>
      <c r="J99" s="36"/>
    </row>
    <row r="100">
      <c r="A100" s="37" t="s">
        <v>219</v>
      </c>
      <c r="B100" s="37">
        <v>22</v>
      </c>
      <c r="C100" s="38" t="s">
        <v>1301</v>
      </c>
      <c r="D100" s="37" t="s">
        <v>221</v>
      </c>
      <c r="E100" s="39" t="s">
        <v>1302</v>
      </c>
      <c r="F100" s="40" t="s">
        <v>234</v>
      </c>
      <c r="G100" s="41">
        <v>53.350000000000001</v>
      </c>
      <c r="H100" s="42">
        <v>0</v>
      </c>
      <c r="I100" s="43">
        <f>ROUND(G100*H100,P4)</f>
        <v>0</v>
      </c>
      <c r="J100" s="37"/>
      <c r="O100" s="44">
        <f>I100*0.21</f>
        <v>0</v>
      </c>
      <c r="P100">
        <v>3</v>
      </c>
    </row>
    <row r="101">
      <c r="A101" s="37" t="s">
        <v>224</v>
      </c>
      <c r="B101" s="45"/>
      <c r="C101" s="46"/>
      <c r="D101" s="46"/>
      <c r="E101" s="39" t="s">
        <v>1302</v>
      </c>
      <c r="F101" s="46"/>
      <c r="G101" s="46"/>
      <c r="H101" s="46"/>
      <c r="I101" s="46"/>
      <c r="J101" s="48"/>
    </row>
    <row r="102" ht="75">
      <c r="A102" s="37" t="s">
        <v>225</v>
      </c>
      <c r="B102" s="45"/>
      <c r="C102" s="46"/>
      <c r="D102" s="46"/>
      <c r="E102" s="49" t="s">
        <v>4116</v>
      </c>
      <c r="F102" s="46"/>
      <c r="G102" s="46"/>
      <c r="H102" s="46"/>
      <c r="I102" s="46"/>
      <c r="J102" s="48"/>
    </row>
    <row r="103" ht="240">
      <c r="A103" s="37" t="s">
        <v>227</v>
      </c>
      <c r="B103" s="45"/>
      <c r="C103" s="46"/>
      <c r="D103" s="46"/>
      <c r="E103" s="39" t="s">
        <v>4025</v>
      </c>
      <c r="F103" s="46"/>
      <c r="G103" s="46"/>
      <c r="H103" s="46"/>
      <c r="I103" s="46"/>
      <c r="J103" s="48"/>
    </row>
    <row r="104">
      <c r="A104" s="37" t="s">
        <v>219</v>
      </c>
      <c r="B104" s="37">
        <v>23</v>
      </c>
      <c r="C104" s="38" t="s">
        <v>4026</v>
      </c>
      <c r="D104" s="37" t="s">
        <v>221</v>
      </c>
      <c r="E104" s="39" t="s">
        <v>4027</v>
      </c>
      <c r="F104" s="40" t="s">
        <v>245</v>
      </c>
      <c r="G104" s="41">
        <v>2</v>
      </c>
      <c r="H104" s="42">
        <v>0</v>
      </c>
      <c r="I104" s="43">
        <f>ROUND(G104*H104,P4)</f>
        <v>0</v>
      </c>
      <c r="J104" s="37"/>
      <c r="O104" s="44">
        <f>I104*0.21</f>
        <v>0</v>
      </c>
      <c r="P104">
        <v>3</v>
      </c>
    </row>
    <row r="105">
      <c r="A105" s="37" t="s">
        <v>224</v>
      </c>
      <c r="B105" s="45"/>
      <c r="C105" s="46"/>
      <c r="D105" s="46"/>
      <c r="E105" s="39" t="s">
        <v>4027</v>
      </c>
      <c r="F105" s="46"/>
      <c r="G105" s="46"/>
      <c r="H105" s="46"/>
      <c r="I105" s="46"/>
      <c r="J105" s="48"/>
    </row>
    <row r="106" ht="75">
      <c r="A106" s="37" t="s">
        <v>225</v>
      </c>
      <c r="B106" s="45"/>
      <c r="C106" s="46"/>
      <c r="D106" s="46"/>
      <c r="E106" s="49" t="s">
        <v>4117</v>
      </c>
      <c r="F106" s="46"/>
      <c r="G106" s="46"/>
      <c r="H106" s="46"/>
      <c r="I106" s="46"/>
      <c r="J106" s="48"/>
    </row>
    <row r="107" ht="60">
      <c r="A107" s="37" t="s">
        <v>227</v>
      </c>
      <c r="B107" s="45"/>
      <c r="C107" s="46"/>
      <c r="D107" s="46"/>
      <c r="E107" s="39" t="s">
        <v>4029</v>
      </c>
      <c r="F107" s="46"/>
      <c r="G107" s="46"/>
      <c r="H107" s="46"/>
      <c r="I107" s="46"/>
      <c r="J107" s="48"/>
    </row>
    <row r="108">
      <c r="A108" s="37" t="s">
        <v>219</v>
      </c>
      <c r="B108" s="37">
        <v>24</v>
      </c>
      <c r="C108" s="38" t="s">
        <v>4030</v>
      </c>
      <c r="D108" s="37" t="s">
        <v>221</v>
      </c>
      <c r="E108" s="39" t="s">
        <v>4031</v>
      </c>
      <c r="F108" s="40" t="s">
        <v>223</v>
      </c>
      <c r="G108" s="41">
        <v>1.4199999999999999</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ht="30">
      <c r="A110" s="37" t="s">
        <v>225</v>
      </c>
      <c r="B110" s="45"/>
      <c r="C110" s="46"/>
      <c r="D110" s="46"/>
      <c r="E110" s="49" t="s">
        <v>4118</v>
      </c>
      <c r="F110" s="46"/>
      <c r="G110" s="46"/>
      <c r="H110" s="46"/>
      <c r="I110" s="46"/>
      <c r="J110" s="48"/>
    </row>
    <row r="111" ht="409.5">
      <c r="A111" s="37" t="s">
        <v>227</v>
      </c>
      <c r="B111" s="45"/>
      <c r="C111" s="46"/>
      <c r="D111" s="46"/>
      <c r="E111" s="39" t="s">
        <v>2087</v>
      </c>
      <c r="F111" s="46"/>
      <c r="G111" s="46"/>
      <c r="H111" s="46"/>
      <c r="I111" s="46"/>
      <c r="J111" s="48"/>
    </row>
    <row r="112">
      <c r="A112" s="31" t="s">
        <v>216</v>
      </c>
      <c r="B112" s="32"/>
      <c r="C112" s="33" t="s">
        <v>1496</v>
      </c>
      <c r="D112" s="34"/>
      <c r="E112" s="31" t="s">
        <v>1497</v>
      </c>
      <c r="F112" s="34"/>
      <c r="G112" s="34"/>
      <c r="H112" s="34"/>
      <c r="I112" s="35">
        <f>SUMIFS(I113:I136,A113:A136,"P")</f>
        <v>0</v>
      </c>
      <c r="J112" s="36"/>
    </row>
    <row r="113" ht="30">
      <c r="A113" s="37" t="s">
        <v>219</v>
      </c>
      <c r="B113" s="37">
        <v>25</v>
      </c>
      <c r="C113" s="38" t="s">
        <v>1502</v>
      </c>
      <c r="D113" s="37" t="s">
        <v>221</v>
      </c>
      <c r="E113" s="39" t="s">
        <v>1503</v>
      </c>
      <c r="F113" s="40" t="s">
        <v>245</v>
      </c>
      <c r="G113" s="41">
        <v>6</v>
      </c>
      <c r="H113" s="42">
        <v>0</v>
      </c>
      <c r="I113" s="43">
        <f>ROUND(G113*H113,P4)</f>
        <v>0</v>
      </c>
      <c r="J113" s="37"/>
      <c r="O113" s="44">
        <f>I113*0.21</f>
        <v>0</v>
      </c>
      <c r="P113">
        <v>3</v>
      </c>
    </row>
    <row r="114" ht="30">
      <c r="A114" s="37" t="s">
        <v>224</v>
      </c>
      <c r="B114" s="45"/>
      <c r="C114" s="46"/>
      <c r="D114" s="46"/>
      <c r="E114" s="39" t="s">
        <v>1503</v>
      </c>
      <c r="F114" s="46"/>
      <c r="G114" s="46"/>
      <c r="H114" s="46"/>
      <c r="I114" s="46"/>
      <c r="J114" s="48"/>
    </row>
    <row r="115" ht="120">
      <c r="A115" s="37" t="s">
        <v>225</v>
      </c>
      <c r="B115" s="45"/>
      <c r="C115" s="46"/>
      <c r="D115" s="46"/>
      <c r="E115" s="49" t="s">
        <v>4119</v>
      </c>
      <c r="F115" s="46"/>
      <c r="G115" s="46"/>
      <c r="H115" s="46"/>
      <c r="I115" s="46"/>
      <c r="J115" s="48"/>
    </row>
    <row r="116" ht="30">
      <c r="A116" s="37" t="s">
        <v>227</v>
      </c>
      <c r="B116" s="45"/>
      <c r="C116" s="46"/>
      <c r="D116" s="46"/>
      <c r="E116" s="39" t="s">
        <v>1505</v>
      </c>
      <c r="F116" s="46"/>
      <c r="G116" s="46"/>
      <c r="H116" s="46"/>
      <c r="I116" s="46"/>
      <c r="J116" s="48"/>
    </row>
    <row r="117" ht="30">
      <c r="A117" s="37" t="s">
        <v>219</v>
      </c>
      <c r="B117" s="37">
        <v>26</v>
      </c>
      <c r="C117" s="38" t="s">
        <v>1506</v>
      </c>
      <c r="D117" s="37" t="s">
        <v>221</v>
      </c>
      <c r="E117" s="39" t="s">
        <v>1507</v>
      </c>
      <c r="F117" s="40" t="s">
        <v>245</v>
      </c>
      <c r="G117" s="41">
        <v>2</v>
      </c>
      <c r="H117" s="42">
        <v>0</v>
      </c>
      <c r="I117" s="43">
        <f>ROUND(G117*H117,P4)</f>
        <v>0</v>
      </c>
      <c r="J117" s="37"/>
      <c r="O117" s="44">
        <f>I117*0.21</f>
        <v>0</v>
      </c>
      <c r="P117">
        <v>3</v>
      </c>
    </row>
    <row r="118" ht="30">
      <c r="A118" s="37" t="s">
        <v>224</v>
      </c>
      <c r="B118" s="45"/>
      <c r="C118" s="46"/>
      <c r="D118" s="46"/>
      <c r="E118" s="39" t="s">
        <v>1507</v>
      </c>
      <c r="F118" s="46"/>
      <c r="G118" s="46"/>
      <c r="H118" s="46"/>
      <c r="I118" s="46"/>
      <c r="J118" s="48"/>
    </row>
    <row r="119" ht="90">
      <c r="A119" s="37" t="s">
        <v>225</v>
      </c>
      <c r="B119" s="45"/>
      <c r="C119" s="46"/>
      <c r="D119" s="46"/>
      <c r="E119" s="49" t="s">
        <v>4120</v>
      </c>
      <c r="F119" s="46"/>
      <c r="G119" s="46"/>
      <c r="H119" s="46"/>
      <c r="I119" s="46"/>
      <c r="J119" s="48"/>
    </row>
    <row r="120" ht="30">
      <c r="A120" s="37" t="s">
        <v>227</v>
      </c>
      <c r="B120" s="45"/>
      <c r="C120" s="46"/>
      <c r="D120" s="46"/>
      <c r="E120" s="39" t="s">
        <v>1509</v>
      </c>
      <c r="F120" s="46"/>
      <c r="G120" s="46"/>
      <c r="H120" s="46"/>
      <c r="I120" s="46"/>
      <c r="J120" s="48"/>
    </row>
    <row r="121" ht="30">
      <c r="A121" s="37" t="s">
        <v>219</v>
      </c>
      <c r="B121" s="37">
        <v>27</v>
      </c>
      <c r="C121" s="38" t="s">
        <v>4046</v>
      </c>
      <c r="D121" s="37" t="s">
        <v>221</v>
      </c>
      <c r="E121" s="39" t="s">
        <v>4047</v>
      </c>
      <c r="F121" s="40" t="s">
        <v>805</v>
      </c>
      <c r="G121" s="41">
        <v>77</v>
      </c>
      <c r="H121" s="42">
        <v>0</v>
      </c>
      <c r="I121" s="43">
        <f>ROUND(G121*H121,P4)</f>
        <v>0</v>
      </c>
      <c r="J121" s="37"/>
      <c r="O121" s="44">
        <f>I121*0.21</f>
        <v>0</v>
      </c>
      <c r="P121">
        <v>3</v>
      </c>
    </row>
    <row r="122" ht="30">
      <c r="A122" s="37" t="s">
        <v>224</v>
      </c>
      <c r="B122" s="45"/>
      <c r="C122" s="46"/>
      <c r="D122" s="46"/>
      <c r="E122" s="39" t="s">
        <v>4047</v>
      </c>
      <c r="F122" s="46"/>
      <c r="G122" s="46"/>
      <c r="H122" s="46"/>
      <c r="I122" s="46"/>
      <c r="J122" s="48"/>
    </row>
    <row r="123" ht="75">
      <c r="A123" s="37" t="s">
        <v>225</v>
      </c>
      <c r="B123" s="45"/>
      <c r="C123" s="46"/>
      <c r="D123" s="46"/>
      <c r="E123" s="49" t="s">
        <v>4121</v>
      </c>
      <c r="F123" s="46"/>
      <c r="G123" s="46"/>
      <c r="H123" s="46"/>
      <c r="I123" s="46"/>
      <c r="J123" s="48"/>
    </row>
    <row r="124" ht="45">
      <c r="A124" s="37" t="s">
        <v>227</v>
      </c>
      <c r="B124" s="45"/>
      <c r="C124" s="46"/>
      <c r="D124" s="46"/>
      <c r="E124" s="39" t="s">
        <v>4045</v>
      </c>
      <c r="F124" s="46"/>
      <c r="G124" s="46"/>
      <c r="H124" s="46"/>
      <c r="I124" s="46"/>
      <c r="J124" s="48"/>
    </row>
    <row r="125">
      <c r="A125" s="37" t="s">
        <v>219</v>
      </c>
      <c r="B125" s="37">
        <v>28</v>
      </c>
      <c r="C125" s="38" t="s">
        <v>4064</v>
      </c>
      <c r="D125" s="37" t="s">
        <v>221</v>
      </c>
      <c r="E125" s="39" t="s">
        <v>4065</v>
      </c>
      <c r="F125" s="40" t="s">
        <v>234</v>
      </c>
      <c r="G125" s="41">
        <v>6.5</v>
      </c>
      <c r="H125" s="42">
        <v>0</v>
      </c>
      <c r="I125" s="43">
        <f>ROUND(G125*H125,P4)</f>
        <v>0</v>
      </c>
      <c r="J125" s="37"/>
      <c r="O125" s="44">
        <f>I125*0.21</f>
        <v>0</v>
      </c>
      <c r="P125">
        <v>3</v>
      </c>
    </row>
    <row r="126">
      <c r="A126" s="37" t="s">
        <v>224</v>
      </c>
      <c r="B126" s="45"/>
      <c r="C126" s="46"/>
      <c r="D126" s="46"/>
      <c r="E126" s="39" t="s">
        <v>4065</v>
      </c>
      <c r="F126" s="46"/>
      <c r="G126" s="46"/>
      <c r="H126" s="46"/>
      <c r="I126" s="46"/>
      <c r="J126" s="48"/>
    </row>
    <row r="127" ht="60">
      <c r="A127" s="37" t="s">
        <v>225</v>
      </c>
      <c r="B127" s="45"/>
      <c r="C127" s="46"/>
      <c r="D127" s="46"/>
      <c r="E127" s="49" t="s">
        <v>4122</v>
      </c>
      <c r="F127" s="46"/>
      <c r="G127" s="46"/>
      <c r="H127" s="46"/>
      <c r="I127" s="46"/>
      <c r="J127" s="48"/>
    </row>
    <row r="128" ht="30">
      <c r="A128" s="37" t="s">
        <v>227</v>
      </c>
      <c r="B128" s="45"/>
      <c r="C128" s="46"/>
      <c r="D128" s="46"/>
      <c r="E128" s="39" t="s">
        <v>4067</v>
      </c>
      <c r="F128" s="46"/>
      <c r="G128" s="46"/>
      <c r="H128" s="46"/>
      <c r="I128" s="46"/>
      <c r="J128" s="48"/>
    </row>
    <row r="129">
      <c r="A129" s="37" t="s">
        <v>219</v>
      </c>
      <c r="B129" s="37">
        <v>29</v>
      </c>
      <c r="C129" s="38" t="s">
        <v>4068</v>
      </c>
      <c r="D129" s="37" t="s">
        <v>221</v>
      </c>
      <c r="E129" s="39" t="s">
        <v>4069</v>
      </c>
      <c r="F129" s="40" t="s">
        <v>234</v>
      </c>
      <c r="G129" s="41">
        <v>6.5</v>
      </c>
      <c r="H129" s="42">
        <v>0</v>
      </c>
      <c r="I129" s="43">
        <f>ROUND(G129*H129,P4)</f>
        <v>0</v>
      </c>
      <c r="J129" s="37"/>
      <c r="O129" s="44">
        <f>I129*0.21</f>
        <v>0</v>
      </c>
      <c r="P129">
        <v>3</v>
      </c>
    </row>
    <row r="130">
      <c r="A130" s="37" t="s">
        <v>224</v>
      </c>
      <c r="B130" s="45"/>
      <c r="C130" s="46"/>
      <c r="D130" s="46"/>
      <c r="E130" s="39" t="s">
        <v>4069</v>
      </c>
      <c r="F130" s="46"/>
      <c r="G130" s="46"/>
      <c r="H130" s="46"/>
      <c r="I130" s="46"/>
      <c r="J130" s="48"/>
    </row>
    <row r="131" ht="60">
      <c r="A131" s="37" t="s">
        <v>225</v>
      </c>
      <c r="B131" s="45"/>
      <c r="C131" s="46"/>
      <c r="D131" s="46"/>
      <c r="E131" s="49" t="s">
        <v>4122</v>
      </c>
      <c r="F131" s="46"/>
      <c r="G131" s="46"/>
      <c r="H131" s="46"/>
      <c r="I131" s="46"/>
      <c r="J131" s="48"/>
    </row>
    <row r="132" ht="45">
      <c r="A132" s="37" t="s">
        <v>227</v>
      </c>
      <c r="B132" s="45"/>
      <c r="C132" s="46"/>
      <c r="D132" s="46"/>
      <c r="E132" s="39" t="s">
        <v>4071</v>
      </c>
      <c r="F132" s="46"/>
      <c r="G132" s="46"/>
      <c r="H132" s="46"/>
      <c r="I132" s="46"/>
      <c r="J132" s="48"/>
    </row>
    <row r="133" ht="30">
      <c r="A133" s="37" t="s">
        <v>219</v>
      </c>
      <c r="B133" s="37">
        <v>30</v>
      </c>
      <c r="C133" s="38" t="s">
        <v>4123</v>
      </c>
      <c r="D133" s="37" t="s">
        <v>221</v>
      </c>
      <c r="E133" s="39" t="s">
        <v>1529</v>
      </c>
      <c r="F133" s="40" t="s">
        <v>837</v>
      </c>
      <c r="G133" s="41">
        <v>1</v>
      </c>
      <c r="H133" s="42">
        <v>0</v>
      </c>
      <c r="I133" s="43">
        <f>ROUND(G133*H133,P4)</f>
        <v>0</v>
      </c>
      <c r="J133" s="37"/>
      <c r="O133" s="44">
        <f>I133*0.21</f>
        <v>0</v>
      </c>
      <c r="P133">
        <v>3</v>
      </c>
    </row>
    <row r="134" ht="30">
      <c r="A134" s="37" t="s">
        <v>224</v>
      </c>
      <c r="B134" s="45"/>
      <c r="C134" s="46"/>
      <c r="D134" s="46"/>
      <c r="E134" s="39" t="s">
        <v>1529</v>
      </c>
      <c r="F134" s="46"/>
      <c r="G134" s="46"/>
      <c r="H134" s="46"/>
      <c r="I134" s="46"/>
      <c r="J134" s="48"/>
    </row>
    <row r="135" ht="30">
      <c r="A135" s="37" t="s">
        <v>225</v>
      </c>
      <c r="B135" s="45"/>
      <c r="C135" s="46"/>
      <c r="D135" s="46"/>
      <c r="E135" s="49" t="s">
        <v>1530</v>
      </c>
      <c r="F135" s="46"/>
      <c r="G135" s="46"/>
      <c r="H135" s="46"/>
      <c r="I135" s="46"/>
      <c r="J135" s="48"/>
    </row>
    <row r="136">
      <c r="A136" s="37" t="s">
        <v>227</v>
      </c>
      <c r="B136" s="45"/>
      <c r="C136" s="46"/>
      <c r="D136" s="46"/>
      <c r="E136" s="39" t="s">
        <v>1531</v>
      </c>
      <c r="F136" s="46"/>
      <c r="G136" s="46"/>
      <c r="H136" s="46"/>
      <c r="I136" s="46"/>
      <c r="J136" s="48"/>
    </row>
    <row r="137">
      <c r="A137" s="31" t="s">
        <v>216</v>
      </c>
      <c r="B137" s="32"/>
      <c r="C137" s="33" t="s">
        <v>457</v>
      </c>
      <c r="D137" s="34"/>
      <c r="E137" s="31" t="s">
        <v>458</v>
      </c>
      <c r="F137" s="34"/>
      <c r="G137" s="34"/>
      <c r="H137" s="34"/>
      <c r="I137" s="35">
        <f>SUMIFS(I138:I141,A138:A141,"P")</f>
        <v>0</v>
      </c>
      <c r="J137" s="36"/>
    </row>
    <row r="138" ht="45">
      <c r="A138" s="37" t="s">
        <v>219</v>
      </c>
      <c r="B138" s="37">
        <v>31</v>
      </c>
      <c r="C138" s="38" t="s">
        <v>459</v>
      </c>
      <c r="D138" s="37" t="s">
        <v>460</v>
      </c>
      <c r="E138" s="39" t="s">
        <v>1348</v>
      </c>
      <c r="F138" s="40" t="s">
        <v>462</v>
      </c>
      <c r="G138" s="41">
        <v>341.76900000000001</v>
      </c>
      <c r="H138" s="42">
        <v>0</v>
      </c>
      <c r="I138" s="43">
        <f>ROUND(G138*H138,P4)</f>
        <v>0</v>
      </c>
      <c r="J138" s="37"/>
      <c r="O138" s="44">
        <f>I138*0.21</f>
        <v>0</v>
      </c>
      <c r="P138">
        <v>3</v>
      </c>
    </row>
    <row r="139" ht="45">
      <c r="A139" s="37" t="s">
        <v>224</v>
      </c>
      <c r="B139" s="45"/>
      <c r="C139" s="46"/>
      <c r="D139" s="46"/>
      <c r="E139" s="39" t="s">
        <v>1534</v>
      </c>
      <c r="F139" s="46"/>
      <c r="G139" s="46"/>
      <c r="H139" s="46"/>
      <c r="I139" s="46"/>
      <c r="J139" s="48"/>
    </row>
    <row r="140" ht="75">
      <c r="A140" s="37" t="s">
        <v>225</v>
      </c>
      <c r="B140" s="45"/>
      <c r="C140" s="46"/>
      <c r="D140" s="46"/>
      <c r="E140" s="49" t="s">
        <v>4124</v>
      </c>
      <c r="F140" s="46"/>
      <c r="G140" s="46"/>
      <c r="H140" s="46"/>
      <c r="I140" s="46"/>
      <c r="J140" s="48"/>
    </row>
    <row r="141" ht="120">
      <c r="A141" s="37" t="s">
        <v>227</v>
      </c>
      <c r="B141" s="50"/>
      <c r="C141" s="51"/>
      <c r="D141" s="51"/>
      <c r="E141" s="39" t="s">
        <v>1128</v>
      </c>
      <c r="F141" s="51"/>
      <c r="G141" s="51"/>
      <c r="H141" s="51"/>
      <c r="I141" s="51"/>
      <c r="J141" s="52"/>
    </row>
  </sheetData>
  <sheetProtection sheet="1" objects="1" scenarios="1" spinCount="100000" saltValue="jl7hrorXRkfEIjNAauNHjKAYjehJY2+XGD55VkeBwNdkajiwN6weF5QQnZmJN3rDvxrBe6oJfOs9MUlQqRSidw==" hashValue="T/2DxstEWrrdUTuLU7RdcpLNa5byrW8Hodwi+tM2bIca0gTxK9l8jcyqNnXKGgc+BbC5iXKK9u4Q4268YFx7Pw=="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4125</v>
      </c>
      <c r="I3" s="25">
        <f>SUMIFS(I11:I131,A11:A131,"SD")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1469</v>
      </c>
      <c r="D6" s="22"/>
      <c r="E6" s="23" t="s">
        <v>122</v>
      </c>
      <c r="F6" s="17"/>
      <c r="G6" s="17"/>
      <c r="H6" s="17"/>
      <c r="I6" s="17"/>
      <c r="J6" s="19"/>
    </row>
    <row r="7">
      <c r="A7" s="3" t="s">
        <v>203</v>
      </c>
      <c r="B7" s="20" t="s">
        <v>204</v>
      </c>
      <c r="C7" s="21" t="s">
        <v>4125</v>
      </c>
      <c r="D7" s="22"/>
      <c r="E7" s="23" t="s">
        <v>130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SUMIFS(I12:I47,A12:A47,"P")</f>
        <v>0</v>
      </c>
      <c r="J11" s="36"/>
    </row>
    <row r="12">
      <c r="A12" s="37" t="s">
        <v>219</v>
      </c>
      <c r="B12" s="37">
        <v>1</v>
      </c>
      <c r="C12" s="38" t="s">
        <v>3970</v>
      </c>
      <c r="D12" s="37" t="s">
        <v>221</v>
      </c>
      <c r="E12" s="39" t="s">
        <v>3971</v>
      </c>
      <c r="F12" s="40" t="s">
        <v>223</v>
      </c>
      <c r="G12" s="41">
        <v>49.140000000000001</v>
      </c>
      <c r="H12" s="42">
        <v>0</v>
      </c>
      <c r="I12" s="43">
        <f>ROUND(G12*H12,P4)</f>
        <v>0</v>
      </c>
      <c r="J12" s="37"/>
      <c r="O12" s="44">
        <f>I12*0.21</f>
        <v>0</v>
      </c>
      <c r="P12">
        <v>3</v>
      </c>
    </row>
    <row r="13">
      <c r="A13" s="37" t="s">
        <v>224</v>
      </c>
      <c r="B13" s="45"/>
      <c r="C13" s="46"/>
      <c r="D13" s="46"/>
      <c r="E13" s="39" t="s">
        <v>3971</v>
      </c>
      <c r="F13" s="46"/>
      <c r="G13" s="46"/>
      <c r="H13" s="46"/>
      <c r="I13" s="46"/>
      <c r="J13" s="48"/>
    </row>
    <row r="14" ht="60">
      <c r="A14" s="37" t="s">
        <v>225</v>
      </c>
      <c r="B14" s="45"/>
      <c r="C14" s="46"/>
      <c r="D14" s="46"/>
      <c r="E14" s="49" t="s">
        <v>4126</v>
      </c>
      <c r="F14" s="46"/>
      <c r="G14" s="46"/>
      <c r="H14" s="46"/>
      <c r="I14" s="46"/>
      <c r="J14" s="48"/>
    </row>
    <row r="15" ht="345">
      <c r="A15" s="37" t="s">
        <v>227</v>
      </c>
      <c r="B15" s="45"/>
      <c r="C15" s="46"/>
      <c r="D15" s="46"/>
      <c r="E15" s="39" t="s">
        <v>1471</v>
      </c>
      <c r="F15" s="46"/>
      <c r="G15" s="46"/>
      <c r="H15" s="46"/>
      <c r="I15" s="46"/>
      <c r="J15" s="48"/>
    </row>
    <row r="16">
      <c r="A16" s="37" t="s">
        <v>219</v>
      </c>
      <c r="B16" s="37">
        <v>2</v>
      </c>
      <c r="C16" s="38" t="s">
        <v>1170</v>
      </c>
      <c r="D16" s="37" t="s">
        <v>221</v>
      </c>
      <c r="E16" s="39" t="s">
        <v>1171</v>
      </c>
      <c r="F16" s="40" t="s">
        <v>223</v>
      </c>
      <c r="G16" s="41">
        <v>583.94200000000001</v>
      </c>
      <c r="H16" s="42">
        <v>0</v>
      </c>
      <c r="I16" s="43">
        <f>ROUND(G16*H16,P4)</f>
        <v>0</v>
      </c>
      <c r="J16" s="37"/>
      <c r="O16" s="44">
        <f>I16*0.21</f>
        <v>0</v>
      </c>
      <c r="P16">
        <v>3</v>
      </c>
    </row>
    <row r="17">
      <c r="A17" s="37" t="s">
        <v>224</v>
      </c>
      <c r="B17" s="45"/>
      <c r="C17" s="46"/>
      <c r="D17" s="46"/>
      <c r="E17" s="39" t="s">
        <v>1171</v>
      </c>
      <c r="F17" s="46"/>
      <c r="G17" s="46"/>
      <c r="H17" s="46"/>
      <c r="I17" s="46"/>
      <c r="J17" s="48"/>
    </row>
    <row r="18" ht="60">
      <c r="A18" s="37" t="s">
        <v>225</v>
      </c>
      <c r="B18" s="45"/>
      <c r="C18" s="46"/>
      <c r="D18" s="46"/>
      <c r="E18" s="49" t="s">
        <v>4127</v>
      </c>
      <c r="F18" s="46"/>
      <c r="G18" s="46"/>
      <c r="H18" s="46"/>
      <c r="I18" s="46"/>
      <c r="J18" s="48"/>
    </row>
    <row r="19" ht="345">
      <c r="A19" s="37" t="s">
        <v>227</v>
      </c>
      <c r="B19" s="45"/>
      <c r="C19" s="46"/>
      <c r="D19" s="46"/>
      <c r="E19" s="39" t="s">
        <v>1471</v>
      </c>
      <c r="F19" s="46"/>
      <c r="G19" s="46"/>
      <c r="H19" s="46"/>
      <c r="I19" s="46"/>
      <c r="J19" s="48"/>
    </row>
    <row r="20">
      <c r="A20" s="37" t="s">
        <v>219</v>
      </c>
      <c r="B20" s="37">
        <v>3</v>
      </c>
      <c r="C20" s="38" t="s">
        <v>237</v>
      </c>
      <c r="D20" s="37" t="s">
        <v>221</v>
      </c>
      <c r="E20" s="39" t="s">
        <v>238</v>
      </c>
      <c r="F20" s="40" t="s">
        <v>223</v>
      </c>
      <c r="G20" s="41">
        <v>89.760000000000005</v>
      </c>
      <c r="H20" s="42">
        <v>0</v>
      </c>
      <c r="I20" s="43">
        <f>ROUND(G20*H20,P4)</f>
        <v>0</v>
      </c>
      <c r="J20" s="37"/>
      <c r="O20" s="44">
        <f>I20*0.21</f>
        <v>0</v>
      </c>
      <c r="P20">
        <v>3</v>
      </c>
    </row>
    <row r="21">
      <c r="A21" s="37" t="s">
        <v>224</v>
      </c>
      <c r="B21" s="45"/>
      <c r="C21" s="46"/>
      <c r="D21" s="46"/>
      <c r="E21" s="39" t="s">
        <v>238</v>
      </c>
      <c r="F21" s="46"/>
      <c r="G21" s="46"/>
      <c r="H21" s="46"/>
      <c r="I21" s="46"/>
      <c r="J21" s="48"/>
    </row>
    <row r="22" ht="60">
      <c r="A22" s="37" t="s">
        <v>225</v>
      </c>
      <c r="B22" s="45"/>
      <c r="C22" s="46"/>
      <c r="D22" s="46"/>
      <c r="E22" s="49" t="s">
        <v>4128</v>
      </c>
      <c r="F22" s="46"/>
      <c r="G22" s="46"/>
      <c r="H22" s="46"/>
      <c r="I22" s="46"/>
      <c r="J22" s="48"/>
    </row>
    <row r="23" ht="225">
      <c r="A23" s="37" t="s">
        <v>227</v>
      </c>
      <c r="B23" s="45"/>
      <c r="C23" s="46"/>
      <c r="D23" s="46"/>
      <c r="E23" s="39" t="s">
        <v>4129</v>
      </c>
      <c r="F23" s="46"/>
      <c r="G23" s="46"/>
      <c r="H23" s="46"/>
      <c r="I23" s="46"/>
      <c r="J23" s="48"/>
    </row>
    <row r="24">
      <c r="A24" s="37" t="s">
        <v>219</v>
      </c>
      <c r="B24" s="37">
        <v>4</v>
      </c>
      <c r="C24" s="38" t="s">
        <v>1208</v>
      </c>
      <c r="D24" s="37" t="s">
        <v>221</v>
      </c>
      <c r="E24" s="39" t="s">
        <v>1209</v>
      </c>
      <c r="F24" s="40" t="s">
        <v>805</v>
      </c>
      <c r="G24" s="41">
        <v>1946.472</v>
      </c>
      <c r="H24" s="42">
        <v>0</v>
      </c>
      <c r="I24" s="43">
        <f>ROUND(G24*H24,P4)</f>
        <v>0</v>
      </c>
      <c r="J24" s="37"/>
      <c r="O24" s="44">
        <f>I24*0.21</f>
        <v>0</v>
      </c>
      <c r="P24">
        <v>3</v>
      </c>
    </row>
    <row r="25">
      <c r="A25" s="37" t="s">
        <v>224</v>
      </c>
      <c r="B25" s="45"/>
      <c r="C25" s="46"/>
      <c r="D25" s="46"/>
      <c r="E25" s="39" t="s">
        <v>1209</v>
      </c>
      <c r="F25" s="46"/>
      <c r="G25" s="46"/>
      <c r="H25" s="46"/>
      <c r="I25" s="46"/>
      <c r="J25" s="48"/>
    </row>
    <row r="26" ht="60">
      <c r="A26" s="37" t="s">
        <v>225</v>
      </c>
      <c r="B26" s="45"/>
      <c r="C26" s="46"/>
      <c r="D26" s="46"/>
      <c r="E26" s="49" t="s">
        <v>4130</v>
      </c>
      <c r="F26" s="46"/>
      <c r="G26" s="46"/>
      <c r="H26" s="46"/>
      <c r="I26" s="46"/>
      <c r="J26" s="48"/>
    </row>
    <row r="27" ht="30">
      <c r="A27" s="37" t="s">
        <v>227</v>
      </c>
      <c r="B27" s="45"/>
      <c r="C27" s="46"/>
      <c r="D27" s="46"/>
      <c r="E27" s="39" t="s">
        <v>1473</v>
      </c>
      <c r="F27" s="46"/>
      <c r="G27" s="46"/>
      <c r="H27" s="46"/>
      <c r="I27" s="46"/>
      <c r="J27" s="48"/>
    </row>
    <row r="28">
      <c r="A28" s="37" t="s">
        <v>219</v>
      </c>
      <c r="B28" s="37">
        <v>5</v>
      </c>
      <c r="C28" s="38" t="s">
        <v>4131</v>
      </c>
      <c r="D28" s="37" t="s">
        <v>221</v>
      </c>
      <c r="E28" s="39" t="s">
        <v>4132</v>
      </c>
      <c r="F28" s="40" t="s">
        <v>805</v>
      </c>
      <c r="G28" s="41">
        <v>224.40000000000001</v>
      </c>
      <c r="H28" s="42">
        <v>0</v>
      </c>
      <c r="I28" s="43">
        <f>ROUND(G28*H28,P4)</f>
        <v>0</v>
      </c>
      <c r="J28" s="37"/>
      <c r="O28" s="44">
        <f>I28*0.21</f>
        <v>0</v>
      </c>
      <c r="P28">
        <v>3</v>
      </c>
    </row>
    <row r="29">
      <c r="A29" s="37" t="s">
        <v>224</v>
      </c>
      <c r="B29" s="45"/>
      <c r="C29" s="46"/>
      <c r="D29" s="46"/>
      <c r="E29" s="39" t="s">
        <v>4132</v>
      </c>
      <c r="F29" s="46"/>
      <c r="G29" s="46"/>
      <c r="H29" s="46"/>
      <c r="I29" s="46"/>
      <c r="J29" s="48"/>
    </row>
    <row r="30" ht="60">
      <c r="A30" s="37" t="s">
        <v>225</v>
      </c>
      <c r="B30" s="45"/>
      <c r="C30" s="46"/>
      <c r="D30" s="46"/>
      <c r="E30" s="49" t="s">
        <v>4133</v>
      </c>
      <c r="F30" s="46"/>
      <c r="G30" s="46"/>
      <c r="H30" s="46"/>
      <c r="I30" s="46"/>
      <c r="J30" s="48"/>
    </row>
    <row r="31" ht="45">
      <c r="A31" s="37" t="s">
        <v>227</v>
      </c>
      <c r="B31" s="45"/>
      <c r="C31" s="46"/>
      <c r="D31" s="46"/>
      <c r="E31" s="39" t="s">
        <v>4134</v>
      </c>
      <c r="F31" s="46"/>
      <c r="G31" s="46"/>
      <c r="H31" s="46"/>
      <c r="I31" s="46"/>
      <c r="J31" s="48"/>
    </row>
    <row r="32">
      <c r="A32" s="37" t="s">
        <v>219</v>
      </c>
      <c r="B32" s="37">
        <v>6</v>
      </c>
      <c r="C32" s="38" t="s">
        <v>1607</v>
      </c>
      <c r="D32" s="37" t="s">
        <v>221</v>
      </c>
      <c r="E32" s="39" t="s">
        <v>1608</v>
      </c>
      <c r="F32" s="40" t="s">
        <v>805</v>
      </c>
      <c r="G32" s="41">
        <v>224.40000000000001</v>
      </c>
      <c r="H32" s="42">
        <v>0</v>
      </c>
      <c r="I32" s="43">
        <f>ROUND(G32*H32,P4)</f>
        <v>0</v>
      </c>
      <c r="J32" s="37"/>
      <c r="O32" s="44">
        <f>I32*0.21</f>
        <v>0</v>
      </c>
      <c r="P32">
        <v>3</v>
      </c>
    </row>
    <row r="33">
      <c r="A33" s="37" t="s">
        <v>224</v>
      </c>
      <c r="B33" s="45"/>
      <c r="C33" s="46"/>
      <c r="D33" s="46"/>
      <c r="E33" s="39" t="s">
        <v>1608</v>
      </c>
      <c r="F33" s="46"/>
      <c r="G33" s="46"/>
      <c r="H33" s="46"/>
      <c r="I33" s="46"/>
      <c r="J33" s="48"/>
    </row>
    <row r="34" ht="60">
      <c r="A34" s="37" t="s">
        <v>225</v>
      </c>
      <c r="B34" s="45"/>
      <c r="C34" s="46"/>
      <c r="D34" s="46"/>
      <c r="E34" s="49" t="s">
        <v>4133</v>
      </c>
      <c r="F34" s="46"/>
      <c r="G34" s="46"/>
      <c r="H34" s="46"/>
      <c r="I34" s="46"/>
      <c r="J34" s="48"/>
    </row>
    <row r="35" ht="45">
      <c r="A35" s="37" t="s">
        <v>227</v>
      </c>
      <c r="B35" s="45"/>
      <c r="C35" s="46"/>
      <c r="D35" s="46"/>
      <c r="E35" s="39" t="s">
        <v>4135</v>
      </c>
      <c r="F35" s="46"/>
      <c r="G35" s="46"/>
      <c r="H35" s="46"/>
      <c r="I35" s="46"/>
      <c r="J35" s="48"/>
    </row>
    <row r="36">
      <c r="A36" s="37" t="s">
        <v>219</v>
      </c>
      <c r="B36" s="37">
        <v>7</v>
      </c>
      <c r="C36" s="38" t="s">
        <v>1220</v>
      </c>
      <c r="D36" s="37" t="s">
        <v>221</v>
      </c>
      <c r="E36" s="39" t="s">
        <v>1221</v>
      </c>
      <c r="F36" s="40" t="s">
        <v>805</v>
      </c>
      <c r="G36" s="41">
        <v>224.40000000000001</v>
      </c>
      <c r="H36" s="42">
        <v>0</v>
      </c>
      <c r="I36" s="43">
        <f>ROUND(G36*H36,P4)</f>
        <v>0</v>
      </c>
      <c r="J36" s="37"/>
      <c r="O36" s="44">
        <f>I36*0.21</f>
        <v>0</v>
      </c>
      <c r="P36">
        <v>3</v>
      </c>
    </row>
    <row r="37">
      <c r="A37" s="37" t="s">
        <v>224</v>
      </c>
      <c r="B37" s="45"/>
      <c r="C37" s="46"/>
      <c r="D37" s="46"/>
      <c r="E37" s="39" t="s">
        <v>1221</v>
      </c>
      <c r="F37" s="46"/>
      <c r="G37" s="46"/>
      <c r="H37" s="46"/>
      <c r="I37" s="46"/>
      <c r="J37" s="48"/>
    </row>
    <row r="38" ht="60">
      <c r="A38" s="37" t="s">
        <v>225</v>
      </c>
      <c r="B38" s="45"/>
      <c r="C38" s="46"/>
      <c r="D38" s="46"/>
      <c r="E38" s="49" t="s">
        <v>4133</v>
      </c>
      <c r="F38" s="46"/>
      <c r="G38" s="46"/>
      <c r="H38" s="46"/>
      <c r="I38" s="46"/>
      <c r="J38" s="48"/>
    </row>
    <row r="39" ht="45">
      <c r="A39" s="37" t="s">
        <v>227</v>
      </c>
      <c r="B39" s="45"/>
      <c r="C39" s="46"/>
      <c r="D39" s="46"/>
      <c r="E39" s="39" t="s">
        <v>4136</v>
      </c>
      <c r="F39" s="46"/>
      <c r="G39" s="46"/>
      <c r="H39" s="46"/>
      <c r="I39" s="46"/>
      <c r="J39" s="48"/>
    </row>
    <row r="40">
      <c r="A40" s="37" t="s">
        <v>219</v>
      </c>
      <c r="B40" s="37">
        <v>8</v>
      </c>
      <c r="C40" s="38" t="s">
        <v>1223</v>
      </c>
      <c r="D40" s="37" t="s">
        <v>221</v>
      </c>
      <c r="E40" s="39" t="s">
        <v>1224</v>
      </c>
      <c r="F40" s="40" t="s">
        <v>223</v>
      </c>
      <c r="G40" s="41">
        <v>2.2440000000000002</v>
      </c>
      <c r="H40" s="42">
        <v>0</v>
      </c>
      <c r="I40" s="43">
        <f>ROUND(G40*H40,P4)</f>
        <v>0</v>
      </c>
      <c r="J40" s="37"/>
      <c r="O40" s="44">
        <f>I40*0.21</f>
        <v>0</v>
      </c>
      <c r="P40">
        <v>3</v>
      </c>
    </row>
    <row r="41">
      <c r="A41" s="37" t="s">
        <v>224</v>
      </c>
      <c r="B41" s="45"/>
      <c r="C41" s="46"/>
      <c r="D41" s="46"/>
      <c r="E41" s="39" t="s">
        <v>1224</v>
      </c>
      <c r="F41" s="46"/>
      <c r="G41" s="46"/>
      <c r="H41" s="46"/>
      <c r="I41" s="46"/>
      <c r="J41" s="48"/>
    </row>
    <row r="42" ht="75">
      <c r="A42" s="37" t="s">
        <v>225</v>
      </c>
      <c r="B42" s="45"/>
      <c r="C42" s="46"/>
      <c r="D42" s="46"/>
      <c r="E42" s="49" t="s">
        <v>4137</v>
      </c>
      <c r="F42" s="46"/>
      <c r="G42" s="46"/>
      <c r="H42" s="46"/>
      <c r="I42" s="46"/>
      <c r="J42" s="48"/>
    </row>
    <row r="43" ht="45">
      <c r="A43" s="37" t="s">
        <v>227</v>
      </c>
      <c r="B43" s="45"/>
      <c r="C43" s="46"/>
      <c r="D43" s="46"/>
      <c r="E43" s="39" t="s">
        <v>4138</v>
      </c>
      <c r="F43" s="46"/>
      <c r="G43" s="46"/>
      <c r="H43" s="46"/>
      <c r="I43" s="46"/>
      <c r="J43" s="48"/>
    </row>
    <row r="44" ht="30">
      <c r="A44" s="37" t="s">
        <v>219</v>
      </c>
      <c r="B44" s="37">
        <v>9</v>
      </c>
      <c r="C44" s="38" t="s">
        <v>4139</v>
      </c>
      <c r="D44" s="37" t="s">
        <v>221</v>
      </c>
      <c r="E44" s="39" t="s">
        <v>4140</v>
      </c>
      <c r="F44" s="40" t="s">
        <v>223</v>
      </c>
      <c r="G44" s="41">
        <v>22.440000000000001</v>
      </c>
      <c r="H44" s="42">
        <v>0</v>
      </c>
      <c r="I44" s="43">
        <f>ROUND(G44*H44,P4)</f>
        <v>0</v>
      </c>
      <c r="J44" s="37"/>
      <c r="O44" s="44">
        <f>I44*0.21</f>
        <v>0</v>
      </c>
      <c r="P44">
        <v>3</v>
      </c>
    </row>
    <row r="45" ht="30">
      <c r="A45" s="37" t="s">
        <v>224</v>
      </c>
      <c r="B45" s="45"/>
      <c r="C45" s="46"/>
      <c r="D45" s="46"/>
      <c r="E45" s="39" t="s">
        <v>4140</v>
      </c>
      <c r="F45" s="46"/>
      <c r="G45" s="46"/>
      <c r="H45" s="46"/>
      <c r="I45" s="46"/>
      <c r="J45" s="48"/>
    </row>
    <row r="46" ht="30">
      <c r="A46" s="37" t="s">
        <v>225</v>
      </c>
      <c r="B46" s="45"/>
      <c r="C46" s="46"/>
      <c r="D46" s="46"/>
      <c r="E46" s="49" t="s">
        <v>4141</v>
      </c>
      <c r="F46" s="46"/>
      <c r="G46" s="46"/>
      <c r="H46" s="46"/>
      <c r="I46" s="46"/>
      <c r="J46" s="48"/>
    </row>
    <row r="47">
      <c r="A47" s="37" t="s">
        <v>227</v>
      </c>
      <c r="B47" s="45"/>
      <c r="C47" s="46"/>
      <c r="D47" s="46"/>
      <c r="E47" s="39" t="s">
        <v>1531</v>
      </c>
      <c r="F47" s="46"/>
      <c r="G47" s="46"/>
      <c r="H47" s="46"/>
      <c r="I47" s="46"/>
      <c r="J47" s="48"/>
    </row>
    <row r="48">
      <c r="A48" s="31" t="s">
        <v>216</v>
      </c>
      <c r="B48" s="32"/>
      <c r="C48" s="33" t="s">
        <v>1234</v>
      </c>
      <c r="D48" s="34"/>
      <c r="E48" s="31" t="s">
        <v>1235</v>
      </c>
      <c r="F48" s="34"/>
      <c r="G48" s="34"/>
      <c r="H48" s="34"/>
      <c r="I48" s="35">
        <f>SUMIFS(I49:I56,A49:A56,"P")</f>
        <v>0</v>
      </c>
      <c r="J48" s="36"/>
    </row>
    <row r="49">
      <c r="A49" s="37" t="s">
        <v>219</v>
      </c>
      <c r="B49" s="37">
        <v>10</v>
      </c>
      <c r="C49" s="38" t="s">
        <v>1474</v>
      </c>
      <c r="D49" s="37" t="s">
        <v>221</v>
      </c>
      <c r="E49" s="39" t="s">
        <v>1475</v>
      </c>
      <c r="F49" s="40" t="s">
        <v>223</v>
      </c>
      <c r="G49" s="41">
        <v>583.94200000000001</v>
      </c>
      <c r="H49" s="42">
        <v>0</v>
      </c>
      <c r="I49" s="43">
        <f>ROUND(G49*H49,P4)</f>
        <v>0</v>
      </c>
      <c r="J49" s="37"/>
      <c r="O49" s="44">
        <f>I49*0.21</f>
        <v>0</v>
      </c>
      <c r="P49">
        <v>3</v>
      </c>
    </row>
    <row r="50">
      <c r="A50" s="37" t="s">
        <v>224</v>
      </c>
      <c r="B50" s="45"/>
      <c r="C50" s="46"/>
      <c r="D50" s="46"/>
      <c r="E50" s="39" t="s">
        <v>1475</v>
      </c>
      <c r="F50" s="46"/>
      <c r="G50" s="46"/>
      <c r="H50" s="46"/>
      <c r="I50" s="46"/>
      <c r="J50" s="48"/>
    </row>
    <row r="51" ht="60">
      <c r="A51" s="37" t="s">
        <v>225</v>
      </c>
      <c r="B51" s="45"/>
      <c r="C51" s="46"/>
      <c r="D51" s="46"/>
      <c r="E51" s="49" t="s">
        <v>4127</v>
      </c>
      <c r="F51" s="46"/>
      <c r="G51" s="46"/>
      <c r="H51" s="46"/>
      <c r="I51" s="46"/>
      <c r="J51" s="48"/>
    </row>
    <row r="52" ht="60">
      <c r="A52" s="37" t="s">
        <v>227</v>
      </c>
      <c r="B52" s="45"/>
      <c r="C52" s="46"/>
      <c r="D52" s="46"/>
      <c r="E52" s="39" t="s">
        <v>1476</v>
      </c>
      <c r="F52" s="46"/>
      <c r="G52" s="46"/>
      <c r="H52" s="46"/>
      <c r="I52" s="46"/>
      <c r="J52" s="48"/>
    </row>
    <row r="53">
      <c r="A53" s="37" t="s">
        <v>219</v>
      </c>
      <c r="B53" s="37">
        <v>11</v>
      </c>
      <c r="C53" s="38" t="s">
        <v>1240</v>
      </c>
      <c r="D53" s="37" t="s">
        <v>221</v>
      </c>
      <c r="E53" s="39" t="s">
        <v>1241</v>
      </c>
      <c r="F53" s="40" t="s">
        <v>805</v>
      </c>
      <c r="G53" s="41">
        <v>1946.472</v>
      </c>
      <c r="H53" s="42">
        <v>0</v>
      </c>
      <c r="I53" s="43">
        <f>ROUND(G53*H53,P4)</f>
        <v>0</v>
      </c>
      <c r="J53" s="37"/>
      <c r="O53" s="44">
        <f>I53*0.21</f>
        <v>0</v>
      </c>
      <c r="P53">
        <v>3</v>
      </c>
    </row>
    <row r="54">
      <c r="A54" s="37" t="s">
        <v>224</v>
      </c>
      <c r="B54" s="45"/>
      <c r="C54" s="46"/>
      <c r="D54" s="46"/>
      <c r="E54" s="39" t="s">
        <v>1241</v>
      </c>
      <c r="F54" s="46"/>
      <c r="G54" s="46"/>
      <c r="H54" s="46"/>
      <c r="I54" s="46"/>
      <c r="J54" s="48"/>
    </row>
    <row r="55" ht="60">
      <c r="A55" s="37" t="s">
        <v>225</v>
      </c>
      <c r="B55" s="45"/>
      <c r="C55" s="46"/>
      <c r="D55" s="46"/>
      <c r="E55" s="49" t="s">
        <v>4130</v>
      </c>
      <c r="F55" s="46"/>
      <c r="G55" s="46"/>
      <c r="H55" s="46"/>
      <c r="I55" s="46"/>
      <c r="J55" s="48"/>
    </row>
    <row r="56" ht="75">
      <c r="A56" s="37" t="s">
        <v>227</v>
      </c>
      <c r="B56" s="45"/>
      <c r="C56" s="46"/>
      <c r="D56" s="46"/>
      <c r="E56" s="39" t="s">
        <v>1478</v>
      </c>
      <c r="F56" s="46"/>
      <c r="G56" s="46"/>
      <c r="H56" s="46"/>
      <c r="I56" s="46"/>
      <c r="J56" s="48"/>
    </row>
    <row r="57">
      <c r="A57" s="31" t="s">
        <v>216</v>
      </c>
      <c r="B57" s="32"/>
      <c r="C57" s="33" t="s">
        <v>1268</v>
      </c>
      <c r="D57" s="34"/>
      <c r="E57" s="31" t="s">
        <v>1269</v>
      </c>
      <c r="F57" s="34"/>
      <c r="G57" s="34"/>
      <c r="H57" s="34"/>
      <c r="I57" s="35">
        <f>SUMIFS(I58:I113,A58:A113,"P")</f>
        <v>0</v>
      </c>
      <c r="J57" s="36"/>
    </row>
    <row r="58">
      <c r="A58" s="37" t="s">
        <v>219</v>
      </c>
      <c r="B58" s="37">
        <v>12</v>
      </c>
      <c r="C58" s="38" t="s">
        <v>3993</v>
      </c>
      <c r="D58" s="37" t="s">
        <v>221</v>
      </c>
      <c r="E58" s="39" t="s">
        <v>3994</v>
      </c>
      <c r="F58" s="40" t="s">
        <v>805</v>
      </c>
      <c r="G58" s="41">
        <v>58.070999999999998</v>
      </c>
      <c r="H58" s="42">
        <v>0</v>
      </c>
      <c r="I58" s="43">
        <f>ROUND(G58*H58,P4)</f>
        <v>0</v>
      </c>
      <c r="J58" s="37"/>
      <c r="O58" s="44">
        <f>I58*0.21</f>
        <v>0</v>
      </c>
      <c r="P58">
        <v>3</v>
      </c>
    </row>
    <row r="59">
      <c r="A59" s="37" t="s">
        <v>224</v>
      </c>
      <c r="B59" s="45"/>
      <c r="C59" s="46"/>
      <c r="D59" s="46"/>
      <c r="E59" s="39" t="s">
        <v>3994</v>
      </c>
      <c r="F59" s="46"/>
      <c r="G59" s="46"/>
      <c r="H59" s="46"/>
      <c r="I59" s="46"/>
      <c r="J59" s="48"/>
    </row>
    <row r="60" ht="75">
      <c r="A60" s="37" t="s">
        <v>225</v>
      </c>
      <c r="B60" s="45"/>
      <c r="C60" s="46"/>
      <c r="D60" s="46"/>
      <c r="E60" s="49" t="s">
        <v>4142</v>
      </c>
      <c r="F60" s="46"/>
      <c r="G60" s="46"/>
      <c r="H60" s="46"/>
      <c r="I60" s="46"/>
      <c r="J60" s="48"/>
    </row>
    <row r="61" ht="105">
      <c r="A61" s="37" t="s">
        <v>227</v>
      </c>
      <c r="B61" s="45"/>
      <c r="C61" s="46"/>
      <c r="D61" s="46"/>
      <c r="E61" s="39" t="s">
        <v>4143</v>
      </c>
      <c r="F61" s="46"/>
      <c r="G61" s="46"/>
      <c r="H61" s="46"/>
      <c r="I61" s="46"/>
      <c r="J61" s="48"/>
    </row>
    <row r="62">
      <c r="A62" s="37" t="s">
        <v>219</v>
      </c>
      <c r="B62" s="37">
        <v>13</v>
      </c>
      <c r="C62" s="38" t="s">
        <v>4101</v>
      </c>
      <c r="D62" s="37" t="s">
        <v>221</v>
      </c>
      <c r="E62" s="39" t="s">
        <v>4102</v>
      </c>
      <c r="F62" s="40" t="s">
        <v>805</v>
      </c>
      <c r="G62" s="41">
        <v>58.070999999999998</v>
      </c>
      <c r="H62" s="42">
        <v>0</v>
      </c>
      <c r="I62" s="43">
        <f>ROUND(G62*H62,P4)</f>
        <v>0</v>
      </c>
      <c r="J62" s="37"/>
      <c r="O62" s="44">
        <f>I62*0.21</f>
        <v>0</v>
      </c>
      <c r="P62">
        <v>3</v>
      </c>
    </row>
    <row r="63">
      <c r="A63" s="37" t="s">
        <v>224</v>
      </c>
      <c r="B63" s="45"/>
      <c r="C63" s="46"/>
      <c r="D63" s="46"/>
      <c r="E63" s="39" t="s">
        <v>4102</v>
      </c>
      <c r="F63" s="46"/>
      <c r="G63" s="46"/>
      <c r="H63" s="46"/>
      <c r="I63" s="46"/>
      <c r="J63" s="48"/>
    </row>
    <row r="64" ht="75">
      <c r="A64" s="37" t="s">
        <v>225</v>
      </c>
      <c r="B64" s="45"/>
      <c r="C64" s="46"/>
      <c r="D64" s="46"/>
      <c r="E64" s="49" t="s">
        <v>4144</v>
      </c>
      <c r="F64" s="46"/>
      <c r="G64" s="46"/>
      <c r="H64" s="46"/>
      <c r="I64" s="46"/>
      <c r="J64" s="48"/>
    </row>
    <row r="65" ht="60">
      <c r="A65" s="37" t="s">
        <v>227</v>
      </c>
      <c r="B65" s="45"/>
      <c r="C65" s="46"/>
      <c r="D65" s="46"/>
      <c r="E65" s="39" t="s">
        <v>1482</v>
      </c>
      <c r="F65" s="46"/>
      <c r="G65" s="46"/>
      <c r="H65" s="46"/>
      <c r="I65" s="46"/>
      <c r="J65" s="48"/>
    </row>
    <row r="66">
      <c r="A66" s="37" t="s">
        <v>219</v>
      </c>
      <c r="B66" s="37">
        <v>14</v>
      </c>
      <c r="C66" s="38" t="s">
        <v>1479</v>
      </c>
      <c r="D66" s="37" t="s">
        <v>221</v>
      </c>
      <c r="E66" s="39" t="s">
        <v>1480</v>
      </c>
      <c r="F66" s="40" t="s">
        <v>805</v>
      </c>
      <c r="G66" s="41">
        <v>1583.501</v>
      </c>
      <c r="H66" s="42">
        <v>0</v>
      </c>
      <c r="I66" s="43">
        <f>ROUND(G66*H66,P4)</f>
        <v>0</v>
      </c>
      <c r="J66" s="37"/>
      <c r="O66" s="44">
        <f>I66*0.21</f>
        <v>0</v>
      </c>
      <c r="P66">
        <v>3</v>
      </c>
    </row>
    <row r="67">
      <c r="A67" s="37" t="s">
        <v>224</v>
      </c>
      <c r="B67" s="45"/>
      <c r="C67" s="46"/>
      <c r="D67" s="46"/>
      <c r="E67" s="39" t="s">
        <v>1480</v>
      </c>
      <c r="F67" s="46"/>
      <c r="G67" s="46"/>
      <c r="H67" s="46"/>
      <c r="I67" s="46"/>
      <c r="J67" s="48"/>
    </row>
    <row r="68" ht="75">
      <c r="A68" s="37" t="s">
        <v>225</v>
      </c>
      <c r="B68" s="45"/>
      <c r="C68" s="46"/>
      <c r="D68" s="46"/>
      <c r="E68" s="49" t="s">
        <v>4145</v>
      </c>
      <c r="F68" s="46"/>
      <c r="G68" s="46"/>
      <c r="H68" s="46"/>
      <c r="I68" s="46"/>
      <c r="J68" s="48"/>
    </row>
    <row r="69" ht="60">
      <c r="A69" s="37" t="s">
        <v>227</v>
      </c>
      <c r="B69" s="45"/>
      <c r="C69" s="46"/>
      <c r="D69" s="46"/>
      <c r="E69" s="39" t="s">
        <v>1482</v>
      </c>
      <c r="F69" s="46"/>
      <c r="G69" s="46"/>
      <c r="H69" s="46"/>
      <c r="I69" s="46"/>
      <c r="J69" s="48"/>
    </row>
    <row r="70">
      <c r="A70" s="37" t="s">
        <v>219</v>
      </c>
      <c r="B70" s="37">
        <v>15</v>
      </c>
      <c r="C70" s="38" t="s">
        <v>4146</v>
      </c>
      <c r="D70" s="37" t="s">
        <v>221</v>
      </c>
      <c r="E70" s="39" t="s">
        <v>4147</v>
      </c>
      <c r="F70" s="40" t="s">
        <v>805</v>
      </c>
      <c r="G70" s="41">
        <v>217.09700000000001</v>
      </c>
      <c r="H70" s="42">
        <v>0</v>
      </c>
      <c r="I70" s="43">
        <f>ROUND(G70*H70,P4)</f>
        <v>0</v>
      </c>
      <c r="J70" s="37"/>
      <c r="O70" s="44">
        <f>I70*0.21</f>
        <v>0</v>
      </c>
      <c r="P70">
        <v>3</v>
      </c>
    </row>
    <row r="71">
      <c r="A71" s="37" t="s">
        <v>224</v>
      </c>
      <c r="B71" s="45"/>
      <c r="C71" s="46"/>
      <c r="D71" s="46"/>
      <c r="E71" s="39" t="s">
        <v>4147</v>
      </c>
      <c r="F71" s="46"/>
      <c r="G71" s="46"/>
      <c r="H71" s="46"/>
      <c r="I71" s="46"/>
      <c r="J71" s="48"/>
    </row>
    <row r="72" ht="120">
      <c r="A72" s="37" t="s">
        <v>225</v>
      </c>
      <c r="B72" s="45"/>
      <c r="C72" s="46"/>
      <c r="D72" s="46"/>
      <c r="E72" s="49" t="s">
        <v>4148</v>
      </c>
      <c r="F72" s="46"/>
      <c r="G72" s="46"/>
      <c r="H72" s="46"/>
      <c r="I72" s="46"/>
      <c r="J72" s="48"/>
    </row>
    <row r="73" ht="60">
      <c r="A73" s="37" t="s">
        <v>227</v>
      </c>
      <c r="B73" s="45"/>
      <c r="C73" s="46"/>
      <c r="D73" s="46"/>
      <c r="E73" s="39" t="s">
        <v>1482</v>
      </c>
      <c r="F73" s="46"/>
      <c r="G73" s="46"/>
      <c r="H73" s="46"/>
      <c r="I73" s="46"/>
      <c r="J73" s="48"/>
    </row>
    <row r="74">
      <c r="A74" s="37" t="s">
        <v>219</v>
      </c>
      <c r="B74" s="37">
        <v>16</v>
      </c>
      <c r="C74" s="38" t="s">
        <v>4001</v>
      </c>
      <c r="D74" s="37" t="s">
        <v>221</v>
      </c>
      <c r="E74" s="39" t="s">
        <v>4002</v>
      </c>
      <c r="F74" s="40" t="s">
        <v>805</v>
      </c>
      <c r="G74" s="41">
        <v>185.96700000000001</v>
      </c>
      <c r="H74" s="42">
        <v>0</v>
      </c>
      <c r="I74" s="43">
        <f>ROUND(G74*H74,P4)</f>
        <v>0</v>
      </c>
      <c r="J74" s="37"/>
      <c r="O74" s="44">
        <f>I74*0.21</f>
        <v>0</v>
      </c>
      <c r="P74">
        <v>3</v>
      </c>
    </row>
    <row r="75">
      <c r="A75" s="37" t="s">
        <v>224</v>
      </c>
      <c r="B75" s="45"/>
      <c r="C75" s="46"/>
      <c r="D75" s="46"/>
      <c r="E75" s="39" t="s">
        <v>4002</v>
      </c>
      <c r="F75" s="46"/>
      <c r="G75" s="46"/>
      <c r="H75" s="46"/>
      <c r="I75" s="46"/>
      <c r="J75" s="48"/>
    </row>
    <row r="76" ht="75">
      <c r="A76" s="37" t="s">
        <v>225</v>
      </c>
      <c r="B76" s="45"/>
      <c r="C76" s="46"/>
      <c r="D76" s="46"/>
      <c r="E76" s="49" t="s">
        <v>4149</v>
      </c>
      <c r="F76" s="46"/>
      <c r="G76" s="46"/>
      <c r="H76" s="46"/>
      <c r="I76" s="46"/>
      <c r="J76" s="48"/>
    </row>
    <row r="77" ht="60">
      <c r="A77" s="37" t="s">
        <v>227</v>
      </c>
      <c r="B77" s="45"/>
      <c r="C77" s="46"/>
      <c r="D77" s="46"/>
      <c r="E77" s="39" t="s">
        <v>4004</v>
      </c>
      <c r="F77" s="46"/>
      <c r="G77" s="46"/>
      <c r="H77" s="46"/>
      <c r="I77" s="46"/>
      <c r="J77" s="48"/>
    </row>
    <row r="78">
      <c r="A78" s="37" t="s">
        <v>219</v>
      </c>
      <c r="B78" s="37">
        <v>17</v>
      </c>
      <c r="C78" s="38" t="s">
        <v>4008</v>
      </c>
      <c r="D78" s="37" t="s">
        <v>221</v>
      </c>
      <c r="E78" s="39" t="s">
        <v>4009</v>
      </c>
      <c r="F78" s="40" t="s">
        <v>805</v>
      </c>
      <c r="G78" s="41">
        <v>169.79599999999999</v>
      </c>
      <c r="H78" s="42">
        <v>0</v>
      </c>
      <c r="I78" s="43">
        <f>ROUND(G78*H78,P4)</f>
        <v>0</v>
      </c>
      <c r="J78" s="37"/>
      <c r="O78" s="44">
        <f>I78*0.21</f>
        <v>0</v>
      </c>
      <c r="P78">
        <v>3</v>
      </c>
    </row>
    <row r="79">
      <c r="A79" s="37" t="s">
        <v>224</v>
      </c>
      <c r="B79" s="45"/>
      <c r="C79" s="46"/>
      <c r="D79" s="46"/>
      <c r="E79" s="39" t="s">
        <v>4009</v>
      </c>
      <c r="F79" s="46"/>
      <c r="G79" s="46"/>
      <c r="H79" s="46"/>
      <c r="I79" s="46"/>
      <c r="J79" s="48"/>
    </row>
    <row r="80" ht="75">
      <c r="A80" s="37" t="s">
        <v>225</v>
      </c>
      <c r="B80" s="45"/>
      <c r="C80" s="46"/>
      <c r="D80" s="46"/>
      <c r="E80" s="49" t="s">
        <v>4150</v>
      </c>
      <c r="F80" s="46"/>
      <c r="G80" s="46"/>
      <c r="H80" s="46"/>
      <c r="I80" s="46"/>
      <c r="J80" s="48"/>
    </row>
    <row r="81" ht="60">
      <c r="A81" s="37" t="s">
        <v>227</v>
      </c>
      <c r="B81" s="45"/>
      <c r="C81" s="46"/>
      <c r="D81" s="46"/>
      <c r="E81" s="39" t="s">
        <v>4004</v>
      </c>
      <c r="F81" s="46"/>
      <c r="G81" s="46"/>
      <c r="H81" s="46"/>
      <c r="I81" s="46"/>
      <c r="J81" s="48"/>
    </row>
    <row r="82">
      <c r="A82" s="37" t="s">
        <v>219</v>
      </c>
      <c r="B82" s="37">
        <v>18</v>
      </c>
      <c r="C82" s="38" t="s">
        <v>4151</v>
      </c>
      <c r="D82" s="37" t="s">
        <v>221</v>
      </c>
      <c r="E82" s="39" t="s">
        <v>4152</v>
      </c>
      <c r="F82" s="40" t="s">
        <v>805</v>
      </c>
      <c r="G82" s="41">
        <v>161.71000000000001</v>
      </c>
      <c r="H82" s="42">
        <v>0</v>
      </c>
      <c r="I82" s="43">
        <f>ROUND(G82*H82,P4)</f>
        <v>0</v>
      </c>
      <c r="J82" s="37"/>
      <c r="O82" s="44">
        <f>I82*0.21</f>
        <v>0</v>
      </c>
      <c r="P82">
        <v>3</v>
      </c>
    </row>
    <row r="83">
      <c r="A83" s="37" t="s">
        <v>224</v>
      </c>
      <c r="B83" s="45"/>
      <c r="C83" s="46"/>
      <c r="D83" s="46"/>
      <c r="E83" s="39" t="s">
        <v>4152</v>
      </c>
      <c r="F83" s="46"/>
      <c r="G83" s="46"/>
      <c r="H83" s="46"/>
      <c r="I83" s="46"/>
      <c r="J83" s="48"/>
    </row>
    <row r="84" ht="75">
      <c r="A84" s="37" t="s">
        <v>225</v>
      </c>
      <c r="B84" s="45"/>
      <c r="C84" s="46"/>
      <c r="D84" s="46"/>
      <c r="E84" s="49" t="s">
        <v>4153</v>
      </c>
      <c r="F84" s="46"/>
      <c r="G84" s="46"/>
      <c r="H84" s="46"/>
      <c r="I84" s="46"/>
      <c r="J84" s="48"/>
    </row>
    <row r="85" ht="120">
      <c r="A85" s="37" t="s">
        <v>227</v>
      </c>
      <c r="B85" s="45"/>
      <c r="C85" s="46"/>
      <c r="D85" s="46"/>
      <c r="E85" s="39" t="s">
        <v>4014</v>
      </c>
      <c r="F85" s="46"/>
      <c r="G85" s="46"/>
      <c r="H85" s="46"/>
      <c r="I85" s="46"/>
      <c r="J85" s="48"/>
    </row>
    <row r="86">
      <c r="A86" s="37" t="s">
        <v>219</v>
      </c>
      <c r="B86" s="37">
        <v>19</v>
      </c>
      <c r="C86" s="38" t="s">
        <v>4154</v>
      </c>
      <c r="D86" s="37" t="s">
        <v>221</v>
      </c>
      <c r="E86" s="39" t="s">
        <v>4155</v>
      </c>
      <c r="F86" s="40" t="s">
        <v>805</v>
      </c>
      <c r="G86" s="41">
        <v>169.79599999999999</v>
      </c>
      <c r="H86" s="42">
        <v>0</v>
      </c>
      <c r="I86" s="43">
        <f>ROUND(G86*H86,P4)</f>
        <v>0</v>
      </c>
      <c r="J86" s="37"/>
      <c r="O86" s="44">
        <f>I86*0.21</f>
        <v>0</v>
      </c>
      <c r="P86">
        <v>3</v>
      </c>
    </row>
    <row r="87">
      <c r="A87" s="37" t="s">
        <v>224</v>
      </c>
      <c r="B87" s="45"/>
      <c r="C87" s="46"/>
      <c r="D87" s="46"/>
      <c r="E87" s="39" t="s">
        <v>4155</v>
      </c>
      <c r="F87" s="46"/>
      <c r="G87" s="46"/>
      <c r="H87" s="46"/>
      <c r="I87" s="46"/>
      <c r="J87" s="48"/>
    </row>
    <row r="88" ht="75">
      <c r="A88" s="37" t="s">
        <v>225</v>
      </c>
      <c r="B88" s="45"/>
      <c r="C88" s="46"/>
      <c r="D88" s="46"/>
      <c r="E88" s="49" t="s">
        <v>4156</v>
      </c>
      <c r="F88" s="46"/>
      <c r="G88" s="46"/>
      <c r="H88" s="46"/>
      <c r="I88" s="46"/>
      <c r="J88" s="48"/>
    </row>
    <row r="89" ht="120">
      <c r="A89" s="37" t="s">
        <v>227</v>
      </c>
      <c r="B89" s="45"/>
      <c r="C89" s="46"/>
      <c r="D89" s="46"/>
      <c r="E89" s="39" t="s">
        <v>4014</v>
      </c>
      <c r="F89" s="46"/>
      <c r="G89" s="46"/>
      <c r="H89" s="46"/>
      <c r="I89" s="46"/>
      <c r="J89" s="48"/>
    </row>
    <row r="90">
      <c r="A90" s="37" t="s">
        <v>219</v>
      </c>
      <c r="B90" s="37">
        <v>20</v>
      </c>
      <c r="C90" s="38" t="s">
        <v>4157</v>
      </c>
      <c r="D90" s="37" t="s">
        <v>221</v>
      </c>
      <c r="E90" s="39" t="s">
        <v>4158</v>
      </c>
      <c r="F90" s="40" t="s">
        <v>805</v>
      </c>
      <c r="G90" s="41">
        <v>31.129999999999999</v>
      </c>
      <c r="H90" s="42">
        <v>0</v>
      </c>
      <c r="I90" s="43">
        <f>ROUND(G90*H90,P4)</f>
        <v>0</v>
      </c>
      <c r="J90" s="37"/>
      <c r="O90" s="44">
        <f>I90*0.21</f>
        <v>0</v>
      </c>
      <c r="P90">
        <v>3</v>
      </c>
    </row>
    <row r="91">
      <c r="A91" s="37" t="s">
        <v>224</v>
      </c>
      <c r="B91" s="45"/>
      <c r="C91" s="46"/>
      <c r="D91" s="46"/>
      <c r="E91" s="39" t="s">
        <v>4158</v>
      </c>
      <c r="F91" s="46"/>
      <c r="G91" s="46"/>
      <c r="H91" s="46"/>
      <c r="I91" s="46"/>
      <c r="J91" s="48"/>
    </row>
    <row r="92" ht="75">
      <c r="A92" s="37" t="s">
        <v>225</v>
      </c>
      <c r="B92" s="45"/>
      <c r="C92" s="46"/>
      <c r="D92" s="46"/>
      <c r="E92" s="49" t="s">
        <v>4159</v>
      </c>
      <c r="F92" s="46"/>
      <c r="G92" s="46"/>
      <c r="H92" s="46"/>
      <c r="I92" s="46"/>
      <c r="J92" s="48"/>
    </row>
    <row r="93" ht="150">
      <c r="A93" s="37" t="s">
        <v>227</v>
      </c>
      <c r="B93" s="45"/>
      <c r="C93" s="46"/>
      <c r="D93" s="46"/>
      <c r="E93" s="39" t="s">
        <v>1486</v>
      </c>
      <c r="F93" s="46"/>
      <c r="G93" s="46"/>
      <c r="H93" s="46"/>
      <c r="I93" s="46"/>
      <c r="J93" s="48"/>
    </row>
    <row r="94">
      <c r="A94" s="37" t="s">
        <v>219</v>
      </c>
      <c r="B94" s="37">
        <v>21</v>
      </c>
      <c r="C94" s="38" t="s">
        <v>1483</v>
      </c>
      <c r="D94" s="37" t="s">
        <v>221</v>
      </c>
      <c r="E94" s="39" t="s">
        <v>1484</v>
      </c>
      <c r="F94" s="40" t="s">
        <v>805</v>
      </c>
      <c r="G94" s="41">
        <v>1527.778</v>
      </c>
      <c r="H94" s="42">
        <v>0</v>
      </c>
      <c r="I94" s="43">
        <f>ROUND(G94*H94,P4)</f>
        <v>0</v>
      </c>
      <c r="J94" s="37"/>
      <c r="O94" s="44">
        <f>I94*0.21</f>
        <v>0</v>
      </c>
      <c r="P94">
        <v>3</v>
      </c>
    </row>
    <row r="95">
      <c r="A95" s="37" t="s">
        <v>224</v>
      </c>
      <c r="B95" s="45"/>
      <c r="C95" s="46"/>
      <c r="D95" s="46"/>
      <c r="E95" s="39" t="s">
        <v>1484</v>
      </c>
      <c r="F95" s="46"/>
      <c r="G95" s="46"/>
      <c r="H95" s="46"/>
      <c r="I95" s="46"/>
      <c r="J95" s="48"/>
    </row>
    <row r="96" ht="120">
      <c r="A96" s="37" t="s">
        <v>225</v>
      </c>
      <c r="B96" s="45"/>
      <c r="C96" s="46"/>
      <c r="D96" s="46"/>
      <c r="E96" s="49" t="s">
        <v>4160</v>
      </c>
      <c r="F96" s="46"/>
      <c r="G96" s="46"/>
      <c r="H96" s="46"/>
      <c r="I96" s="46"/>
      <c r="J96" s="48"/>
    </row>
    <row r="97" ht="150">
      <c r="A97" s="37" t="s">
        <v>227</v>
      </c>
      <c r="B97" s="45"/>
      <c r="C97" s="46"/>
      <c r="D97" s="46"/>
      <c r="E97" s="39" t="s">
        <v>1486</v>
      </c>
      <c r="F97" s="46"/>
      <c r="G97" s="46"/>
      <c r="H97" s="46"/>
      <c r="I97" s="46"/>
      <c r="J97" s="48"/>
    </row>
    <row r="98">
      <c r="A98" s="37" t="s">
        <v>219</v>
      </c>
      <c r="B98" s="37">
        <v>22</v>
      </c>
      <c r="C98" s="38" t="s">
        <v>4161</v>
      </c>
      <c r="D98" s="37" t="s">
        <v>221</v>
      </c>
      <c r="E98" s="39" t="s">
        <v>4162</v>
      </c>
      <c r="F98" s="40" t="s">
        <v>805</v>
      </c>
      <c r="G98" s="41">
        <v>52.777000000000001</v>
      </c>
      <c r="H98" s="42">
        <v>0</v>
      </c>
      <c r="I98" s="43">
        <f>ROUND(G98*H98,P4)</f>
        <v>0</v>
      </c>
      <c r="J98" s="37"/>
      <c r="O98" s="44">
        <f>I98*0.21</f>
        <v>0</v>
      </c>
      <c r="P98">
        <v>3</v>
      </c>
    </row>
    <row r="99">
      <c r="A99" s="37" t="s">
        <v>224</v>
      </c>
      <c r="B99" s="45"/>
      <c r="C99" s="46"/>
      <c r="D99" s="46"/>
      <c r="E99" s="39" t="s">
        <v>4162</v>
      </c>
      <c r="F99" s="46"/>
      <c r="G99" s="46"/>
      <c r="H99" s="46"/>
      <c r="I99" s="46"/>
      <c r="J99" s="48"/>
    </row>
    <row r="100" ht="120">
      <c r="A100" s="37" t="s">
        <v>225</v>
      </c>
      <c r="B100" s="45"/>
      <c r="C100" s="46"/>
      <c r="D100" s="46"/>
      <c r="E100" s="49" t="s">
        <v>4163</v>
      </c>
      <c r="F100" s="46"/>
      <c r="G100" s="46"/>
      <c r="H100" s="46"/>
      <c r="I100" s="46"/>
      <c r="J100" s="48"/>
    </row>
    <row r="101" ht="150">
      <c r="A101" s="37" t="s">
        <v>227</v>
      </c>
      <c r="B101" s="45"/>
      <c r="C101" s="46"/>
      <c r="D101" s="46"/>
      <c r="E101" s="39" t="s">
        <v>1486</v>
      </c>
      <c r="F101" s="46"/>
      <c r="G101" s="46"/>
      <c r="H101" s="46"/>
      <c r="I101" s="46"/>
      <c r="J101" s="48"/>
    </row>
    <row r="102">
      <c r="A102" s="37" t="s">
        <v>219</v>
      </c>
      <c r="B102" s="37">
        <v>23</v>
      </c>
      <c r="C102" s="38" t="s">
        <v>1487</v>
      </c>
      <c r="D102" s="37" t="s">
        <v>221</v>
      </c>
      <c r="E102" s="39" t="s">
        <v>1488</v>
      </c>
      <c r="F102" s="40" t="s">
        <v>805</v>
      </c>
      <c r="G102" s="41">
        <v>1.607</v>
      </c>
      <c r="H102" s="42">
        <v>0</v>
      </c>
      <c r="I102" s="43">
        <f>ROUND(G102*H102,P4)</f>
        <v>0</v>
      </c>
      <c r="J102" s="37"/>
      <c r="O102" s="44">
        <f>I102*0.21</f>
        <v>0</v>
      </c>
      <c r="P102">
        <v>3</v>
      </c>
    </row>
    <row r="103">
      <c r="A103" s="37" t="s">
        <v>224</v>
      </c>
      <c r="B103" s="45"/>
      <c r="C103" s="46"/>
      <c r="D103" s="46"/>
      <c r="E103" s="39" t="s">
        <v>1488</v>
      </c>
      <c r="F103" s="46"/>
      <c r="G103" s="46"/>
      <c r="H103" s="46"/>
      <c r="I103" s="46"/>
      <c r="J103" s="48"/>
    </row>
    <row r="104" ht="90">
      <c r="A104" s="37" t="s">
        <v>225</v>
      </c>
      <c r="B104" s="45"/>
      <c r="C104" s="46"/>
      <c r="D104" s="46"/>
      <c r="E104" s="49" t="s">
        <v>4164</v>
      </c>
      <c r="F104" s="46"/>
      <c r="G104" s="46"/>
      <c r="H104" s="46"/>
      <c r="I104" s="46"/>
      <c r="J104" s="48"/>
    </row>
    <row r="105" ht="150">
      <c r="A105" s="37" t="s">
        <v>227</v>
      </c>
      <c r="B105" s="45"/>
      <c r="C105" s="46"/>
      <c r="D105" s="46"/>
      <c r="E105" s="39" t="s">
        <v>1486</v>
      </c>
      <c r="F105" s="46"/>
      <c r="G105" s="46"/>
      <c r="H105" s="46"/>
      <c r="I105" s="46"/>
      <c r="J105" s="48"/>
    </row>
    <row r="106" ht="30">
      <c r="A106" s="37" t="s">
        <v>219</v>
      </c>
      <c r="B106" s="37">
        <v>24</v>
      </c>
      <c r="C106" s="38" t="s">
        <v>1493</v>
      </c>
      <c r="D106" s="37" t="s">
        <v>221</v>
      </c>
      <c r="E106" s="39" t="s">
        <v>1494</v>
      </c>
      <c r="F106" s="40" t="s">
        <v>805</v>
      </c>
      <c r="G106" s="41">
        <v>54.116</v>
      </c>
      <c r="H106" s="42">
        <v>0</v>
      </c>
      <c r="I106" s="43">
        <f>ROUND(G106*H106,P4)</f>
        <v>0</v>
      </c>
      <c r="J106" s="37"/>
      <c r="O106" s="44">
        <f>I106*0.21</f>
        <v>0</v>
      </c>
      <c r="P106">
        <v>3</v>
      </c>
    </row>
    <row r="107" ht="30">
      <c r="A107" s="37" t="s">
        <v>224</v>
      </c>
      <c r="B107" s="45"/>
      <c r="C107" s="46"/>
      <c r="D107" s="46"/>
      <c r="E107" s="39" t="s">
        <v>1494</v>
      </c>
      <c r="F107" s="46"/>
      <c r="G107" s="46"/>
      <c r="H107" s="46"/>
      <c r="I107" s="46"/>
      <c r="J107" s="48"/>
    </row>
    <row r="108" ht="90">
      <c r="A108" s="37" t="s">
        <v>225</v>
      </c>
      <c r="B108" s="45"/>
      <c r="C108" s="46"/>
      <c r="D108" s="46"/>
      <c r="E108" s="49" t="s">
        <v>4165</v>
      </c>
      <c r="F108" s="46"/>
      <c r="G108" s="46"/>
      <c r="H108" s="46"/>
      <c r="I108" s="46"/>
      <c r="J108" s="48"/>
    </row>
    <row r="109" ht="150">
      <c r="A109" s="37" t="s">
        <v>227</v>
      </c>
      <c r="B109" s="45"/>
      <c r="C109" s="46"/>
      <c r="D109" s="46"/>
      <c r="E109" s="39" t="s">
        <v>1486</v>
      </c>
      <c r="F109" s="46"/>
      <c r="G109" s="46"/>
      <c r="H109" s="46"/>
      <c r="I109" s="46"/>
      <c r="J109" s="48"/>
    </row>
    <row r="110" ht="30">
      <c r="A110" s="37" t="s">
        <v>219</v>
      </c>
      <c r="B110" s="37">
        <v>25</v>
      </c>
      <c r="C110" s="38" t="s">
        <v>4166</v>
      </c>
      <c r="D110" s="37" t="s">
        <v>221</v>
      </c>
      <c r="E110" s="39" t="s">
        <v>4167</v>
      </c>
      <c r="F110" s="40" t="s">
        <v>805</v>
      </c>
      <c r="G110" s="41">
        <v>5.2939999999999996</v>
      </c>
      <c r="H110" s="42">
        <v>0</v>
      </c>
      <c r="I110" s="43">
        <f>ROUND(G110*H110,P4)</f>
        <v>0</v>
      </c>
      <c r="J110" s="37"/>
      <c r="O110" s="44">
        <f>I110*0.21</f>
        <v>0</v>
      </c>
      <c r="P110">
        <v>3</v>
      </c>
    </row>
    <row r="111" ht="30">
      <c r="A111" s="37" t="s">
        <v>224</v>
      </c>
      <c r="B111" s="45"/>
      <c r="C111" s="46"/>
      <c r="D111" s="46"/>
      <c r="E111" s="39" t="s">
        <v>4167</v>
      </c>
      <c r="F111" s="46"/>
      <c r="G111" s="46"/>
      <c r="H111" s="46"/>
      <c r="I111" s="46"/>
      <c r="J111" s="48"/>
    </row>
    <row r="112" ht="90">
      <c r="A112" s="37" t="s">
        <v>225</v>
      </c>
      <c r="B112" s="45"/>
      <c r="C112" s="46"/>
      <c r="D112" s="46"/>
      <c r="E112" s="49" t="s">
        <v>4168</v>
      </c>
      <c r="F112" s="46"/>
      <c r="G112" s="46"/>
      <c r="H112" s="46"/>
      <c r="I112" s="46"/>
      <c r="J112" s="48"/>
    </row>
    <row r="113" ht="150">
      <c r="A113" s="37" t="s">
        <v>227</v>
      </c>
      <c r="B113" s="45"/>
      <c r="C113" s="46"/>
      <c r="D113" s="46"/>
      <c r="E113" s="39" t="s">
        <v>1486</v>
      </c>
      <c r="F113" s="46"/>
      <c r="G113" s="46"/>
      <c r="H113" s="46"/>
      <c r="I113" s="46"/>
      <c r="J113" s="48"/>
    </row>
    <row r="114">
      <c r="A114" s="31" t="s">
        <v>216</v>
      </c>
      <c r="B114" s="32"/>
      <c r="C114" s="33" t="s">
        <v>1496</v>
      </c>
      <c r="D114" s="34"/>
      <c r="E114" s="31" t="s">
        <v>1497</v>
      </c>
      <c r="F114" s="34"/>
      <c r="G114" s="34"/>
      <c r="H114" s="34"/>
      <c r="I114" s="35">
        <f>SUMIFS(I115:I126,A115:A126,"P")</f>
        <v>0</v>
      </c>
      <c r="J114" s="36"/>
    </row>
    <row r="115" ht="30">
      <c r="A115" s="37" t="s">
        <v>219</v>
      </c>
      <c r="B115" s="37">
        <v>26</v>
      </c>
      <c r="C115" s="38" t="s">
        <v>1514</v>
      </c>
      <c r="D115" s="37" t="s">
        <v>221</v>
      </c>
      <c r="E115" s="39" t="s">
        <v>1515</v>
      </c>
      <c r="F115" s="40" t="s">
        <v>234</v>
      </c>
      <c r="G115" s="41">
        <v>339.99000000000001</v>
      </c>
      <c r="H115" s="42">
        <v>0</v>
      </c>
      <c r="I115" s="43">
        <f>ROUND(G115*H115,P4)</f>
        <v>0</v>
      </c>
      <c r="J115" s="37"/>
      <c r="O115" s="44">
        <f>I115*0.21</f>
        <v>0</v>
      </c>
      <c r="P115">
        <v>3</v>
      </c>
    </row>
    <row r="116" ht="30">
      <c r="A116" s="37" t="s">
        <v>224</v>
      </c>
      <c r="B116" s="45"/>
      <c r="C116" s="46"/>
      <c r="D116" s="46"/>
      <c r="E116" s="39" t="s">
        <v>1515</v>
      </c>
      <c r="F116" s="46"/>
      <c r="G116" s="46"/>
      <c r="H116" s="46"/>
      <c r="I116" s="46"/>
      <c r="J116" s="48"/>
    </row>
    <row r="117" ht="90">
      <c r="A117" s="37" t="s">
        <v>225</v>
      </c>
      <c r="B117" s="45"/>
      <c r="C117" s="46"/>
      <c r="D117" s="46"/>
      <c r="E117" s="49" t="s">
        <v>4169</v>
      </c>
      <c r="F117" s="46"/>
      <c r="G117" s="46"/>
      <c r="H117" s="46"/>
      <c r="I117" s="46"/>
      <c r="J117" s="48"/>
    </row>
    <row r="118" ht="45">
      <c r="A118" s="37" t="s">
        <v>227</v>
      </c>
      <c r="B118" s="45"/>
      <c r="C118" s="46"/>
      <c r="D118" s="46"/>
      <c r="E118" s="39" t="s">
        <v>1517</v>
      </c>
      <c r="F118" s="46"/>
      <c r="G118" s="46"/>
      <c r="H118" s="46"/>
      <c r="I118" s="46"/>
      <c r="J118" s="48"/>
    </row>
    <row r="119" ht="30">
      <c r="A119" s="37" t="s">
        <v>219</v>
      </c>
      <c r="B119" s="37">
        <v>27</v>
      </c>
      <c r="C119" s="38" t="s">
        <v>1518</v>
      </c>
      <c r="D119" s="37" t="s">
        <v>221</v>
      </c>
      <c r="E119" s="39" t="s">
        <v>1519</v>
      </c>
      <c r="F119" s="40" t="s">
        <v>234</v>
      </c>
      <c r="G119" s="41">
        <v>548.25999999999999</v>
      </c>
      <c r="H119" s="42">
        <v>0</v>
      </c>
      <c r="I119" s="43">
        <f>ROUND(G119*H119,P4)</f>
        <v>0</v>
      </c>
      <c r="J119" s="37"/>
      <c r="O119" s="44">
        <f>I119*0.21</f>
        <v>0</v>
      </c>
      <c r="P119">
        <v>3</v>
      </c>
    </row>
    <row r="120" ht="30">
      <c r="A120" s="37" t="s">
        <v>224</v>
      </c>
      <c r="B120" s="45"/>
      <c r="C120" s="46"/>
      <c r="D120" s="46"/>
      <c r="E120" s="39" t="s">
        <v>1519</v>
      </c>
      <c r="F120" s="46"/>
      <c r="G120" s="46"/>
      <c r="H120" s="46"/>
      <c r="I120" s="46"/>
      <c r="J120" s="48"/>
    </row>
    <row r="121" ht="150">
      <c r="A121" s="37" t="s">
        <v>225</v>
      </c>
      <c r="B121" s="45"/>
      <c r="C121" s="46"/>
      <c r="D121" s="46"/>
      <c r="E121" s="49" t="s">
        <v>4170</v>
      </c>
      <c r="F121" s="46"/>
      <c r="G121" s="46"/>
      <c r="H121" s="46"/>
      <c r="I121" s="46"/>
      <c r="J121" s="48"/>
    </row>
    <row r="122" ht="45">
      <c r="A122" s="37" t="s">
        <v>227</v>
      </c>
      <c r="B122" s="45"/>
      <c r="C122" s="46"/>
      <c r="D122" s="46"/>
      <c r="E122" s="39" t="s">
        <v>1517</v>
      </c>
      <c r="F122" s="46"/>
      <c r="G122" s="46"/>
      <c r="H122" s="46"/>
      <c r="I122" s="46"/>
      <c r="J122" s="48"/>
    </row>
    <row r="123" ht="30">
      <c r="A123" s="37" t="s">
        <v>219</v>
      </c>
      <c r="B123" s="37">
        <v>28</v>
      </c>
      <c r="C123" s="38" t="s">
        <v>4171</v>
      </c>
      <c r="D123" s="37" t="s">
        <v>221</v>
      </c>
      <c r="E123" s="39" t="s">
        <v>1529</v>
      </c>
      <c r="F123" s="40" t="s">
        <v>837</v>
      </c>
      <c r="G123" s="41">
        <v>1</v>
      </c>
      <c r="H123" s="42">
        <v>0</v>
      </c>
      <c r="I123" s="43">
        <f>ROUND(G123*H123,P4)</f>
        <v>0</v>
      </c>
      <c r="J123" s="37"/>
      <c r="O123" s="44">
        <f>I123*0.21</f>
        <v>0</v>
      </c>
      <c r="P123">
        <v>3</v>
      </c>
    </row>
    <row r="124" ht="30">
      <c r="A124" s="37" t="s">
        <v>224</v>
      </c>
      <c r="B124" s="45"/>
      <c r="C124" s="46"/>
      <c r="D124" s="46"/>
      <c r="E124" s="39" t="s">
        <v>1529</v>
      </c>
      <c r="F124" s="46"/>
      <c r="G124" s="46"/>
      <c r="H124" s="46"/>
      <c r="I124" s="46"/>
      <c r="J124" s="48"/>
    </row>
    <row r="125" ht="30">
      <c r="A125" s="37" t="s">
        <v>225</v>
      </c>
      <c r="B125" s="45"/>
      <c r="C125" s="46"/>
      <c r="D125" s="46"/>
      <c r="E125" s="49" t="s">
        <v>1530</v>
      </c>
      <c r="F125" s="46"/>
      <c r="G125" s="46"/>
      <c r="H125" s="46"/>
      <c r="I125" s="46"/>
      <c r="J125" s="48"/>
    </row>
    <row r="126">
      <c r="A126" s="37" t="s">
        <v>227</v>
      </c>
      <c r="B126" s="45"/>
      <c r="C126" s="46"/>
      <c r="D126" s="46"/>
      <c r="E126" s="39" t="s">
        <v>1531</v>
      </c>
      <c r="F126" s="46"/>
      <c r="G126" s="46"/>
      <c r="H126" s="46"/>
      <c r="I126" s="46"/>
      <c r="J126" s="48"/>
    </row>
    <row r="127">
      <c r="A127" s="31" t="s">
        <v>216</v>
      </c>
      <c r="B127" s="32"/>
      <c r="C127" s="33" t="s">
        <v>457</v>
      </c>
      <c r="D127" s="34"/>
      <c r="E127" s="31" t="s">
        <v>458</v>
      </c>
      <c r="F127" s="34"/>
      <c r="G127" s="34"/>
      <c r="H127" s="34"/>
      <c r="I127" s="35">
        <f>SUMIFS(I128:I131,A128:A131,"P")</f>
        <v>0</v>
      </c>
      <c r="J127" s="36"/>
    </row>
    <row r="128" ht="45">
      <c r="A128" s="37" t="s">
        <v>219</v>
      </c>
      <c r="B128" s="37">
        <v>29</v>
      </c>
      <c r="C128" s="38" t="s">
        <v>459</v>
      </c>
      <c r="D128" s="37" t="s">
        <v>460</v>
      </c>
      <c r="E128" s="39" t="s">
        <v>1348</v>
      </c>
      <c r="F128" s="40" t="s">
        <v>462</v>
      </c>
      <c r="G128" s="41">
        <v>1032.3119999999999</v>
      </c>
      <c r="H128" s="42">
        <v>0</v>
      </c>
      <c r="I128" s="43">
        <f>ROUND(G128*H128,P4)</f>
        <v>0</v>
      </c>
      <c r="J128" s="37"/>
      <c r="O128" s="44">
        <f>I128*0.21</f>
        <v>0</v>
      </c>
      <c r="P128">
        <v>3</v>
      </c>
    </row>
    <row r="129" ht="45">
      <c r="A129" s="37" t="s">
        <v>224</v>
      </c>
      <c r="B129" s="45"/>
      <c r="C129" s="46"/>
      <c r="D129" s="46"/>
      <c r="E129" s="39" t="s">
        <v>1534</v>
      </c>
      <c r="F129" s="46"/>
      <c r="G129" s="46"/>
      <c r="H129" s="46"/>
      <c r="I129" s="46"/>
      <c r="J129" s="48"/>
    </row>
    <row r="130" ht="90">
      <c r="A130" s="37" t="s">
        <v>225</v>
      </c>
      <c r="B130" s="45"/>
      <c r="C130" s="46"/>
      <c r="D130" s="46"/>
      <c r="E130" s="49" t="s">
        <v>4172</v>
      </c>
      <c r="F130" s="46"/>
      <c r="G130" s="46"/>
      <c r="H130" s="46"/>
      <c r="I130" s="46"/>
      <c r="J130" s="48"/>
    </row>
    <row r="131" ht="120">
      <c r="A131" s="37" t="s">
        <v>227</v>
      </c>
      <c r="B131" s="50"/>
      <c r="C131" s="51"/>
      <c r="D131" s="51"/>
      <c r="E131" s="39" t="s">
        <v>1128</v>
      </c>
      <c r="F131" s="51"/>
      <c r="G131" s="51"/>
      <c r="H131" s="51"/>
      <c r="I131" s="51"/>
      <c r="J131" s="52"/>
    </row>
  </sheetData>
  <sheetProtection sheet="1" objects="1" scenarios="1" spinCount="100000" saltValue="6OswGbEYY5jnjyYFo1ttgdnj5aQG92swf9iLbLRy/XUndIW6u3lX+nW94rf6pXcNdGTyWKJxEan3jbAUdyodng==" hashValue="CQCxNls35eZUaW455rNk23ycRERT21bGlpnvXdgpwdEw1BNqC5SPvjpHudx+G1vvUFeuVNeHPVv32qYBuWXveg=="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4173</v>
      </c>
      <c r="I3" s="25">
        <f>SUMIFS(I11:I177,A11:A177,"SD")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1469</v>
      </c>
      <c r="D6" s="22"/>
      <c r="E6" s="23" t="s">
        <v>122</v>
      </c>
      <c r="F6" s="17"/>
      <c r="G6" s="17"/>
      <c r="H6" s="17"/>
      <c r="I6" s="17"/>
      <c r="J6" s="19"/>
    </row>
    <row r="7">
      <c r="A7" s="3" t="s">
        <v>203</v>
      </c>
      <c r="B7" s="20" t="s">
        <v>204</v>
      </c>
      <c r="C7" s="21" t="s">
        <v>4173</v>
      </c>
      <c r="D7" s="22"/>
      <c r="E7" s="23" t="s">
        <v>132</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SUMIFS(I12:I47,A12:A47,"P")</f>
        <v>0</v>
      </c>
      <c r="J11" s="36"/>
    </row>
    <row r="12">
      <c r="A12" s="37" t="s">
        <v>219</v>
      </c>
      <c r="B12" s="37">
        <v>1</v>
      </c>
      <c r="C12" s="38" t="s">
        <v>3950</v>
      </c>
      <c r="D12" s="37" t="s">
        <v>221</v>
      </c>
      <c r="E12" s="39" t="s">
        <v>3951</v>
      </c>
      <c r="F12" s="40" t="s">
        <v>223</v>
      </c>
      <c r="G12" s="41">
        <v>328.72800000000001</v>
      </c>
      <c r="H12" s="42">
        <v>0</v>
      </c>
      <c r="I12" s="43">
        <f>ROUND(G12*H12,P4)</f>
        <v>0</v>
      </c>
      <c r="J12" s="37"/>
      <c r="O12" s="44">
        <f>I12*0.21</f>
        <v>0</v>
      </c>
      <c r="P12">
        <v>3</v>
      </c>
    </row>
    <row r="13">
      <c r="A13" s="37" t="s">
        <v>224</v>
      </c>
      <c r="B13" s="45"/>
      <c r="C13" s="46"/>
      <c r="D13" s="46"/>
      <c r="E13" s="39" t="s">
        <v>3951</v>
      </c>
      <c r="F13" s="46"/>
      <c r="G13" s="46"/>
      <c r="H13" s="46"/>
      <c r="I13" s="46"/>
      <c r="J13" s="48"/>
    </row>
    <row r="14" ht="225">
      <c r="A14" s="37" t="s">
        <v>225</v>
      </c>
      <c r="B14" s="45"/>
      <c r="C14" s="46"/>
      <c r="D14" s="46"/>
      <c r="E14" s="49" t="s">
        <v>4174</v>
      </c>
      <c r="F14" s="46"/>
      <c r="G14" s="46"/>
      <c r="H14" s="46"/>
      <c r="I14" s="46"/>
      <c r="J14" s="48"/>
    </row>
    <row r="15" ht="90">
      <c r="A15" s="37" t="s">
        <v>227</v>
      </c>
      <c r="B15" s="45"/>
      <c r="C15" s="46"/>
      <c r="D15" s="46"/>
      <c r="E15" s="39" t="s">
        <v>3953</v>
      </c>
      <c r="F15" s="46"/>
      <c r="G15" s="46"/>
      <c r="H15" s="46"/>
      <c r="I15" s="46"/>
      <c r="J15" s="48"/>
    </row>
    <row r="16" ht="30">
      <c r="A16" s="37" t="s">
        <v>219</v>
      </c>
      <c r="B16" s="37">
        <v>2</v>
      </c>
      <c r="C16" s="38" t="s">
        <v>3958</v>
      </c>
      <c r="D16" s="37" t="s">
        <v>221</v>
      </c>
      <c r="E16" s="39" t="s">
        <v>3959</v>
      </c>
      <c r="F16" s="40" t="s">
        <v>223</v>
      </c>
      <c r="G16" s="41">
        <v>1355.3040000000001</v>
      </c>
      <c r="H16" s="42">
        <v>0</v>
      </c>
      <c r="I16" s="43">
        <f>ROUND(G16*H16,P4)</f>
        <v>0</v>
      </c>
      <c r="J16" s="37"/>
      <c r="O16" s="44">
        <f>I16*0.21</f>
        <v>0</v>
      </c>
      <c r="P16">
        <v>3</v>
      </c>
    </row>
    <row r="17" ht="30">
      <c r="A17" s="37" t="s">
        <v>224</v>
      </c>
      <c r="B17" s="45"/>
      <c r="C17" s="46"/>
      <c r="D17" s="46"/>
      <c r="E17" s="39" t="s">
        <v>3959</v>
      </c>
      <c r="F17" s="46"/>
      <c r="G17" s="46"/>
      <c r="H17" s="46"/>
      <c r="I17" s="46"/>
      <c r="J17" s="48"/>
    </row>
    <row r="18" ht="225">
      <c r="A18" s="37" t="s">
        <v>225</v>
      </c>
      <c r="B18" s="45"/>
      <c r="C18" s="46"/>
      <c r="D18" s="46"/>
      <c r="E18" s="49" t="s">
        <v>4175</v>
      </c>
      <c r="F18" s="46"/>
      <c r="G18" s="46"/>
      <c r="H18" s="46"/>
      <c r="I18" s="46"/>
      <c r="J18" s="48"/>
    </row>
    <row r="19" ht="90">
      <c r="A19" s="37" t="s">
        <v>227</v>
      </c>
      <c r="B19" s="45"/>
      <c r="C19" s="46"/>
      <c r="D19" s="46"/>
      <c r="E19" s="39" t="s">
        <v>3953</v>
      </c>
      <c r="F19" s="46"/>
      <c r="G19" s="46"/>
      <c r="H19" s="46"/>
      <c r="I19" s="46"/>
      <c r="J19" s="48"/>
    </row>
    <row r="20">
      <c r="A20" s="37" t="s">
        <v>219</v>
      </c>
      <c r="B20" s="37">
        <v>3</v>
      </c>
      <c r="C20" s="38" t="s">
        <v>4176</v>
      </c>
      <c r="D20" s="37" t="s">
        <v>221</v>
      </c>
      <c r="E20" s="39" t="s">
        <v>4177</v>
      </c>
      <c r="F20" s="40" t="s">
        <v>223</v>
      </c>
      <c r="G20" s="41">
        <v>25.344000000000001</v>
      </c>
      <c r="H20" s="42">
        <v>0</v>
      </c>
      <c r="I20" s="43">
        <f>ROUND(G20*H20,P4)</f>
        <v>0</v>
      </c>
      <c r="J20" s="37"/>
      <c r="O20" s="44">
        <f>I20*0.21</f>
        <v>0</v>
      </c>
      <c r="P20">
        <v>3</v>
      </c>
    </row>
    <row r="21">
      <c r="A21" s="37" t="s">
        <v>224</v>
      </c>
      <c r="B21" s="45"/>
      <c r="C21" s="46"/>
      <c r="D21" s="46"/>
      <c r="E21" s="39" t="s">
        <v>4177</v>
      </c>
      <c r="F21" s="46"/>
      <c r="G21" s="46"/>
      <c r="H21" s="46"/>
      <c r="I21" s="46"/>
      <c r="J21" s="48"/>
    </row>
    <row r="22" ht="60">
      <c r="A22" s="37" t="s">
        <v>225</v>
      </c>
      <c r="B22" s="45"/>
      <c r="C22" s="46"/>
      <c r="D22" s="46"/>
      <c r="E22" s="49" t="s">
        <v>4178</v>
      </c>
      <c r="F22" s="46"/>
      <c r="G22" s="46"/>
      <c r="H22" s="46"/>
      <c r="I22" s="46"/>
      <c r="J22" s="48"/>
    </row>
    <row r="23" ht="90">
      <c r="A23" s="37" t="s">
        <v>227</v>
      </c>
      <c r="B23" s="45"/>
      <c r="C23" s="46"/>
      <c r="D23" s="46"/>
      <c r="E23" s="39" t="s">
        <v>3953</v>
      </c>
      <c r="F23" s="46"/>
      <c r="G23" s="46"/>
      <c r="H23" s="46"/>
      <c r="I23" s="46"/>
      <c r="J23" s="48"/>
    </row>
    <row r="24">
      <c r="A24" s="37" t="s">
        <v>219</v>
      </c>
      <c r="B24" s="37">
        <v>4</v>
      </c>
      <c r="C24" s="38" t="s">
        <v>3964</v>
      </c>
      <c r="D24" s="37" t="s">
        <v>221</v>
      </c>
      <c r="E24" s="39" t="s">
        <v>3965</v>
      </c>
      <c r="F24" s="40" t="s">
        <v>234</v>
      </c>
      <c r="G24" s="41">
        <v>1070.3</v>
      </c>
      <c r="H24" s="42">
        <v>0</v>
      </c>
      <c r="I24" s="43">
        <f>ROUND(G24*H24,P4)</f>
        <v>0</v>
      </c>
      <c r="J24" s="37"/>
      <c r="O24" s="44">
        <f>I24*0.21</f>
        <v>0</v>
      </c>
      <c r="P24">
        <v>3</v>
      </c>
    </row>
    <row r="25">
      <c r="A25" s="37" t="s">
        <v>224</v>
      </c>
      <c r="B25" s="45"/>
      <c r="C25" s="46"/>
      <c r="D25" s="46"/>
      <c r="E25" s="39" t="s">
        <v>3965</v>
      </c>
      <c r="F25" s="46"/>
      <c r="G25" s="46"/>
      <c r="H25" s="46"/>
      <c r="I25" s="46"/>
      <c r="J25" s="48"/>
    </row>
    <row r="26" ht="150">
      <c r="A26" s="37" t="s">
        <v>225</v>
      </c>
      <c r="B26" s="45"/>
      <c r="C26" s="46"/>
      <c r="D26" s="46"/>
      <c r="E26" s="49" t="s">
        <v>4179</v>
      </c>
      <c r="F26" s="46"/>
      <c r="G26" s="46"/>
      <c r="H26" s="46"/>
      <c r="I26" s="46"/>
      <c r="J26" s="48"/>
    </row>
    <row r="27" ht="90">
      <c r="A27" s="37" t="s">
        <v>227</v>
      </c>
      <c r="B27" s="45"/>
      <c r="C27" s="46"/>
      <c r="D27" s="46"/>
      <c r="E27" s="39" t="s">
        <v>3953</v>
      </c>
      <c r="F27" s="46"/>
      <c r="G27" s="46"/>
      <c r="H27" s="46"/>
      <c r="I27" s="46"/>
      <c r="J27" s="48"/>
    </row>
    <row r="28">
      <c r="A28" s="37" t="s">
        <v>219</v>
      </c>
      <c r="B28" s="37">
        <v>5</v>
      </c>
      <c r="C28" s="38" t="s">
        <v>1170</v>
      </c>
      <c r="D28" s="37" t="s">
        <v>221</v>
      </c>
      <c r="E28" s="39" t="s">
        <v>1171</v>
      </c>
      <c r="F28" s="40" t="s">
        <v>223</v>
      </c>
      <c r="G28" s="41">
        <v>1961.28</v>
      </c>
      <c r="H28" s="42">
        <v>0</v>
      </c>
      <c r="I28" s="43">
        <f>ROUND(G28*H28,P4)</f>
        <v>0</v>
      </c>
      <c r="J28" s="37"/>
      <c r="O28" s="44">
        <f>I28*0.21</f>
        <v>0</v>
      </c>
      <c r="P28">
        <v>3</v>
      </c>
    </row>
    <row r="29">
      <c r="A29" s="37" t="s">
        <v>224</v>
      </c>
      <c r="B29" s="45"/>
      <c r="C29" s="46"/>
      <c r="D29" s="46"/>
      <c r="E29" s="39" t="s">
        <v>1171</v>
      </c>
      <c r="F29" s="46"/>
      <c r="G29" s="46"/>
      <c r="H29" s="46"/>
      <c r="I29" s="46"/>
      <c r="J29" s="48"/>
    </row>
    <row r="30" ht="120">
      <c r="A30" s="37" t="s">
        <v>225</v>
      </c>
      <c r="B30" s="45"/>
      <c r="C30" s="46"/>
      <c r="D30" s="46"/>
      <c r="E30" s="49" t="s">
        <v>4180</v>
      </c>
      <c r="F30" s="46"/>
      <c r="G30" s="46"/>
      <c r="H30" s="46"/>
      <c r="I30" s="46"/>
      <c r="J30" s="48"/>
    </row>
    <row r="31" ht="345">
      <c r="A31" s="37" t="s">
        <v>227</v>
      </c>
      <c r="B31" s="45"/>
      <c r="C31" s="46"/>
      <c r="D31" s="46"/>
      <c r="E31" s="39" t="s">
        <v>1471</v>
      </c>
      <c r="F31" s="46"/>
      <c r="G31" s="46"/>
      <c r="H31" s="46"/>
      <c r="I31" s="46"/>
      <c r="J31" s="48"/>
    </row>
    <row r="32">
      <c r="A32" s="37" t="s">
        <v>219</v>
      </c>
      <c r="B32" s="37">
        <v>6</v>
      </c>
      <c r="C32" s="38" t="s">
        <v>1187</v>
      </c>
      <c r="D32" s="37" t="s">
        <v>221</v>
      </c>
      <c r="E32" s="39" t="s">
        <v>1188</v>
      </c>
      <c r="F32" s="40" t="s">
        <v>223</v>
      </c>
      <c r="G32" s="41">
        <v>177</v>
      </c>
      <c r="H32" s="42">
        <v>0</v>
      </c>
      <c r="I32" s="43">
        <f>ROUND(G32*H32,P4)</f>
        <v>0</v>
      </c>
      <c r="J32" s="37"/>
      <c r="O32" s="44">
        <f>I32*0.21</f>
        <v>0</v>
      </c>
      <c r="P32">
        <v>3</v>
      </c>
    </row>
    <row r="33">
      <c r="A33" s="37" t="s">
        <v>224</v>
      </c>
      <c r="B33" s="45"/>
      <c r="C33" s="46"/>
      <c r="D33" s="46"/>
      <c r="E33" s="39" t="s">
        <v>1188</v>
      </c>
      <c r="F33" s="46"/>
      <c r="G33" s="46"/>
      <c r="H33" s="46"/>
      <c r="I33" s="46"/>
      <c r="J33" s="48"/>
    </row>
    <row r="34" ht="60">
      <c r="A34" s="37" t="s">
        <v>225</v>
      </c>
      <c r="B34" s="45"/>
      <c r="C34" s="46"/>
      <c r="D34" s="46"/>
      <c r="E34" s="49" t="s">
        <v>4181</v>
      </c>
      <c r="F34" s="46"/>
      <c r="G34" s="46"/>
      <c r="H34" s="46"/>
      <c r="I34" s="46"/>
      <c r="J34" s="48"/>
    </row>
    <row r="35" ht="300">
      <c r="A35" s="37" t="s">
        <v>227</v>
      </c>
      <c r="B35" s="45"/>
      <c r="C35" s="46"/>
      <c r="D35" s="46"/>
      <c r="E35" s="39" t="s">
        <v>3975</v>
      </c>
      <c r="F35" s="46"/>
      <c r="G35" s="46"/>
      <c r="H35" s="46"/>
      <c r="I35" s="46"/>
      <c r="J35" s="48"/>
    </row>
    <row r="36">
      <c r="A36" s="37" t="s">
        <v>219</v>
      </c>
      <c r="B36" s="37">
        <v>7</v>
      </c>
      <c r="C36" s="38" t="s">
        <v>1371</v>
      </c>
      <c r="D36" s="37" t="s">
        <v>221</v>
      </c>
      <c r="E36" s="39" t="s">
        <v>1372</v>
      </c>
      <c r="F36" s="40" t="s">
        <v>223</v>
      </c>
      <c r="G36" s="41">
        <v>25.344000000000001</v>
      </c>
      <c r="H36" s="42">
        <v>0</v>
      </c>
      <c r="I36" s="43">
        <f>ROUND(G36*H36,P4)</f>
        <v>0</v>
      </c>
      <c r="J36" s="37"/>
      <c r="O36" s="44">
        <f>I36*0.21</f>
        <v>0</v>
      </c>
      <c r="P36">
        <v>3</v>
      </c>
    </row>
    <row r="37">
      <c r="A37" s="37" t="s">
        <v>224</v>
      </c>
      <c r="B37" s="45"/>
      <c r="C37" s="46"/>
      <c r="D37" s="46"/>
      <c r="E37" s="39" t="s">
        <v>1372</v>
      </c>
      <c r="F37" s="46"/>
      <c r="G37" s="46"/>
      <c r="H37" s="46"/>
      <c r="I37" s="46"/>
      <c r="J37" s="48"/>
    </row>
    <row r="38" ht="75">
      <c r="A38" s="37" t="s">
        <v>225</v>
      </c>
      <c r="B38" s="45"/>
      <c r="C38" s="46"/>
      <c r="D38" s="46"/>
      <c r="E38" s="49" t="s">
        <v>4182</v>
      </c>
      <c r="F38" s="46"/>
      <c r="G38" s="46"/>
      <c r="H38" s="46"/>
      <c r="I38" s="46"/>
      <c r="J38" s="48"/>
    </row>
    <row r="39" ht="240">
      <c r="A39" s="37" t="s">
        <v>227</v>
      </c>
      <c r="B39" s="45"/>
      <c r="C39" s="46"/>
      <c r="D39" s="46"/>
      <c r="E39" s="39" t="s">
        <v>4183</v>
      </c>
      <c r="F39" s="46"/>
      <c r="G39" s="46"/>
      <c r="H39" s="46"/>
      <c r="I39" s="46"/>
      <c r="J39" s="48"/>
    </row>
    <row r="40">
      <c r="A40" s="37" t="s">
        <v>219</v>
      </c>
      <c r="B40" s="37">
        <v>8</v>
      </c>
      <c r="C40" s="38" t="s">
        <v>1204</v>
      </c>
      <c r="D40" s="37" t="s">
        <v>221</v>
      </c>
      <c r="E40" s="39" t="s">
        <v>1205</v>
      </c>
      <c r="F40" s="40" t="s">
        <v>223</v>
      </c>
      <c r="G40" s="41">
        <v>111.73999999999999</v>
      </c>
      <c r="H40" s="42">
        <v>0</v>
      </c>
      <c r="I40" s="43">
        <f>ROUND(G40*H40,P4)</f>
        <v>0</v>
      </c>
      <c r="J40" s="37"/>
      <c r="O40" s="44">
        <f>I40*0.21</f>
        <v>0</v>
      </c>
      <c r="P40">
        <v>3</v>
      </c>
    </row>
    <row r="41">
      <c r="A41" s="37" t="s">
        <v>224</v>
      </c>
      <c r="B41" s="45"/>
      <c r="C41" s="46"/>
      <c r="D41" s="46"/>
      <c r="E41" s="39" t="s">
        <v>1205</v>
      </c>
      <c r="F41" s="46"/>
      <c r="G41" s="46"/>
      <c r="H41" s="46"/>
      <c r="I41" s="46"/>
      <c r="J41" s="48"/>
    </row>
    <row r="42" ht="60">
      <c r="A42" s="37" t="s">
        <v>225</v>
      </c>
      <c r="B42" s="45"/>
      <c r="C42" s="46"/>
      <c r="D42" s="46"/>
      <c r="E42" s="49" t="s">
        <v>4184</v>
      </c>
      <c r="F42" s="46"/>
      <c r="G42" s="46"/>
      <c r="H42" s="46"/>
      <c r="I42" s="46"/>
      <c r="J42" s="48"/>
    </row>
    <row r="43" ht="285">
      <c r="A43" s="37" t="s">
        <v>227</v>
      </c>
      <c r="B43" s="45"/>
      <c r="C43" s="46"/>
      <c r="D43" s="46"/>
      <c r="E43" s="39" t="s">
        <v>3978</v>
      </c>
      <c r="F43" s="46"/>
      <c r="G43" s="46"/>
      <c r="H43" s="46"/>
      <c r="I43" s="46"/>
      <c r="J43" s="48"/>
    </row>
    <row r="44">
      <c r="A44" s="37" t="s">
        <v>219</v>
      </c>
      <c r="B44" s="37">
        <v>9</v>
      </c>
      <c r="C44" s="38" t="s">
        <v>1208</v>
      </c>
      <c r="D44" s="37" t="s">
        <v>221</v>
      </c>
      <c r="E44" s="39" t="s">
        <v>1209</v>
      </c>
      <c r="F44" s="40" t="s">
        <v>805</v>
      </c>
      <c r="G44" s="41">
        <v>3060</v>
      </c>
      <c r="H44" s="42">
        <v>0</v>
      </c>
      <c r="I44" s="43">
        <f>ROUND(G44*H44,P4)</f>
        <v>0</v>
      </c>
      <c r="J44" s="37"/>
      <c r="O44" s="44">
        <f>I44*0.21</f>
        <v>0</v>
      </c>
      <c r="P44">
        <v>3</v>
      </c>
    </row>
    <row r="45">
      <c r="A45" s="37" t="s">
        <v>224</v>
      </c>
      <c r="B45" s="45"/>
      <c r="C45" s="46"/>
      <c r="D45" s="46"/>
      <c r="E45" s="39" t="s">
        <v>1209</v>
      </c>
      <c r="F45" s="46"/>
      <c r="G45" s="46"/>
      <c r="H45" s="46"/>
      <c r="I45" s="46"/>
      <c r="J45" s="48"/>
    </row>
    <row r="46" ht="45">
      <c r="A46" s="37" t="s">
        <v>225</v>
      </c>
      <c r="B46" s="45"/>
      <c r="C46" s="46"/>
      <c r="D46" s="46"/>
      <c r="E46" s="49" t="s">
        <v>4185</v>
      </c>
      <c r="F46" s="46"/>
      <c r="G46" s="46"/>
      <c r="H46" s="46"/>
      <c r="I46" s="46"/>
      <c r="J46" s="48"/>
    </row>
    <row r="47" ht="30">
      <c r="A47" s="37" t="s">
        <v>227</v>
      </c>
      <c r="B47" s="45"/>
      <c r="C47" s="46"/>
      <c r="D47" s="46"/>
      <c r="E47" s="39" t="s">
        <v>1473</v>
      </c>
      <c r="F47" s="46"/>
      <c r="G47" s="46"/>
      <c r="H47" s="46"/>
      <c r="I47" s="46"/>
      <c r="J47" s="48"/>
    </row>
    <row r="48">
      <c r="A48" s="31" t="s">
        <v>216</v>
      </c>
      <c r="B48" s="32"/>
      <c r="C48" s="33" t="s">
        <v>1234</v>
      </c>
      <c r="D48" s="34"/>
      <c r="E48" s="31" t="s">
        <v>1235</v>
      </c>
      <c r="F48" s="34"/>
      <c r="G48" s="34"/>
      <c r="H48" s="34"/>
      <c r="I48" s="35">
        <f>SUMIFS(I49:I56,A49:A56,"P")</f>
        <v>0</v>
      </c>
      <c r="J48" s="36"/>
    </row>
    <row r="49">
      <c r="A49" s="37" t="s">
        <v>219</v>
      </c>
      <c r="B49" s="37">
        <v>10</v>
      </c>
      <c r="C49" s="38" t="s">
        <v>1474</v>
      </c>
      <c r="D49" s="37" t="s">
        <v>221</v>
      </c>
      <c r="E49" s="39" t="s">
        <v>1475</v>
      </c>
      <c r="F49" s="40" t="s">
        <v>223</v>
      </c>
      <c r="G49" s="41">
        <v>1451.28</v>
      </c>
      <c r="H49" s="42">
        <v>0</v>
      </c>
      <c r="I49" s="43">
        <f>ROUND(G49*H49,P4)</f>
        <v>0</v>
      </c>
      <c r="J49" s="37"/>
      <c r="O49" s="44">
        <f>I49*0.21</f>
        <v>0</v>
      </c>
      <c r="P49">
        <v>3</v>
      </c>
    </row>
    <row r="50">
      <c r="A50" s="37" t="s">
        <v>224</v>
      </c>
      <c r="B50" s="45"/>
      <c r="C50" s="46"/>
      <c r="D50" s="46"/>
      <c r="E50" s="39" t="s">
        <v>1475</v>
      </c>
      <c r="F50" s="46"/>
      <c r="G50" s="46"/>
      <c r="H50" s="46"/>
      <c r="I50" s="46"/>
      <c r="J50" s="48"/>
    </row>
    <row r="51" ht="90">
      <c r="A51" s="37" t="s">
        <v>225</v>
      </c>
      <c r="B51" s="45"/>
      <c r="C51" s="46"/>
      <c r="D51" s="46"/>
      <c r="E51" s="49" t="s">
        <v>4186</v>
      </c>
      <c r="F51" s="46"/>
      <c r="G51" s="46"/>
      <c r="H51" s="46"/>
      <c r="I51" s="46"/>
      <c r="J51" s="48"/>
    </row>
    <row r="52" ht="60">
      <c r="A52" s="37" t="s">
        <v>227</v>
      </c>
      <c r="B52" s="45"/>
      <c r="C52" s="46"/>
      <c r="D52" s="46"/>
      <c r="E52" s="39" t="s">
        <v>1476</v>
      </c>
      <c r="F52" s="46"/>
      <c r="G52" s="46"/>
      <c r="H52" s="46"/>
      <c r="I52" s="46"/>
      <c r="J52" s="48"/>
    </row>
    <row r="53">
      <c r="A53" s="37" t="s">
        <v>219</v>
      </c>
      <c r="B53" s="37">
        <v>11</v>
      </c>
      <c r="C53" s="38" t="s">
        <v>1240</v>
      </c>
      <c r="D53" s="37" t="s">
        <v>221</v>
      </c>
      <c r="E53" s="39" t="s">
        <v>1241</v>
      </c>
      <c r="F53" s="40" t="s">
        <v>805</v>
      </c>
      <c r="G53" s="41">
        <v>3060</v>
      </c>
      <c r="H53" s="42">
        <v>0</v>
      </c>
      <c r="I53" s="43">
        <f>ROUND(G53*H53,P4)</f>
        <v>0</v>
      </c>
      <c r="J53" s="37"/>
      <c r="O53" s="44">
        <f>I53*0.21</f>
        <v>0</v>
      </c>
      <c r="P53">
        <v>3</v>
      </c>
    </row>
    <row r="54">
      <c r="A54" s="37" t="s">
        <v>224</v>
      </c>
      <c r="B54" s="45"/>
      <c r="C54" s="46"/>
      <c r="D54" s="46"/>
      <c r="E54" s="39" t="s">
        <v>1241</v>
      </c>
      <c r="F54" s="46"/>
      <c r="G54" s="46"/>
      <c r="H54" s="46"/>
      <c r="I54" s="46"/>
      <c r="J54" s="48"/>
    </row>
    <row r="55" ht="60">
      <c r="A55" s="37" t="s">
        <v>225</v>
      </c>
      <c r="B55" s="45"/>
      <c r="C55" s="46"/>
      <c r="D55" s="46"/>
      <c r="E55" s="49" t="s">
        <v>4187</v>
      </c>
      <c r="F55" s="46"/>
      <c r="G55" s="46"/>
      <c r="H55" s="46"/>
      <c r="I55" s="46"/>
      <c r="J55" s="48"/>
    </row>
    <row r="56" ht="75">
      <c r="A56" s="37" t="s">
        <v>227</v>
      </c>
      <c r="B56" s="45"/>
      <c r="C56" s="46"/>
      <c r="D56" s="46"/>
      <c r="E56" s="39" t="s">
        <v>1478</v>
      </c>
      <c r="F56" s="46"/>
      <c r="G56" s="46"/>
      <c r="H56" s="46"/>
      <c r="I56" s="46"/>
      <c r="J56" s="48"/>
    </row>
    <row r="57">
      <c r="A57" s="31" t="s">
        <v>216</v>
      </c>
      <c r="B57" s="32"/>
      <c r="C57" s="33" t="s">
        <v>1244</v>
      </c>
      <c r="D57" s="34"/>
      <c r="E57" s="31" t="s">
        <v>1245</v>
      </c>
      <c r="F57" s="34"/>
      <c r="G57" s="34"/>
      <c r="H57" s="34"/>
      <c r="I57" s="35">
        <f>SUMIFS(I58:I65,A58:A65,"P")</f>
        <v>0</v>
      </c>
      <c r="J57" s="36"/>
    </row>
    <row r="58">
      <c r="A58" s="37" t="s">
        <v>219</v>
      </c>
      <c r="B58" s="37">
        <v>12</v>
      </c>
      <c r="C58" s="38" t="s">
        <v>1416</v>
      </c>
      <c r="D58" s="37" t="s">
        <v>221</v>
      </c>
      <c r="E58" s="39" t="s">
        <v>1417</v>
      </c>
      <c r="F58" s="40" t="s">
        <v>223</v>
      </c>
      <c r="G58" s="41">
        <v>4.4489999999999998</v>
      </c>
      <c r="H58" s="42">
        <v>0</v>
      </c>
      <c r="I58" s="43">
        <f>ROUND(G58*H58,P4)</f>
        <v>0</v>
      </c>
      <c r="J58" s="37"/>
      <c r="O58" s="44">
        <f>I58*0.21</f>
        <v>0</v>
      </c>
      <c r="P58">
        <v>3</v>
      </c>
    </row>
    <row r="59">
      <c r="A59" s="37" t="s">
        <v>224</v>
      </c>
      <c r="B59" s="45"/>
      <c r="C59" s="46"/>
      <c r="D59" s="46"/>
      <c r="E59" s="39" t="s">
        <v>1417</v>
      </c>
      <c r="F59" s="46"/>
      <c r="G59" s="46"/>
      <c r="H59" s="46"/>
      <c r="I59" s="46"/>
      <c r="J59" s="48"/>
    </row>
    <row r="60" ht="60">
      <c r="A60" s="37" t="s">
        <v>225</v>
      </c>
      <c r="B60" s="45"/>
      <c r="C60" s="46"/>
      <c r="D60" s="46"/>
      <c r="E60" s="49" t="s">
        <v>4188</v>
      </c>
      <c r="F60" s="46"/>
      <c r="G60" s="46"/>
      <c r="H60" s="46"/>
      <c r="I60" s="46"/>
      <c r="J60" s="48"/>
    </row>
    <row r="61" ht="375">
      <c r="A61" s="37" t="s">
        <v>227</v>
      </c>
      <c r="B61" s="45"/>
      <c r="C61" s="46"/>
      <c r="D61" s="46"/>
      <c r="E61" s="39" t="s">
        <v>3990</v>
      </c>
      <c r="F61" s="46"/>
      <c r="G61" s="46"/>
      <c r="H61" s="46"/>
      <c r="I61" s="46"/>
      <c r="J61" s="48"/>
    </row>
    <row r="62">
      <c r="A62" s="37" t="s">
        <v>219</v>
      </c>
      <c r="B62" s="37">
        <v>13</v>
      </c>
      <c r="C62" s="38" t="s">
        <v>1257</v>
      </c>
      <c r="D62" s="37" t="s">
        <v>221</v>
      </c>
      <c r="E62" s="39" t="s">
        <v>1258</v>
      </c>
      <c r="F62" s="40" t="s">
        <v>223</v>
      </c>
      <c r="G62" s="41">
        <v>4.4489999999999998</v>
      </c>
      <c r="H62" s="42">
        <v>0</v>
      </c>
      <c r="I62" s="43">
        <f>ROUND(G62*H62,P4)</f>
        <v>0</v>
      </c>
      <c r="J62" s="37"/>
      <c r="O62" s="44">
        <f>I62*0.21</f>
        <v>0</v>
      </c>
      <c r="P62">
        <v>3</v>
      </c>
    </row>
    <row r="63">
      <c r="A63" s="37" t="s">
        <v>224</v>
      </c>
      <c r="B63" s="45"/>
      <c r="C63" s="46"/>
      <c r="D63" s="46"/>
      <c r="E63" s="47" t="s">
        <v>221</v>
      </c>
      <c r="F63" s="46"/>
      <c r="G63" s="46"/>
      <c r="H63" s="46"/>
      <c r="I63" s="46"/>
      <c r="J63" s="48"/>
    </row>
    <row r="64" ht="60">
      <c r="A64" s="37" t="s">
        <v>225</v>
      </c>
      <c r="B64" s="45"/>
      <c r="C64" s="46"/>
      <c r="D64" s="46"/>
      <c r="E64" s="49" t="s">
        <v>4189</v>
      </c>
      <c r="F64" s="46"/>
      <c r="G64" s="46"/>
      <c r="H64" s="46"/>
      <c r="I64" s="46"/>
      <c r="J64" s="48"/>
    </row>
    <row r="65" ht="105">
      <c r="A65" s="37" t="s">
        <v>227</v>
      </c>
      <c r="B65" s="45"/>
      <c r="C65" s="46"/>
      <c r="D65" s="46"/>
      <c r="E65" s="39" t="s">
        <v>1974</v>
      </c>
      <c r="F65" s="46"/>
      <c r="G65" s="46"/>
      <c r="H65" s="46"/>
      <c r="I65" s="46"/>
      <c r="J65" s="48"/>
    </row>
    <row r="66">
      <c r="A66" s="31" t="s">
        <v>216</v>
      </c>
      <c r="B66" s="32"/>
      <c r="C66" s="33" t="s">
        <v>1268</v>
      </c>
      <c r="D66" s="34"/>
      <c r="E66" s="31" t="s">
        <v>1269</v>
      </c>
      <c r="F66" s="34"/>
      <c r="G66" s="34"/>
      <c r="H66" s="34"/>
      <c r="I66" s="35">
        <f>SUMIFS(I67:I102,A67:A102,"P")</f>
        <v>0</v>
      </c>
      <c r="J66" s="36"/>
    </row>
    <row r="67">
      <c r="A67" s="37" t="s">
        <v>219</v>
      </c>
      <c r="B67" s="37">
        <v>14</v>
      </c>
      <c r="C67" s="38" t="s">
        <v>4101</v>
      </c>
      <c r="D67" s="37" t="s">
        <v>221</v>
      </c>
      <c r="E67" s="39" t="s">
        <v>4102</v>
      </c>
      <c r="F67" s="40" t="s">
        <v>805</v>
      </c>
      <c r="G67" s="41">
        <v>880</v>
      </c>
      <c r="H67" s="42">
        <v>0</v>
      </c>
      <c r="I67" s="43">
        <f>ROUND(G67*H67,P4)</f>
        <v>0</v>
      </c>
      <c r="J67" s="37"/>
      <c r="O67" s="44">
        <f>I67*0.21</f>
        <v>0</v>
      </c>
      <c r="P67">
        <v>3</v>
      </c>
    </row>
    <row r="68">
      <c r="A68" s="37" t="s">
        <v>224</v>
      </c>
      <c r="B68" s="45"/>
      <c r="C68" s="46"/>
      <c r="D68" s="46"/>
      <c r="E68" s="39" t="s">
        <v>4102</v>
      </c>
      <c r="F68" s="46"/>
      <c r="G68" s="46"/>
      <c r="H68" s="46"/>
      <c r="I68" s="46"/>
      <c r="J68" s="48"/>
    </row>
    <row r="69" ht="165">
      <c r="A69" s="37" t="s">
        <v>225</v>
      </c>
      <c r="B69" s="45"/>
      <c r="C69" s="46"/>
      <c r="D69" s="46"/>
      <c r="E69" s="49" t="s">
        <v>4190</v>
      </c>
      <c r="F69" s="46"/>
      <c r="G69" s="46"/>
      <c r="H69" s="46"/>
      <c r="I69" s="46"/>
      <c r="J69" s="48"/>
    </row>
    <row r="70" ht="60">
      <c r="A70" s="37" t="s">
        <v>227</v>
      </c>
      <c r="B70" s="45"/>
      <c r="C70" s="46"/>
      <c r="D70" s="46"/>
      <c r="E70" s="39" t="s">
        <v>1482</v>
      </c>
      <c r="F70" s="46"/>
      <c r="G70" s="46"/>
      <c r="H70" s="46"/>
      <c r="I70" s="46"/>
      <c r="J70" s="48"/>
    </row>
    <row r="71">
      <c r="A71" s="37" t="s">
        <v>219</v>
      </c>
      <c r="B71" s="37">
        <v>15</v>
      </c>
      <c r="C71" s="38" t="s">
        <v>4191</v>
      </c>
      <c r="D71" s="37" t="s">
        <v>221</v>
      </c>
      <c r="E71" s="39" t="s">
        <v>4192</v>
      </c>
      <c r="F71" s="40" t="s">
        <v>805</v>
      </c>
      <c r="G71" s="41">
        <v>302.5</v>
      </c>
      <c r="H71" s="42">
        <v>0</v>
      </c>
      <c r="I71" s="43">
        <f>ROUND(G71*H71,P4)</f>
        <v>0</v>
      </c>
      <c r="J71" s="37"/>
      <c r="O71" s="44">
        <f>I71*0.21</f>
        <v>0</v>
      </c>
      <c r="P71">
        <v>3</v>
      </c>
    </row>
    <row r="72">
      <c r="A72" s="37" t="s">
        <v>224</v>
      </c>
      <c r="B72" s="45"/>
      <c r="C72" s="46"/>
      <c r="D72" s="46"/>
      <c r="E72" s="39" t="s">
        <v>4192</v>
      </c>
      <c r="F72" s="46"/>
      <c r="G72" s="46"/>
      <c r="H72" s="46"/>
      <c r="I72" s="46"/>
      <c r="J72" s="48"/>
    </row>
    <row r="73" ht="75">
      <c r="A73" s="37" t="s">
        <v>225</v>
      </c>
      <c r="B73" s="45"/>
      <c r="C73" s="46"/>
      <c r="D73" s="46"/>
      <c r="E73" s="49" t="s">
        <v>4193</v>
      </c>
      <c r="F73" s="46"/>
      <c r="G73" s="46"/>
      <c r="H73" s="46"/>
      <c r="I73" s="46"/>
      <c r="J73" s="48"/>
    </row>
    <row r="74" ht="60">
      <c r="A74" s="37" t="s">
        <v>227</v>
      </c>
      <c r="B74" s="45"/>
      <c r="C74" s="46"/>
      <c r="D74" s="46"/>
      <c r="E74" s="39" t="s">
        <v>1482</v>
      </c>
      <c r="F74" s="46"/>
      <c r="G74" s="46"/>
      <c r="H74" s="46"/>
      <c r="I74" s="46"/>
      <c r="J74" s="48"/>
    </row>
    <row r="75">
      <c r="A75" s="37" t="s">
        <v>219</v>
      </c>
      <c r="B75" s="37">
        <v>16</v>
      </c>
      <c r="C75" s="38" t="s">
        <v>1479</v>
      </c>
      <c r="D75" s="37" t="s">
        <v>221</v>
      </c>
      <c r="E75" s="39" t="s">
        <v>1480</v>
      </c>
      <c r="F75" s="40" t="s">
        <v>805</v>
      </c>
      <c r="G75" s="41">
        <v>5013.8000000000002</v>
      </c>
      <c r="H75" s="42">
        <v>0</v>
      </c>
      <c r="I75" s="43">
        <f>ROUND(G75*H75,P4)</f>
        <v>0</v>
      </c>
      <c r="J75" s="37"/>
      <c r="O75" s="44">
        <f>I75*0.21</f>
        <v>0</v>
      </c>
      <c r="P75">
        <v>3</v>
      </c>
    </row>
    <row r="76">
      <c r="A76" s="37" t="s">
        <v>224</v>
      </c>
      <c r="B76" s="45"/>
      <c r="C76" s="46"/>
      <c r="D76" s="46"/>
      <c r="E76" s="39" t="s">
        <v>1480</v>
      </c>
      <c r="F76" s="46"/>
      <c r="G76" s="46"/>
      <c r="H76" s="46"/>
      <c r="I76" s="46"/>
      <c r="J76" s="48"/>
    </row>
    <row r="77" ht="165">
      <c r="A77" s="37" t="s">
        <v>225</v>
      </c>
      <c r="B77" s="45"/>
      <c r="C77" s="46"/>
      <c r="D77" s="46"/>
      <c r="E77" s="49" t="s">
        <v>4194</v>
      </c>
      <c r="F77" s="46"/>
      <c r="G77" s="46"/>
      <c r="H77" s="46"/>
      <c r="I77" s="46"/>
      <c r="J77" s="48"/>
    </row>
    <row r="78" ht="60">
      <c r="A78" s="37" t="s">
        <v>227</v>
      </c>
      <c r="B78" s="45"/>
      <c r="C78" s="46"/>
      <c r="D78" s="46"/>
      <c r="E78" s="39" t="s">
        <v>1482</v>
      </c>
      <c r="F78" s="46"/>
      <c r="G78" s="46"/>
      <c r="H78" s="46"/>
      <c r="I78" s="46"/>
      <c r="J78" s="48"/>
    </row>
    <row r="79">
      <c r="A79" s="37" t="s">
        <v>219</v>
      </c>
      <c r="B79" s="37">
        <v>17</v>
      </c>
      <c r="C79" s="38" t="s">
        <v>4146</v>
      </c>
      <c r="D79" s="37" t="s">
        <v>221</v>
      </c>
      <c r="E79" s="39" t="s">
        <v>4147</v>
      </c>
      <c r="F79" s="40" t="s">
        <v>805</v>
      </c>
      <c r="G79" s="41">
        <v>2464</v>
      </c>
      <c r="H79" s="42">
        <v>0</v>
      </c>
      <c r="I79" s="43">
        <f>ROUND(G79*H79,P4)</f>
        <v>0</v>
      </c>
      <c r="J79" s="37"/>
      <c r="O79" s="44">
        <f>I79*0.21</f>
        <v>0</v>
      </c>
      <c r="P79">
        <v>3</v>
      </c>
    </row>
    <row r="80">
      <c r="A80" s="37" t="s">
        <v>224</v>
      </c>
      <c r="B80" s="45"/>
      <c r="C80" s="46"/>
      <c r="D80" s="46"/>
      <c r="E80" s="39" t="s">
        <v>4147</v>
      </c>
      <c r="F80" s="46"/>
      <c r="G80" s="46"/>
      <c r="H80" s="46"/>
      <c r="I80" s="46"/>
      <c r="J80" s="48"/>
    </row>
    <row r="81" ht="90">
      <c r="A81" s="37" t="s">
        <v>225</v>
      </c>
      <c r="B81" s="45"/>
      <c r="C81" s="46"/>
      <c r="D81" s="46"/>
      <c r="E81" s="49" t="s">
        <v>4195</v>
      </c>
      <c r="F81" s="46"/>
      <c r="G81" s="46"/>
      <c r="H81" s="46"/>
      <c r="I81" s="46"/>
      <c r="J81" s="48"/>
    </row>
    <row r="82" ht="60">
      <c r="A82" s="37" t="s">
        <v>227</v>
      </c>
      <c r="B82" s="45"/>
      <c r="C82" s="46"/>
      <c r="D82" s="46"/>
      <c r="E82" s="39" t="s">
        <v>1482</v>
      </c>
      <c r="F82" s="46"/>
      <c r="G82" s="46"/>
      <c r="H82" s="46"/>
      <c r="I82" s="46"/>
      <c r="J82" s="48"/>
    </row>
    <row r="83">
      <c r="A83" s="37" t="s">
        <v>219</v>
      </c>
      <c r="B83" s="37">
        <v>18</v>
      </c>
      <c r="C83" s="38" t="s">
        <v>4001</v>
      </c>
      <c r="D83" s="37" t="s">
        <v>221</v>
      </c>
      <c r="E83" s="39" t="s">
        <v>4002</v>
      </c>
      <c r="F83" s="40" t="s">
        <v>805</v>
      </c>
      <c r="G83" s="41">
        <v>3506.25</v>
      </c>
      <c r="H83" s="42">
        <v>0</v>
      </c>
      <c r="I83" s="43">
        <f>ROUND(G83*H83,P4)</f>
        <v>0</v>
      </c>
      <c r="J83" s="37"/>
      <c r="O83" s="44">
        <f>I83*0.21</f>
        <v>0</v>
      </c>
      <c r="P83">
        <v>3</v>
      </c>
    </row>
    <row r="84">
      <c r="A84" s="37" t="s">
        <v>224</v>
      </c>
      <c r="B84" s="45"/>
      <c r="C84" s="46"/>
      <c r="D84" s="46"/>
      <c r="E84" s="39" t="s">
        <v>4002</v>
      </c>
      <c r="F84" s="46"/>
      <c r="G84" s="46"/>
      <c r="H84" s="46"/>
      <c r="I84" s="46"/>
      <c r="J84" s="48"/>
    </row>
    <row r="85" ht="195">
      <c r="A85" s="37" t="s">
        <v>225</v>
      </c>
      <c r="B85" s="45"/>
      <c r="C85" s="46"/>
      <c r="D85" s="46"/>
      <c r="E85" s="49" t="s">
        <v>4196</v>
      </c>
      <c r="F85" s="46"/>
      <c r="G85" s="46"/>
      <c r="H85" s="46"/>
      <c r="I85" s="46"/>
      <c r="J85" s="48"/>
    </row>
    <row r="86" ht="60">
      <c r="A86" s="37" t="s">
        <v>227</v>
      </c>
      <c r="B86" s="45"/>
      <c r="C86" s="46"/>
      <c r="D86" s="46"/>
      <c r="E86" s="39" t="s">
        <v>4004</v>
      </c>
      <c r="F86" s="46"/>
      <c r="G86" s="46"/>
      <c r="H86" s="46"/>
      <c r="I86" s="46"/>
      <c r="J86" s="48"/>
    </row>
    <row r="87">
      <c r="A87" s="37" t="s">
        <v>219</v>
      </c>
      <c r="B87" s="37">
        <v>19</v>
      </c>
      <c r="C87" s="38" t="s">
        <v>4008</v>
      </c>
      <c r="D87" s="37" t="s">
        <v>221</v>
      </c>
      <c r="E87" s="39" t="s">
        <v>4009</v>
      </c>
      <c r="F87" s="40" t="s">
        <v>805</v>
      </c>
      <c r="G87" s="41">
        <v>2805</v>
      </c>
      <c r="H87" s="42">
        <v>0</v>
      </c>
      <c r="I87" s="43">
        <f>ROUND(G87*H87,P4)</f>
        <v>0</v>
      </c>
      <c r="J87" s="37"/>
      <c r="O87" s="44">
        <f>I87*0.21</f>
        <v>0</v>
      </c>
      <c r="P87">
        <v>3</v>
      </c>
    </row>
    <row r="88">
      <c r="A88" s="37" t="s">
        <v>224</v>
      </c>
      <c r="B88" s="45"/>
      <c r="C88" s="46"/>
      <c r="D88" s="46"/>
      <c r="E88" s="39" t="s">
        <v>4009</v>
      </c>
      <c r="F88" s="46"/>
      <c r="G88" s="46"/>
      <c r="H88" s="46"/>
      <c r="I88" s="46"/>
      <c r="J88" s="48"/>
    </row>
    <row r="89" ht="165">
      <c r="A89" s="37" t="s">
        <v>225</v>
      </c>
      <c r="B89" s="45"/>
      <c r="C89" s="46"/>
      <c r="D89" s="46"/>
      <c r="E89" s="49" t="s">
        <v>4197</v>
      </c>
      <c r="F89" s="46"/>
      <c r="G89" s="46"/>
      <c r="H89" s="46"/>
      <c r="I89" s="46"/>
      <c r="J89" s="48"/>
    </row>
    <row r="90" ht="60">
      <c r="A90" s="37" t="s">
        <v>227</v>
      </c>
      <c r="B90" s="45"/>
      <c r="C90" s="46"/>
      <c r="D90" s="46"/>
      <c r="E90" s="39" t="s">
        <v>4004</v>
      </c>
      <c r="F90" s="46"/>
      <c r="G90" s="46"/>
      <c r="H90" s="46"/>
      <c r="I90" s="46"/>
      <c r="J90" s="48"/>
    </row>
    <row r="91">
      <c r="A91" s="37" t="s">
        <v>219</v>
      </c>
      <c r="B91" s="37">
        <v>20</v>
      </c>
      <c r="C91" s="38" t="s">
        <v>4151</v>
      </c>
      <c r="D91" s="37" t="s">
        <v>221</v>
      </c>
      <c r="E91" s="39" t="s">
        <v>4152</v>
      </c>
      <c r="F91" s="40" t="s">
        <v>805</v>
      </c>
      <c r="G91" s="41">
        <v>2805</v>
      </c>
      <c r="H91" s="42">
        <v>0</v>
      </c>
      <c r="I91" s="43">
        <f>ROUND(G91*H91,P4)</f>
        <v>0</v>
      </c>
      <c r="J91" s="37"/>
      <c r="O91" s="44">
        <f>I91*0.21</f>
        <v>0</v>
      </c>
      <c r="P91">
        <v>3</v>
      </c>
    </row>
    <row r="92">
      <c r="A92" s="37" t="s">
        <v>224</v>
      </c>
      <c r="B92" s="45"/>
      <c r="C92" s="46"/>
      <c r="D92" s="46"/>
      <c r="E92" s="39" t="s">
        <v>4152</v>
      </c>
      <c r="F92" s="46"/>
      <c r="G92" s="46"/>
      <c r="H92" s="46"/>
      <c r="I92" s="46"/>
      <c r="J92" s="48"/>
    </row>
    <row r="93" ht="165">
      <c r="A93" s="37" t="s">
        <v>225</v>
      </c>
      <c r="B93" s="45"/>
      <c r="C93" s="46"/>
      <c r="D93" s="46"/>
      <c r="E93" s="49" t="s">
        <v>4198</v>
      </c>
      <c r="F93" s="46"/>
      <c r="G93" s="46"/>
      <c r="H93" s="46"/>
      <c r="I93" s="46"/>
      <c r="J93" s="48"/>
    </row>
    <row r="94" ht="120">
      <c r="A94" s="37" t="s">
        <v>227</v>
      </c>
      <c r="B94" s="45"/>
      <c r="C94" s="46"/>
      <c r="D94" s="46"/>
      <c r="E94" s="39" t="s">
        <v>4014</v>
      </c>
      <c r="F94" s="46"/>
      <c r="G94" s="46"/>
      <c r="H94" s="46"/>
      <c r="I94" s="46"/>
      <c r="J94" s="48"/>
    </row>
    <row r="95">
      <c r="A95" s="37" t="s">
        <v>219</v>
      </c>
      <c r="B95" s="37">
        <v>21</v>
      </c>
      <c r="C95" s="38" t="s">
        <v>4199</v>
      </c>
      <c r="D95" s="37" t="s">
        <v>221</v>
      </c>
      <c r="E95" s="39" t="s">
        <v>4200</v>
      </c>
      <c r="F95" s="40" t="s">
        <v>805</v>
      </c>
      <c r="G95" s="41">
        <v>360.80000000000001</v>
      </c>
      <c r="H95" s="42">
        <v>0</v>
      </c>
      <c r="I95" s="43">
        <f>ROUND(G95*H95,P4)</f>
        <v>0</v>
      </c>
      <c r="J95" s="37"/>
      <c r="O95" s="44">
        <f>I95*0.21</f>
        <v>0</v>
      </c>
      <c r="P95">
        <v>3</v>
      </c>
    </row>
    <row r="96">
      <c r="A96" s="37" t="s">
        <v>224</v>
      </c>
      <c r="B96" s="45"/>
      <c r="C96" s="46"/>
      <c r="D96" s="46"/>
      <c r="E96" s="39" t="s">
        <v>4200</v>
      </c>
      <c r="F96" s="46"/>
      <c r="G96" s="46"/>
      <c r="H96" s="46"/>
      <c r="I96" s="46"/>
      <c r="J96" s="48"/>
    </row>
    <row r="97" ht="75">
      <c r="A97" s="37" t="s">
        <v>225</v>
      </c>
      <c r="B97" s="45"/>
      <c r="C97" s="46"/>
      <c r="D97" s="46"/>
      <c r="E97" s="49" t="s">
        <v>4201</v>
      </c>
      <c r="F97" s="46"/>
      <c r="G97" s="46"/>
      <c r="H97" s="46"/>
      <c r="I97" s="46"/>
      <c r="J97" s="48"/>
    </row>
    <row r="98" ht="120">
      <c r="A98" s="37" t="s">
        <v>227</v>
      </c>
      <c r="B98" s="45"/>
      <c r="C98" s="46"/>
      <c r="D98" s="46"/>
      <c r="E98" s="39" t="s">
        <v>4014</v>
      </c>
      <c r="F98" s="46"/>
      <c r="G98" s="46"/>
      <c r="H98" s="46"/>
      <c r="I98" s="46"/>
      <c r="J98" s="48"/>
    </row>
    <row r="99">
      <c r="A99" s="37" t="s">
        <v>219</v>
      </c>
      <c r="B99" s="37">
        <v>22</v>
      </c>
      <c r="C99" s="38" t="s">
        <v>4154</v>
      </c>
      <c r="D99" s="37" t="s">
        <v>221</v>
      </c>
      <c r="E99" s="39" t="s">
        <v>4155</v>
      </c>
      <c r="F99" s="40" t="s">
        <v>805</v>
      </c>
      <c r="G99" s="41">
        <v>2444.1999999999998</v>
      </c>
      <c r="H99" s="42">
        <v>0</v>
      </c>
      <c r="I99" s="43">
        <f>ROUND(G99*H99,P4)</f>
        <v>0</v>
      </c>
      <c r="J99" s="37"/>
      <c r="O99" s="44">
        <f>I99*0.21</f>
        <v>0</v>
      </c>
      <c r="P99">
        <v>3</v>
      </c>
    </row>
    <row r="100">
      <c r="A100" s="37" t="s">
        <v>224</v>
      </c>
      <c r="B100" s="45"/>
      <c r="C100" s="46"/>
      <c r="D100" s="46"/>
      <c r="E100" s="39" t="s">
        <v>4155</v>
      </c>
      <c r="F100" s="46"/>
      <c r="G100" s="46"/>
      <c r="H100" s="46"/>
      <c r="I100" s="46"/>
      <c r="J100" s="48"/>
    </row>
    <row r="101" ht="135">
      <c r="A101" s="37" t="s">
        <v>225</v>
      </c>
      <c r="B101" s="45"/>
      <c r="C101" s="46"/>
      <c r="D101" s="46"/>
      <c r="E101" s="49" t="s">
        <v>4202</v>
      </c>
      <c r="F101" s="46"/>
      <c r="G101" s="46"/>
      <c r="H101" s="46"/>
      <c r="I101" s="46"/>
      <c r="J101" s="48"/>
    </row>
    <row r="102" ht="120">
      <c r="A102" s="37" t="s">
        <v>227</v>
      </c>
      <c r="B102" s="45"/>
      <c r="C102" s="46"/>
      <c r="D102" s="46"/>
      <c r="E102" s="39" t="s">
        <v>4014</v>
      </c>
      <c r="F102" s="46"/>
      <c r="G102" s="46"/>
      <c r="H102" s="46"/>
      <c r="I102" s="46"/>
      <c r="J102" s="48"/>
    </row>
    <row r="103">
      <c r="A103" s="31" t="s">
        <v>216</v>
      </c>
      <c r="B103" s="32"/>
      <c r="C103" s="33" t="s">
        <v>445</v>
      </c>
      <c r="D103" s="34"/>
      <c r="E103" s="31" t="s">
        <v>1296</v>
      </c>
      <c r="F103" s="34"/>
      <c r="G103" s="34"/>
      <c r="H103" s="34"/>
      <c r="I103" s="35">
        <f>SUMIFS(I104:I111,A104:A111,"P")</f>
        <v>0</v>
      </c>
      <c r="J103" s="36"/>
    </row>
    <row r="104">
      <c r="A104" s="37" t="s">
        <v>219</v>
      </c>
      <c r="B104" s="37">
        <v>23</v>
      </c>
      <c r="C104" s="38" t="s">
        <v>4026</v>
      </c>
      <c r="D104" s="37" t="s">
        <v>221</v>
      </c>
      <c r="E104" s="39" t="s">
        <v>4027</v>
      </c>
      <c r="F104" s="40" t="s">
        <v>245</v>
      </c>
      <c r="G104" s="41">
        <v>13</v>
      </c>
      <c r="H104" s="42">
        <v>0</v>
      </c>
      <c r="I104" s="43">
        <f>ROUND(G104*H104,P4)</f>
        <v>0</v>
      </c>
      <c r="J104" s="37"/>
      <c r="O104" s="44">
        <f>I104*0.21</f>
        <v>0</v>
      </c>
      <c r="P104">
        <v>3</v>
      </c>
    </row>
    <row r="105">
      <c r="A105" s="37" t="s">
        <v>224</v>
      </c>
      <c r="B105" s="45"/>
      <c r="C105" s="46"/>
      <c r="D105" s="46"/>
      <c r="E105" s="39" t="s">
        <v>4027</v>
      </c>
      <c r="F105" s="46"/>
      <c r="G105" s="46"/>
      <c r="H105" s="46"/>
      <c r="I105" s="46"/>
      <c r="J105" s="48"/>
    </row>
    <row r="106" ht="105">
      <c r="A106" s="37" t="s">
        <v>225</v>
      </c>
      <c r="B106" s="45"/>
      <c r="C106" s="46"/>
      <c r="D106" s="46"/>
      <c r="E106" s="49" t="s">
        <v>4203</v>
      </c>
      <c r="F106" s="46"/>
      <c r="G106" s="46"/>
      <c r="H106" s="46"/>
      <c r="I106" s="46"/>
      <c r="J106" s="48"/>
    </row>
    <row r="107" ht="60">
      <c r="A107" s="37" t="s">
        <v>227</v>
      </c>
      <c r="B107" s="45"/>
      <c r="C107" s="46"/>
      <c r="D107" s="46"/>
      <c r="E107" s="39" t="s">
        <v>4029</v>
      </c>
      <c r="F107" s="46"/>
      <c r="G107" s="46"/>
      <c r="H107" s="46"/>
      <c r="I107" s="46"/>
      <c r="J107" s="48"/>
    </row>
    <row r="108">
      <c r="A108" s="37" t="s">
        <v>219</v>
      </c>
      <c r="B108" s="37">
        <v>24</v>
      </c>
      <c r="C108" s="38" t="s">
        <v>4030</v>
      </c>
      <c r="D108" s="37" t="s">
        <v>221</v>
      </c>
      <c r="E108" s="39" t="s">
        <v>4031</v>
      </c>
      <c r="F108" s="40" t="s">
        <v>223</v>
      </c>
      <c r="G108" s="41">
        <v>9.1999999999999993</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ht="30">
      <c r="A110" s="37" t="s">
        <v>225</v>
      </c>
      <c r="B110" s="45"/>
      <c r="C110" s="46"/>
      <c r="D110" s="46"/>
      <c r="E110" s="49" t="s">
        <v>4204</v>
      </c>
      <c r="F110" s="46"/>
      <c r="G110" s="46"/>
      <c r="H110" s="46"/>
      <c r="I110" s="46"/>
      <c r="J110" s="48"/>
    </row>
    <row r="111" ht="409.5">
      <c r="A111" s="37" t="s">
        <v>227</v>
      </c>
      <c r="B111" s="45"/>
      <c r="C111" s="46"/>
      <c r="D111" s="46"/>
      <c r="E111" s="39" t="s">
        <v>2087</v>
      </c>
      <c r="F111" s="46"/>
      <c r="G111" s="46"/>
      <c r="H111" s="46"/>
      <c r="I111" s="46"/>
      <c r="J111" s="48"/>
    </row>
    <row r="112">
      <c r="A112" s="31" t="s">
        <v>216</v>
      </c>
      <c r="B112" s="32"/>
      <c r="C112" s="33" t="s">
        <v>1496</v>
      </c>
      <c r="D112" s="34"/>
      <c r="E112" s="31" t="s">
        <v>1497</v>
      </c>
      <c r="F112" s="34"/>
      <c r="G112" s="34"/>
      <c r="H112" s="34"/>
      <c r="I112" s="35">
        <f>SUMIFS(I113:I156,A113:A156,"P")</f>
        <v>0</v>
      </c>
      <c r="J112" s="36"/>
    </row>
    <row r="113">
      <c r="A113" s="37" t="s">
        <v>219</v>
      </c>
      <c r="B113" s="37">
        <v>25</v>
      </c>
      <c r="C113" s="38" t="s">
        <v>4205</v>
      </c>
      <c r="D113" s="37" t="s">
        <v>221</v>
      </c>
      <c r="E113" s="39" t="s">
        <v>4206</v>
      </c>
      <c r="F113" s="40" t="s">
        <v>234</v>
      </c>
      <c r="G113" s="41">
        <v>114.40000000000001</v>
      </c>
      <c r="H113" s="42">
        <v>0</v>
      </c>
      <c r="I113" s="43">
        <f>ROUND(G113*H113,P4)</f>
        <v>0</v>
      </c>
      <c r="J113" s="37"/>
      <c r="O113" s="44">
        <f>I113*0.21</f>
        <v>0</v>
      </c>
      <c r="P113">
        <v>3</v>
      </c>
    </row>
    <row r="114">
      <c r="A114" s="37" t="s">
        <v>224</v>
      </c>
      <c r="B114" s="45"/>
      <c r="C114" s="46"/>
      <c r="D114" s="46"/>
      <c r="E114" s="39" t="s">
        <v>4206</v>
      </c>
      <c r="F114" s="46"/>
      <c r="G114" s="46"/>
      <c r="H114" s="46"/>
      <c r="I114" s="46"/>
      <c r="J114" s="48"/>
    </row>
    <row r="115" ht="60">
      <c r="A115" s="37" t="s">
        <v>225</v>
      </c>
      <c r="B115" s="45"/>
      <c r="C115" s="46"/>
      <c r="D115" s="46"/>
      <c r="E115" s="49" t="s">
        <v>4207</v>
      </c>
      <c r="F115" s="46"/>
      <c r="G115" s="46"/>
      <c r="H115" s="46"/>
      <c r="I115" s="46"/>
      <c r="J115" s="48"/>
    </row>
    <row r="116" ht="75">
      <c r="A116" s="37" t="s">
        <v>227</v>
      </c>
      <c r="B116" s="45"/>
      <c r="C116" s="46"/>
      <c r="D116" s="46"/>
      <c r="E116" s="39" t="s">
        <v>4208</v>
      </c>
      <c r="F116" s="46"/>
      <c r="G116" s="46"/>
      <c r="H116" s="46"/>
      <c r="I116" s="46"/>
      <c r="J116" s="48"/>
    </row>
    <row r="117" ht="30">
      <c r="A117" s="37" t="s">
        <v>219</v>
      </c>
      <c r="B117" s="37">
        <v>26</v>
      </c>
      <c r="C117" s="38" t="s">
        <v>4209</v>
      </c>
      <c r="D117" s="37" t="s">
        <v>221</v>
      </c>
      <c r="E117" s="39" t="s">
        <v>4210</v>
      </c>
      <c r="F117" s="40" t="s">
        <v>234</v>
      </c>
      <c r="G117" s="41">
        <v>114.40000000000001</v>
      </c>
      <c r="H117" s="42">
        <v>0</v>
      </c>
      <c r="I117" s="43">
        <f>ROUND(G117*H117,P4)</f>
        <v>0</v>
      </c>
      <c r="J117" s="37"/>
      <c r="O117" s="44">
        <f>I117*0.21</f>
        <v>0</v>
      </c>
      <c r="P117">
        <v>3</v>
      </c>
    </row>
    <row r="118" ht="30">
      <c r="A118" s="37" t="s">
        <v>224</v>
      </c>
      <c r="B118" s="45"/>
      <c r="C118" s="46"/>
      <c r="D118" s="46"/>
      <c r="E118" s="39" t="s">
        <v>4210</v>
      </c>
      <c r="F118" s="46"/>
      <c r="G118" s="46"/>
      <c r="H118" s="46"/>
      <c r="I118" s="46"/>
      <c r="J118" s="48"/>
    </row>
    <row r="119" ht="75">
      <c r="A119" s="37" t="s">
        <v>225</v>
      </c>
      <c r="B119" s="45"/>
      <c r="C119" s="46"/>
      <c r="D119" s="46"/>
      <c r="E119" s="49" t="s">
        <v>4211</v>
      </c>
      <c r="F119" s="46"/>
      <c r="G119" s="46"/>
      <c r="H119" s="46"/>
      <c r="I119" s="46"/>
      <c r="J119" s="48"/>
    </row>
    <row r="120" ht="45">
      <c r="A120" s="37" t="s">
        <v>227</v>
      </c>
      <c r="B120" s="45"/>
      <c r="C120" s="46"/>
      <c r="D120" s="46"/>
      <c r="E120" s="39" t="s">
        <v>4212</v>
      </c>
      <c r="F120" s="46"/>
      <c r="G120" s="46"/>
      <c r="H120" s="46"/>
      <c r="I120" s="46"/>
      <c r="J120" s="48"/>
    </row>
    <row r="121">
      <c r="A121" s="37" t="s">
        <v>219</v>
      </c>
      <c r="B121" s="37">
        <v>27</v>
      </c>
      <c r="C121" s="38" t="s">
        <v>4213</v>
      </c>
      <c r="D121" s="37" t="s">
        <v>221</v>
      </c>
      <c r="E121" s="39" t="s">
        <v>4214</v>
      </c>
      <c r="F121" s="40" t="s">
        <v>234</v>
      </c>
      <c r="G121" s="41">
        <v>11</v>
      </c>
      <c r="H121" s="42">
        <v>0</v>
      </c>
      <c r="I121" s="43">
        <f>ROUND(G121*H121,P4)</f>
        <v>0</v>
      </c>
      <c r="J121" s="37"/>
      <c r="O121" s="44">
        <f>I121*0.21</f>
        <v>0</v>
      </c>
      <c r="P121">
        <v>3</v>
      </c>
    </row>
    <row r="122">
      <c r="A122" s="37" t="s">
        <v>224</v>
      </c>
      <c r="B122" s="45"/>
      <c r="C122" s="46"/>
      <c r="D122" s="46"/>
      <c r="E122" s="39" t="s">
        <v>4214</v>
      </c>
      <c r="F122" s="46"/>
      <c r="G122" s="46"/>
      <c r="H122" s="46"/>
      <c r="I122" s="46"/>
      <c r="J122" s="48"/>
    </row>
    <row r="123" ht="90">
      <c r="A123" s="37" t="s">
        <v>225</v>
      </c>
      <c r="B123" s="45"/>
      <c r="C123" s="46"/>
      <c r="D123" s="46"/>
      <c r="E123" s="49" t="s">
        <v>4215</v>
      </c>
      <c r="F123" s="46"/>
      <c r="G123" s="46"/>
      <c r="H123" s="46"/>
      <c r="I123" s="46"/>
      <c r="J123" s="48"/>
    </row>
    <row r="124" ht="90">
      <c r="A124" s="37" t="s">
        <v>227</v>
      </c>
      <c r="B124" s="45"/>
      <c r="C124" s="46"/>
      <c r="D124" s="46"/>
      <c r="E124" s="39" t="s">
        <v>4216</v>
      </c>
      <c r="F124" s="46"/>
      <c r="G124" s="46"/>
      <c r="H124" s="46"/>
      <c r="I124" s="46"/>
      <c r="J124" s="48"/>
    </row>
    <row r="125">
      <c r="A125" s="37" t="s">
        <v>219</v>
      </c>
      <c r="B125" s="37">
        <v>28</v>
      </c>
      <c r="C125" s="38" t="s">
        <v>4217</v>
      </c>
      <c r="D125" s="37" t="s">
        <v>221</v>
      </c>
      <c r="E125" s="39" t="s">
        <v>4218</v>
      </c>
      <c r="F125" s="40" t="s">
        <v>234</v>
      </c>
      <c r="G125" s="41">
        <v>11</v>
      </c>
      <c r="H125" s="42">
        <v>0</v>
      </c>
      <c r="I125" s="43">
        <f>ROUND(G125*H125,P4)</f>
        <v>0</v>
      </c>
      <c r="J125" s="37"/>
      <c r="O125" s="44">
        <f>I125*0.21</f>
        <v>0</v>
      </c>
      <c r="P125">
        <v>3</v>
      </c>
    </row>
    <row r="126">
      <c r="A126" s="37" t="s">
        <v>224</v>
      </c>
      <c r="B126" s="45"/>
      <c r="C126" s="46"/>
      <c r="D126" s="46"/>
      <c r="E126" s="39" t="s">
        <v>4218</v>
      </c>
      <c r="F126" s="46"/>
      <c r="G126" s="46"/>
      <c r="H126" s="46"/>
      <c r="I126" s="46"/>
      <c r="J126" s="48"/>
    </row>
    <row r="127" ht="90">
      <c r="A127" s="37" t="s">
        <v>225</v>
      </c>
      <c r="B127" s="45"/>
      <c r="C127" s="46"/>
      <c r="D127" s="46"/>
      <c r="E127" s="49" t="s">
        <v>4215</v>
      </c>
      <c r="F127" s="46"/>
      <c r="G127" s="46"/>
      <c r="H127" s="46"/>
      <c r="I127" s="46"/>
      <c r="J127" s="48"/>
    </row>
    <row r="128" ht="75">
      <c r="A128" s="37" t="s">
        <v>227</v>
      </c>
      <c r="B128" s="45"/>
      <c r="C128" s="46"/>
      <c r="D128" s="46"/>
      <c r="E128" s="39" t="s">
        <v>4219</v>
      </c>
      <c r="F128" s="46"/>
      <c r="G128" s="46"/>
      <c r="H128" s="46"/>
      <c r="I128" s="46"/>
      <c r="J128" s="48"/>
    </row>
    <row r="129" ht="30">
      <c r="A129" s="37" t="s">
        <v>219</v>
      </c>
      <c r="B129" s="37">
        <v>29</v>
      </c>
      <c r="C129" s="38" t="s">
        <v>1514</v>
      </c>
      <c r="D129" s="37" t="s">
        <v>221</v>
      </c>
      <c r="E129" s="39" t="s">
        <v>1515</v>
      </c>
      <c r="F129" s="40" t="s">
        <v>234</v>
      </c>
      <c r="G129" s="41">
        <v>96.599999999999994</v>
      </c>
      <c r="H129" s="42">
        <v>0</v>
      </c>
      <c r="I129" s="43">
        <f>ROUND(G129*H129,P4)</f>
        <v>0</v>
      </c>
      <c r="J129" s="37"/>
      <c r="O129" s="44">
        <f>I129*0.21</f>
        <v>0</v>
      </c>
      <c r="P129">
        <v>3</v>
      </c>
    </row>
    <row r="130" ht="30">
      <c r="A130" s="37" t="s">
        <v>224</v>
      </c>
      <c r="B130" s="45"/>
      <c r="C130" s="46"/>
      <c r="D130" s="46"/>
      <c r="E130" s="39" t="s">
        <v>1515</v>
      </c>
      <c r="F130" s="46"/>
      <c r="G130" s="46"/>
      <c r="H130" s="46"/>
      <c r="I130" s="46"/>
      <c r="J130" s="48"/>
    </row>
    <row r="131" ht="90">
      <c r="A131" s="37" t="s">
        <v>225</v>
      </c>
      <c r="B131" s="45"/>
      <c r="C131" s="46"/>
      <c r="D131" s="46"/>
      <c r="E131" s="49" t="s">
        <v>4220</v>
      </c>
      <c r="F131" s="46"/>
      <c r="G131" s="46"/>
      <c r="H131" s="46"/>
      <c r="I131" s="46"/>
      <c r="J131" s="48"/>
    </row>
    <row r="132" ht="45">
      <c r="A132" s="37" t="s">
        <v>227</v>
      </c>
      <c r="B132" s="45"/>
      <c r="C132" s="46"/>
      <c r="D132" s="46"/>
      <c r="E132" s="39" t="s">
        <v>1517</v>
      </c>
      <c r="F132" s="46"/>
      <c r="G132" s="46"/>
      <c r="H132" s="46"/>
      <c r="I132" s="46"/>
      <c r="J132" s="48"/>
    </row>
    <row r="133" ht="30">
      <c r="A133" s="37" t="s">
        <v>219</v>
      </c>
      <c r="B133" s="37">
        <v>30</v>
      </c>
      <c r="C133" s="38" t="s">
        <v>1518</v>
      </c>
      <c r="D133" s="37" t="s">
        <v>221</v>
      </c>
      <c r="E133" s="39" t="s">
        <v>1519</v>
      </c>
      <c r="F133" s="40" t="s">
        <v>234</v>
      </c>
      <c r="G133" s="41">
        <v>929.04999999999995</v>
      </c>
      <c r="H133" s="42">
        <v>0</v>
      </c>
      <c r="I133" s="43">
        <f>ROUND(G133*H133,P4)</f>
        <v>0</v>
      </c>
      <c r="J133" s="37"/>
      <c r="O133" s="44">
        <f>I133*0.21</f>
        <v>0</v>
      </c>
      <c r="P133">
        <v>3</v>
      </c>
    </row>
    <row r="134" ht="30">
      <c r="A134" s="37" t="s">
        <v>224</v>
      </c>
      <c r="B134" s="45"/>
      <c r="C134" s="46"/>
      <c r="D134" s="46"/>
      <c r="E134" s="39" t="s">
        <v>1519</v>
      </c>
      <c r="F134" s="46"/>
      <c r="G134" s="46"/>
      <c r="H134" s="46"/>
      <c r="I134" s="46"/>
      <c r="J134" s="48"/>
    </row>
    <row r="135" ht="150">
      <c r="A135" s="37" t="s">
        <v>225</v>
      </c>
      <c r="B135" s="45"/>
      <c r="C135" s="46"/>
      <c r="D135" s="46"/>
      <c r="E135" s="49" t="s">
        <v>4221</v>
      </c>
      <c r="F135" s="46"/>
      <c r="G135" s="46"/>
      <c r="H135" s="46"/>
      <c r="I135" s="46"/>
      <c r="J135" s="48"/>
    </row>
    <row r="136" ht="45">
      <c r="A136" s="37" t="s">
        <v>227</v>
      </c>
      <c r="B136" s="45"/>
      <c r="C136" s="46"/>
      <c r="D136" s="46"/>
      <c r="E136" s="39" t="s">
        <v>1517</v>
      </c>
      <c r="F136" s="46"/>
      <c r="G136" s="46"/>
      <c r="H136" s="46"/>
      <c r="I136" s="46"/>
      <c r="J136" s="48"/>
    </row>
    <row r="137">
      <c r="A137" s="37" t="s">
        <v>219</v>
      </c>
      <c r="B137" s="37">
        <v>31</v>
      </c>
      <c r="C137" s="38" t="s">
        <v>4064</v>
      </c>
      <c r="D137" s="37" t="s">
        <v>221</v>
      </c>
      <c r="E137" s="39" t="s">
        <v>4065</v>
      </c>
      <c r="F137" s="40" t="s">
        <v>234</v>
      </c>
      <c r="G137" s="41">
        <v>105</v>
      </c>
      <c r="H137" s="42">
        <v>0</v>
      </c>
      <c r="I137" s="43">
        <f>ROUND(G137*H137,P4)</f>
        <v>0</v>
      </c>
      <c r="J137" s="37"/>
      <c r="O137" s="44">
        <f>I137*0.21</f>
        <v>0</v>
      </c>
      <c r="P137">
        <v>3</v>
      </c>
    </row>
    <row r="138">
      <c r="A138" s="37" t="s">
        <v>224</v>
      </c>
      <c r="B138" s="45"/>
      <c r="C138" s="46"/>
      <c r="D138" s="46"/>
      <c r="E138" s="39" t="s">
        <v>4065</v>
      </c>
      <c r="F138" s="46"/>
      <c r="G138" s="46"/>
      <c r="H138" s="46"/>
      <c r="I138" s="46"/>
      <c r="J138" s="48"/>
    </row>
    <row r="139" ht="90">
      <c r="A139" s="37" t="s">
        <v>225</v>
      </c>
      <c r="B139" s="45"/>
      <c r="C139" s="46"/>
      <c r="D139" s="46"/>
      <c r="E139" s="49" t="s">
        <v>4066</v>
      </c>
      <c r="F139" s="46"/>
      <c r="G139" s="46"/>
      <c r="H139" s="46"/>
      <c r="I139" s="46"/>
      <c r="J139" s="48"/>
    </row>
    <row r="140" ht="30">
      <c r="A140" s="37" t="s">
        <v>227</v>
      </c>
      <c r="B140" s="45"/>
      <c r="C140" s="46"/>
      <c r="D140" s="46"/>
      <c r="E140" s="39" t="s">
        <v>4067</v>
      </c>
      <c r="F140" s="46"/>
      <c r="G140" s="46"/>
      <c r="H140" s="46"/>
      <c r="I140" s="46"/>
      <c r="J140" s="48"/>
    </row>
    <row r="141">
      <c r="A141" s="37" t="s">
        <v>219</v>
      </c>
      <c r="B141" s="37">
        <v>32</v>
      </c>
      <c r="C141" s="38" t="s">
        <v>4068</v>
      </c>
      <c r="D141" s="37" t="s">
        <v>221</v>
      </c>
      <c r="E141" s="39" t="s">
        <v>4069</v>
      </c>
      <c r="F141" s="40" t="s">
        <v>234</v>
      </c>
      <c r="G141" s="41">
        <v>52.5</v>
      </c>
      <c r="H141" s="42">
        <v>0</v>
      </c>
      <c r="I141" s="43">
        <f>ROUND(G141*H141,P4)</f>
        <v>0</v>
      </c>
      <c r="J141" s="37"/>
      <c r="O141" s="44">
        <f>I141*0.21</f>
        <v>0</v>
      </c>
      <c r="P141">
        <v>3</v>
      </c>
    </row>
    <row r="142">
      <c r="A142" s="37" t="s">
        <v>224</v>
      </c>
      <c r="B142" s="45"/>
      <c r="C142" s="46"/>
      <c r="D142" s="46"/>
      <c r="E142" s="39" t="s">
        <v>4069</v>
      </c>
      <c r="F142" s="46"/>
      <c r="G142" s="46"/>
      <c r="H142" s="46"/>
      <c r="I142" s="46"/>
      <c r="J142" s="48"/>
    </row>
    <row r="143" ht="60">
      <c r="A143" s="37" t="s">
        <v>225</v>
      </c>
      <c r="B143" s="45"/>
      <c r="C143" s="46"/>
      <c r="D143" s="46"/>
      <c r="E143" s="49" t="s">
        <v>4070</v>
      </c>
      <c r="F143" s="46"/>
      <c r="G143" s="46"/>
      <c r="H143" s="46"/>
      <c r="I143" s="46"/>
      <c r="J143" s="48"/>
    </row>
    <row r="144" ht="45">
      <c r="A144" s="37" t="s">
        <v>227</v>
      </c>
      <c r="B144" s="45"/>
      <c r="C144" s="46"/>
      <c r="D144" s="46"/>
      <c r="E144" s="39" t="s">
        <v>4071</v>
      </c>
      <c r="F144" s="46"/>
      <c r="G144" s="46"/>
      <c r="H144" s="46"/>
      <c r="I144" s="46"/>
      <c r="J144" s="48"/>
    </row>
    <row r="145">
      <c r="A145" s="37" t="s">
        <v>219</v>
      </c>
      <c r="B145" s="37">
        <v>33</v>
      </c>
      <c r="C145" s="38" t="s">
        <v>4222</v>
      </c>
      <c r="D145" s="37" t="s">
        <v>221</v>
      </c>
      <c r="E145" s="39" t="s">
        <v>4223</v>
      </c>
      <c r="F145" s="40" t="s">
        <v>223</v>
      </c>
      <c r="G145" s="41">
        <v>48.149999999999999</v>
      </c>
      <c r="H145" s="42">
        <v>0</v>
      </c>
      <c r="I145" s="43">
        <f>ROUND(G145*H145,P4)</f>
        <v>0</v>
      </c>
      <c r="J145" s="37"/>
      <c r="O145" s="44">
        <f>I145*0.21</f>
        <v>0</v>
      </c>
      <c r="P145">
        <v>3</v>
      </c>
    </row>
    <row r="146">
      <c r="A146" s="37" t="s">
        <v>224</v>
      </c>
      <c r="B146" s="45"/>
      <c r="C146" s="46"/>
      <c r="D146" s="46"/>
      <c r="E146" s="39" t="s">
        <v>4223</v>
      </c>
      <c r="F146" s="46"/>
      <c r="G146" s="46"/>
      <c r="H146" s="46"/>
      <c r="I146" s="46"/>
      <c r="J146" s="48"/>
    </row>
    <row r="147" ht="105">
      <c r="A147" s="37" t="s">
        <v>225</v>
      </c>
      <c r="B147" s="45"/>
      <c r="C147" s="46"/>
      <c r="D147" s="46"/>
      <c r="E147" s="49" t="s">
        <v>4224</v>
      </c>
      <c r="F147" s="46"/>
      <c r="G147" s="46"/>
      <c r="H147" s="46"/>
      <c r="I147" s="46"/>
      <c r="J147" s="48"/>
    </row>
    <row r="148" ht="30">
      <c r="A148" s="37" t="s">
        <v>227</v>
      </c>
      <c r="B148" s="45"/>
      <c r="C148" s="46"/>
      <c r="D148" s="46"/>
      <c r="E148" s="39" t="s">
        <v>4225</v>
      </c>
      <c r="F148" s="46"/>
      <c r="G148" s="46"/>
      <c r="H148" s="46"/>
      <c r="I148" s="46"/>
      <c r="J148" s="48"/>
    </row>
    <row r="149">
      <c r="A149" s="37" t="s">
        <v>219</v>
      </c>
      <c r="B149" s="37">
        <v>34</v>
      </c>
      <c r="C149" s="38" t="s">
        <v>4072</v>
      </c>
      <c r="D149" s="37" t="s">
        <v>221</v>
      </c>
      <c r="E149" s="39" t="s">
        <v>4073</v>
      </c>
      <c r="F149" s="40" t="s">
        <v>245</v>
      </c>
      <c r="G149" s="41">
        <v>13</v>
      </c>
      <c r="H149" s="42">
        <v>0</v>
      </c>
      <c r="I149" s="43">
        <f>ROUND(G149*H149,P4)</f>
        <v>0</v>
      </c>
      <c r="J149" s="37"/>
      <c r="O149" s="44">
        <f>I149*0.21</f>
        <v>0</v>
      </c>
      <c r="P149">
        <v>3</v>
      </c>
    </row>
    <row r="150">
      <c r="A150" s="37" t="s">
        <v>224</v>
      </c>
      <c r="B150" s="45"/>
      <c r="C150" s="46"/>
      <c r="D150" s="46"/>
      <c r="E150" s="39" t="s">
        <v>4073</v>
      </c>
      <c r="F150" s="46"/>
      <c r="G150" s="46"/>
      <c r="H150" s="46"/>
      <c r="I150" s="46"/>
      <c r="J150" s="48"/>
    </row>
    <row r="151" ht="60">
      <c r="A151" s="37" t="s">
        <v>225</v>
      </c>
      <c r="B151" s="45"/>
      <c r="C151" s="46"/>
      <c r="D151" s="46"/>
      <c r="E151" s="49" t="s">
        <v>4226</v>
      </c>
      <c r="F151" s="46"/>
      <c r="G151" s="46"/>
      <c r="H151" s="46"/>
      <c r="I151" s="46"/>
      <c r="J151" s="48"/>
    </row>
    <row r="152" ht="120">
      <c r="A152" s="37" t="s">
        <v>227</v>
      </c>
      <c r="B152" s="45"/>
      <c r="C152" s="46"/>
      <c r="D152" s="46"/>
      <c r="E152" s="39" t="s">
        <v>4075</v>
      </c>
      <c r="F152" s="46"/>
      <c r="G152" s="46"/>
      <c r="H152" s="46"/>
      <c r="I152" s="46"/>
      <c r="J152" s="48"/>
    </row>
    <row r="153">
      <c r="A153" s="37" t="s">
        <v>219</v>
      </c>
      <c r="B153" s="37">
        <v>35</v>
      </c>
      <c r="C153" s="38" t="s">
        <v>4227</v>
      </c>
      <c r="D153" s="37" t="s">
        <v>221</v>
      </c>
      <c r="E153" s="39" t="s">
        <v>4228</v>
      </c>
      <c r="F153" s="40" t="s">
        <v>805</v>
      </c>
      <c r="G153" s="41">
        <v>20.300000000000001</v>
      </c>
      <c r="H153" s="42">
        <v>0</v>
      </c>
      <c r="I153" s="43">
        <f>ROUND(G153*H153,P4)</f>
        <v>0</v>
      </c>
      <c r="J153" s="37"/>
      <c r="O153" s="44">
        <f>I153*0.21</f>
        <v>0</v>
      </c>
      <c r="P153">
        <v>3</v>
      </c>
    </row>
    <row r="154">
      <c r="A154" s="37" t="s">
        <v>224</v>
      </c>
      <c r="B154" s="45"/>
      <c r="C154" s="46"/>
      <c r="D154" s="46"/>
      <c r="E154" s="39" t="s">
        <v>4228</v>
      </c>
      <c r="F154" s="46"/>
      <c r="G154" s="46"/>
      <c r="H154" s="46"/>
      <c r="I154" s="46"/>
      <c r="J154" s="48"/>
    </row>
    <row r="155" ht="45">
      <c r="A155" s="37" t="s">
        <v>225</v>
      </c>
      <c r="B155" s="45"/>
      <c r="C155" s="46"/>
      <c r="D155" s="46"/>
      <c r="E155" s="49" t="s">
        <v>4229</v>
      </c>
      <c r="F155" s="46"/>
      <c r="G155" s="46"/>
      <c r="H155" s="46"/>
      <c r="I155" s="46"/>
      <c r="J155" s="48"/>
    </row>
    <row r="156" ht="75">
      <c r="A156" s="37" t="s">
        <v>227</v>
      </c>
      <c r="B156" s="45"/>
      <c r="C156" s="46"/>
      <c r="D156" s="46"/>
      <c r="E156" s="39" t="s">
        <v>4230</v>
      </c>
      <c r="F156" s="46"/>
      <c r="G156" s="46"/>
      <c r="H156" s="46"/>
      <c r="I156" s="46"/>
      <c r="J156" s="48"/>
    </row>
    <row r="157">
      <c r="A157" s="31" t="s">
        <v>216</v>
      </c>
      <c r="B157" s="32"/>
      <c r="C157" s="33" t="s">
        <v>457</v>
      </c>
      <c r="D157" s="34"/>
      <c r="E157" s="31" t="s">
        <v>458</v>
      </c>
      <c r="F157" s="34"/>
      <c r="G157" s="34"/>
      <c r="H157" s="34"/>
      <c r="I157" s="35">
        <f>SUMIFS(I158:I177,A158:A177,"P")</f>
        <v>0</v>
      </c>
      <c r="J157" s="36"/>
    </row>
    <row r="158" ht="45">
      <c r="A158" s="37" t="s">
        <v>219</v>
      </c>
      <c r="B158" s="37">
        <v>36</v>
      </c>
      <c r="C158" s="38" t="s">
        <v>459</v>
      </c>
      <c r="D158" s="37" t="s">
        <v>460</v>
      </c>
      <c r="E158" s="39" t="s">
        <v>1348</v>
      </c>
      <c r="F158" s="40" t="s">
        <v>462</v>
      </c>
      <c r="G158" s="41">
        <v>4062.732</v>
      </c>
      <c r="H158" s="42">
        <v>0</v>
      </c>
      <c r="I158" s="43">
        <f>ROUND(G158*H158,P4)</f>
        <v>0</v>
      </c>
      <c r="J158" s="37"/>
      <c r="O158" s="44">
        <f>I158*0.21</f>
        <v>0</v>
      </c>
      <c r="P158">
        <v>3</v>
      </c>
    </row>
    <row r="159" ht="45">
      <c r="A159" s="37" t="s">
        <v>224</v>
      </c>
      <c r="B159" s="45"/>
      <c r="C159" s="46"/>
      <c r="D159" s="46"/>
      <c r="E159" s="39" t="s">
        <v>1534</v>
      </c>
      <c r="F159" s="46"/>
      <c r="G159" s="46"/>
      <c r="H159" s="46"/>
      <c r="I159" s="46"/>
      <c r="J159" s="48"/>
    </row>
    <row r="160" ht="45">
      <c r="A160" s="37" t="s">
        <v>225</v>
      </c>
      <c r="B160" s="45"/>
      <c r="C160" s="46"/>
      <c r="D160" s="46"/>
      <c r="E160" s="49" t="s">
        <v>4231</v>
      </c>
      <c r="F160" s="46"/>
      <c r="G160" s="46"/>
      <c r="H160" s="46"/>
      <c r="I160" s="46"/>
      <c r="J160" s="48"/>
    </row>
    <row r="161" ht="120">
      <c r="A161" s="37" t="s">
        <v>227</v>
      </c>
      <c r="B161" s="45"/>
      <c r="C161" s="46"/>
      <c r="D161" s="46"/>
      <c r="E161" s="39" t="s">
        <v>1128</v>
      </c>
      <c r="F161" s="46"/>
      <c r="G161" s="46"/>
      <c r="H161" s="46"/>
      <c r="I161" s="46"/>
      <c r="J161" s="48"/>
    </row>
    <row r="162" ht="45">
      <c r="A162" s="37" t="s">
        <v>219</v>
      </c>
      <c r="B162" s="37">
        <v>37</v>
      </c>
      <c r="C162" s="38" t="s">
        <v>2365</v>
      </c>
      <c r="D162" s="37" t="s">
        <v>2366</v>
      </c>
      <c r="E162" s="39" t="s">
        <v>2367</v>
      </c>
      <c r="F162" s="40" t="s">
        <v>462</v>
      </c>
      <c r="G162" s="41">
        <v>778.95899999999995</v>
      </c>
      <c r="H162" s="42">
        <v>0</v>
      </c>
      <c r="I162" s="43">
        <f>ROUND(G162*H162,P4)</f>
        <v>0</v>
      </c>
      <c r="J162" s="37"/>
      <c r="O162" s="44">
        <f>I162*0.21</f>
        <v>0</v>
      </c>
      <c r="P162">
        <v>3</v>
      </c>
    </row>
    <row r="163" ht="45">
      <c r="A163" s="37" t="s">
        <v>224</v>
      </c>
      <c r="B163" s="45"/>
      <c r="C163" s="46"/>
      <c r="D163" s="46"/>
      <c r="E163" s="39" t="s">
        <v>3361</v>
      </c>
      <c r="F163" s="46"/>
      <c r="G163" s="46"/>
      <c r="H163" s="46"/>
      <c r="I163" s="46"/>
      <c r="J163" s="48"/>
    </row>
    <row r="164" ht="45">
      <c r="A164" s="37" t="s">
        <v>225</v>
      </c>
      <c r="B164" s="45"/>
      <c r="C164" s="46"/>
      <c r="D164" s="46"/>
      <c r="E164" s="49" t="s">
        <v>4232</v>
      </c>
      <c r="F164" s="46"/>
      <c r="G164" s="46"/>
      <c r="H164" s="46"/>
      <c r="I164" s="46"/>
      <c r="J164" s="48"/>
    </row>
    <row r="165" ht="120">
      <c r="A165" s="37" t="s">
        <v>227</v>
      </c>
      <c r="B165" s="45"/>
      <c r="C165" s="46"/>
      <c r="D165" s="46"/>
      <c r="E165" s="39" t="s">
        <v>1128</v>
      </c>
      <c r="F165" s="46"/>
      <c r="G165" s="46"/>
      <c r="H165" s="46"/>
      <c r="I165" s="46"/>
      <c r="J165" s="48"/>
    </row>
    <row r="166" ht="60">
      <c r="A166" s="37" t="s">
        <v>219</v>
      </c>
      <c r="B166" s="37">
        <v>38</v>
      </c>
      <c r="C166" s="38" t="s">
        <v>1350</v>
      </c>
      <c r="D166" s="37" t="s">
        <v>1351</v>
      </c>
      <c r="E166" s="39" t="s">
        <v>1352</v>
      </c>
      <c r="F166" s="40" t="s">
        <v>462</v>
      </c>
      <c r="G166" s="41">
        <v>317.286</v>
      </c>
      <c r="H166" s="42">
        <v>0</v>
      </c>
      <c r="I166" s="43">
        <f>ROUND(G166*H166,P4)</f>
        <v>0</v>
      </c>
      <c r="J166" s="37"/>
      <c r="O166" s="44">
        <f>I166*0.21</f>
        <v>0</v>
      </c>
      <c r="P166">
        <v>3</v>
      </c>
    </row>
    <row r="167" ht="45">
      <c r="A167" s="37" t="s">
        <v>224</v>
      </c>
      <c r="B167" s="45"/>
      <c r="C167" s="46"/>
      <c r="D167" s="46"/>
      <c r="E167" s="39" t="s">
        <v>2502</v>
      </c>
      <c r="F167" s="46"/>
      <c r="G167" s="46"/>
      <c r="H167" s="46"/>
      <c r="I167" s="46"/>
      <c r="J167" s="48"/>
    </row>
    <row r="168" ht="75">
      <c r="A168" s="37" t="s">
        <v>225</v>
      </c>
      <c r="B168" s="45"/>
      <c r="C168" s="46"/>
      <c r="D168" s="46"/>
      <c r="E168" s="49" t="s">
        <v>4233</v>
      </c>
      <c r="F168" s="46"/>
      <c r="G168" s="46"/>
      <c r="H168" s="46"/>
      <c r="I168" s="46"/>
      <c r="J168" s="48"/>
    </row>
    <row r="169" ht="120">
      <c r="A169" s="37" t="s">
        <v>227</v>
      </c>
      <c r="B169" s="45"/>
      <c r="C169" s="46"/>
      <c r="D169" s="46"/>
      <c r="E169" s="39" t="s">
        <v>1128</v>
      </c>
      <c r="F169" s="46"/>
      <c r="G169" s="46"/>
      <c r="H169" s="46"/>
      <c r="I169" s="46"/>
      <c r="J169" s="48"/>
    </row>
    <row r="170" ht="45">
      <c r="A170" s="37" t="s">
        <v>219</v>
      </c>
      <c r="B170" s="37">
        <v>39</v>
      </c>
      <c r="C170" s="38" t="s">
        <v>4234</v>
      </c>
      <c r="D170" s="37" t="s">
        <v>4235</v>
      </c>
      <c r="E170" s="39" t="s">
        <v>4236</v>
      </c>
      <c r="F170" s="40" t="s">
        <v>462</v>
      </c>
      <c r="G170" s="41">
        <v>38.520000000000003</v>
      </c>
      <c r="H170" s="42">
        <v>0</v>
      </c>
      <c r="I170" s="43">
        <f>ROUND(G170*H170,P4)</f>
        <v>0</v>
      </c>
      <c r="J170" s="37"/>
      <c r="O170" s="44">
        <f>I170*0.21</f>
        <v>0</v>
      </c>
      <c r="P170">
        <v>3</v>
      </c>
    </row>
    <row r="171" ht="45">
      <c r="A171" s="37" t="s">
        <v>224</v>
      </c>
      <c r="B171" s="45"/>
      <c r="C171" s="46"/>
      <c r="D171" s="46"/>
      <c r="E171" s="39" t="s">
        <v>4237</v>
      </c>
      <c r="F171" s="46"/>
      <c r="G171" s="46"/>
      <c r="H171" s="46"/>
      <c r="I171" s="46"/>
      <c r="J171" s="48"/>
    </row>
    <row r="172" ht="45">
      <c r="A172" s="37" t="s">
        <v>225</v>
      </c>
      <c r="B172" s="45"/>
      <c r="C172" s="46"/>
      <c r="D172" s="46"/>
      <c r="E172" s="49" t="s">
        <v>4238</v>
      </c>
      <c r="F172" s="46"/>
      <c r="G172" s="46"/>
      <c r="H172" s="46"/>
      <c r="I172" s="46"/>
      <c r="J172" s="48"/>
    </row>
    <row r="173" ht="120">
      <c r="A173" s="37" t="s">
        <v>227</v>
      </c>
      <c r="B173" s="45"/>
      <c r="C173" s="46"/>
      <c r="D173" s="46"/>
      <c r="E173" s="39" t="s">
        <v>1128</v>
      </c>
      <c r="F173" s="46"/>
      <c r="G173" s="46"/>
      <c r="H173" s="46"/>
      <c r="I173" s="46"/>
      <c r="J173" s="48"/>
    </row>
    <row r="174" ht="45">
      <c r="A174" s="37" t="s">
        <v>219</v>
      </c>
      <c r="B174" s="37">
        <v>40</v>
      </c>
      <c r="C174" s="38" t="s">
        <v>1354</v>
      </c>
      <c r="D174" s="37" t="s">
        <v>1355</v>
      </c>
      <c r="E174" s="39" t="s">
        <v>1356</v>
      </c>
      <c r="F174" s="40" t="s">
        <v>462</v>
      </c>
      <c r="G174" s="41">
        <v>2778.373</v>
      </c>
      <c r="H174" s="42">
        <v>0</v>
      </c>
      <c r="I174" s="43">
        <f>ROUND(G174*H174,P4)</f>
        <v>0</v>
      </c>
      <c r="J174" s="37"/>
      <c r="O174" s="44">
        <f>I174*0.21</f>
        <v>0</v>
      </c>
      <c r="P174">
        <v>3</v>
      </c>
    </row>
    <row r="175" ht="30">
      <c r="A175" s="37" t="s">
        <v>224</v>
      </c>
      <c r="B175" s="45"/>
      <c r="C175" s="46"/>
      <c r="D175" s="46"/>
      <c r="E175" s="39" t="s">
        <v>4080</v>
      </c>
      <c r="F175" s="46"/>
      <c r="G175" s="46"/>
      <c r="H175" s="46"/>
      <c r="I175" s="46"/>
      <c r="J175" s="48"/>
    </row>
    <row r="176" ht="30">
      <c r="A176" s="37" t="s">
        <v>225</v>
      </c>
      <c r="B176" s="45"/>
      <c r="C176" s="46"/>
      <c r="D176" s="46"/>
      <c r="E176" s="49" t="s">
        <v>4239</v>
      </c>
      <c r="F176" s="46"/>
      <c r="G176" s="46"/>
      <c r="H176" s="46"/>
      <c r="I176" s="46"/>
      <c r="J176" s="48"/>
    </row>
    <row r="177" ht="120">
      <c r="A177" s="37" t="s">
        <v>227</v>
      </c>
      <c r="B177" s="50"/>
      <c r="C177" s="51"/>
      <c r="D177" s="51"/>
      <c r="E177" s="39" t="s">
        <v>1128</v>
      </c>
      <c r="F177" s="51"/>
      <c r="G177" s="51"/>
      <c r="H177" s="51"/>
      <c r="I177" s="51"/>
      <c r="J177" s="52"/>
    </row>
  </sheetData>
  <sheetProtection sheet="1" objects="1" scenarios="1" spinCount="100000" saltValue="UsyXjNSTeUvDRN+NeMmutunQcMOgS65Idc9HLU822PSd1qUo1hB+52C0tLw5JXdgBf3GOM0iVZkSp3/UU9HoTQ==" hashValue="zXgHqgur3rBNMVJryNv7KPOjDA4Kgem3XXFyICcR1PKOWCA7ilgZt5T35up/KWe6oxCYyec+bwg4dHfLkq3hUw=="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4240</v>
      </c>
      <c r="I3" s="25">
        <f>SUMIFS(I11:I140,A11:A140,"SD")</f>
        <v>0</v>
      </c>
      <c r="J3" s="19"/>
      <c r="O3">
        <v>0</v>
      </c>
      <c r="P3">
        <v>2</v>
      </c>
    </row>
    <row r="4">
      <c r="A4" s="3" t="s">
        <v>197</v>
      </c>
      <c r="B4" s="20" t="s">
        <v>198</v>
      </c>
      <c r="C4" s="21" t="s">
        <v>39</v>
      </c>
      <c r="D4" s="22"/>
      <c r="E4" s="23" t="s">
        <v>40</v>
      </c>
      <c r="F4" s="17"/>
      <c r="G4" s="17"/>
      <c r="H4" s="17"/>
      <c r="I4" s="17"/>
      <c r="J4" s="19"/>
      <c r="O4">
        <v>0.14999999999999999</v>
      </c>
      <c r="P4">
        <v>2</v>
      </c>
    </row>
    <row r="5" ht="30">
      <c r="A5" s="3" t="s">
        <v>199</v>
      </c>
      <c r="B5" s="20" t="s">
        <v>198</v>
      </c>
      <c r="C5" s="21" t="s">
        <v>4241</v>
      </c>
      <c r="D5" s="22"/>
      <c r="E5" s="23" t="s">
        <v>134</v>
      </c>
      <c r="F5" s="17"/>
      <c r="G5" s="17"/>
      <c r="H5" s="17"/>
      <c r="I5" s="17"/>
      <c r="J5" s="19"/>
      <c r="O5">
        <v>0.20999999999999999</v>
      </c>
    </row>
    <row r="6">
      <c r="A6" s="3" t="s">
        <v>201</v>
      </c>
      <c r="B6" s="20" t="s">
        <v>198</v>
      </c>
      <c r="C6" s="21" t="s">
        <v>4242</v>
      </c>
      <c r="D6" s="22"/>
      <c r="E6" s="23" t="s">
        <v>136</v>
      </c>
      <c r="F6" s="17"/>
      <c r="G6" s="17"/>
      <c r="H6" s="17"/>
      <c r="I6" s="17"/>
      <c r="J6" s="19"/>
    </row>
    <row r="7">
      <c r="A7" s="3" t="s">
        <v>203</v>
      </c>
      <c r="B7" s="20" t="s">
        <v>204</v>
      </c>
      <c r="C7" s="21" t="s">
        <v>4240</v>
      </c>
      <c r="D7" s="22"/>
      <c r="E7" s="23" t="s">
        <v>138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SUMIFS(I12:I46,A12:A46,"P")</f>
        <v>0</v>
      </c>
      <c r="J11" s="36"/>
    </row>
    <row r="12">
      <c r="A12" s="37" t="s">
        <v>219</v>
      </c>
      <c r="B12" s="37">
        <v>1</v>
      </c>
      <c r="C12" s="38" t="s">
        <v>2508</v>
      </c>
      <c r="D12" s="37" t="s">
        <v>221</v>
      </c>
      <c r="E12" s="39" t="s">
        <v>2509</v>
      </c>
      <c r="F12" s="40" t="s">
        <v>1413</v>
      </c>
      <c r="G12" s="41">
        <v>9.8219999999999992</v>
      </c>
      <c r="H12" s="42">
        <v>0</v>
      </c>
      <c r="I12" s="43">
        <f>ROUND(G12*H12,P4)</f>
        <v>0</v>
      </c>
      <c r="J12" s="37"/>
      <c r="O12" s="44">
        <f>I12*0.21</f>
        <v>0</v>
      </c>
      <c r="P12">
        <v>3</v>
      </c>
    </row>
    <row r="13">
      <c r="A13" s="37" t="s">
        <v>224</v>
      </c>
      <c r="B13" s="45"/>
      <c r="C13" s="46"/>
      <c r="D13" s="46"/>
      <c r="E13" s="39" t="s">
        <v>2509</v>
      </c>
      <c r="F13" s="46"/>
      <c r="G13" s="46"/>
      <c r="H13" s="46"/>
      <c r="I13" s="46"/>
      <c r="J13" s="48"/>
    </row>
    <row r="14">
      <c r="A14" s="37" t="s">
        <v>227</v>
      </c>
      <c r="B14" s="45"/>
      <c r="C14" s="46"/>
      <c r="D14" s="46"/>
      <c r="E14" s="47" t="s">
        <v>221</v>
      </c>
      <c r="F14" s="46"/>
      <c r="G14" s="46"/>
      <c r="H14" s="46"/>
      <c r="I14" s="46"/>
      <c r="J14" s="48"/>
    </row>
    <row r="15">
      <c r="A15" s="37" t="s">
        <v>219</v>
      </c>
      <c r="B15" s="37">
        <v>2</v>
      </c>
      <c r="C15" s="38" t="s">
        <v>4243</v>
      </c>
      <c r="D15" s="37" t="s">
        <v>221</v>
      </c>
      <c r="E15" s="39" t="s">
        <v>4244</v>
      </c>
      <c r="F15" s="40" t="s">
        <v>462</v>
      </c>
      <c r="G15" s="41">
        <v>846.11699999999996</v>
      </c>
      <c r="H15" s="42">
        <v>0</v>
      </c>
      <c r="I15" s="43">
        <f>ROUND(G15*H15,P4)</f>
        <v>0</v>
      </c>
      <c r="J15" s="37"/>
      <c r="O15" s="44">
        <f>I15*0.21</f>
        <v>0</v>
      </c>
      <c r="P15">
        <v>3</v>
      </c>
    </row>
    <row r="16">
      <c r="A16" s="37" t="s">
        <v>224</v>
      </c>
      <c r="B16" s="45"/>
      <c r="C16" s="46"/>
      <c r="D16" s="46"/>
      <c r="E16" s="39" t="s">
        <v>4244</v>
      </c>
      <c r="F16" s="46"/>
      <c r="G16" s="46"/>
      <c r="H16" s="46"/>
      <c r="I16" s="46"/>
      <c r="J16" s="48"/>
    </row>
    <row r="17" ht="210">
      <c r="A17" s="37" t="s">
        <v>225</v>
      </c>
      <c r="B17" s="45"/>
      <c r="C17" s="46"/>
      <c r="D17" s="46"/>
      <c r="E17" s="49" t="s">
        <v>4245</v>
      </c>
      <c r="F17" s="46"/>
      <c r="G17" s="46"/>
      <c r="H17" s="46"/>
      <c r="I17" s="46"/>
      <c r="J17" s="48"/>
    </row>
    <row r="18">
      <c r="A18" s="37" t="s">
        <v>227</v>
      </c>
      <c r="B18" s="45"/>
      <c r="C18" s="46"/>
      <c r="D18" s="46"/>
      <c r="E18" s="47" t="s">
        <v>221</v>
      </c>
      <c r="F18" s="46"/>
      <c r="G18" s="46"/>
      <c r="H18" s="46"/>
      <c r="I18" s="46"/>
      <c r="J18" s="48"/>
    </row>
    <row r="19" ht="30">
      <c r="A19" s="37" t="s">
        <v>219</v>
      </c>
      <c r="B19" s="37">
        <v>3</v>
      </c>
      <c r="C19" s="38" t="s">
        <v>4246</v>
      </c>
      <c r="D19" s="37" t="s">
        <v>221</v>
      </c>
      <c r="E19" s="39" t="s">
        <v>4247</v>
      </c>
      <c r="F19" s="40" t="s">
        <v>805</v>
      </c>
      <c r="G19" s="41">
        <v>100</v>
      </c>
      <c r="H19" s="42">
        <v>0</v>
      </c>
      <c r="I19" s="43">
        <f>ROUND(G19*H19,P4)</f>
        <v>0</v>
      </c>
      <c r="J19" s="37"/>
      <c r="O19" s="44">
        <f>I19*0.21</f>
        <v>0</v>
      </c>
      <c r="P19">
        <v>3</v>
      </c>
    </row>
    <row r="20" ht="60">
      <c r="A20" s="37" t="s">
        <v>224</v>
      </c>
      <c r="B20" s="45"/>
      <c r="C20" s="46"/>
      <c r="D20" s="46"/>
      <c r="E20" s="39" t="s">
        <v>4248</v>
      </c>
      <c r="F20" s="46"/>
      <c r="G20" s="46"/>
      <c r="H20" s="46"/>
      <c r="I20" s="46"/>
      <c r="J20" s="48"/>
    </row>
    <row r="21" ht="60">
      <c r="A21" s="37" t="s">
        <v>225</v>
      </c>
      <c r="B21" s="45"/>
      <c r="C21" s="46"/>
      <c r="D21" s="46"/>
      <c r="E21" s="49" t="s">
        <v>4249</v>
      </c>
      <c r="F21" s="46"/>
      <c r="G21" s="46"/>
      <c r="H21" s="46"/>
      <c r="I21" s="46"/>
      <c r="J21" s="48"/>
    </row>
    <row r="22">
      <c r="A22" s="37" t="s">
        <v>227</v>
      </c>
      <c r="B22" s="45"/>
      <c r="C22" s="46"/>
      <c r="D22" s="46"/>
      <c r="E22" s="47" t="s">
        <v>221</v>
      </c>
      <c r="F22" s="46"/>
      <c r="G22" s="46"/>
      <c r="H22" s="46"/>
      <c r="I22" s="46"/>
      <c r="J22" s="48"/>
    </row>
    <row r="23" ht="30">
      <c r="A23" s="37" t="s">
        <v>219</v>
      </c>
      <c r="B23" s="37">
        <v>4</v>
      </c>
      <c r="C23" s="38" t="s">
        <v>4250</v>
      </c>
      <c r="D23" s="37" t="s">
        <v>221</v>
      </c>
      <c r="E23" s="39" t="s">
        <v>4251</v>
      </c>
      <c r="F23" s="40" t="s">
        <v>223</v>
      </c>
      <c r="G23" s="41">
        <v>213.05600000000001</v>
      </c>
      <c r="H23" s="42">
        <v>0</v>
      </c>
      <c r="I23" s="43">
        <f>ROUND(G23*H23,P4)</f>
        <v>0</v>
      </c>
      <c r="J23" s="37"/>
      <c r="O23" s="44">
        <f>I23*0.21</f>
        <v>0</v>
      </c>
      <c r="P23">
        <v>3</v>
      </c>
    </row>
    <row r="24" ht="45">
      <c r="A24" s="37" t="s">
        <v>224</v>
      </c>
      <c r="B24" s="45"/>
      <c r="C24" s="46"/>
      <c r="D24" s="46"/>
      <c r="E24" s="39" t="s">
        <v>4252</v>
      </c>
      <c r="F24" s="46"/>
      <c r="G24" s="46"/>
      <c r="H24" s="46"/>
      <c r="I24" s="46"/>
      <c r="J24" s="48"/>
    </row>
    <row r="25" ht="120">
      <c r="A25" s="37" t="s">
        <v>225</v>
      </c>
      <c r="B25" s="45"/>
      <c r="C25" s="46"/>
      <c r="D25" s="46"/>
      <c r="E25" s="49" t="s">
        <v>4253</v>
      </c>
      <c r="F25" s="46"/>
      <c r="G25" s="46"/>
      <c r="H25" s="46"/>
      <c r="I25" s="46"/>
      <c r="J25" s="48"/>
    </row>
    <row r="26">
      <c r="A26" s="37" t="s">
        <v>227</v>
      </c>
      <c r="B26" s="45"/>
      <c r="C26" s="46"/>
      <c r="D26" s="46"/>
      <c r="E26" s="47" t="s">
        <v>221</v>
      </c>
      <c r="F26" s="46"/>
      <c r="G26" s="46"/>
      <c r="H26" s="46"/>
      <c r="I26" s="46"/>
      <c r="J26" s="48"/>
    </row>
    <row r="27" ht="30">
      <c r="A27" s="37" t="s">
        <v>219</v>
      </c>
      <c r="B27" s="37">
        <v>5</v>
      </c>
      <c r="C27" s="38" t="s">
        <v>4254</v>
      </c>
      <c r="D27" s="37" t="s">
        <v>221</v>
      </c>
      <c r="E27" s="39" t="s">
        <v>4255</v>
      </c>
      <c r="F27" s="40" t="s">
        <v>223</v>
      </c>
      <c r="G27" s="41">
        <v>9.4000000000000004</v>
      </c>
      <c r="H27" s="42">
        <v>0</v>
      </c>
      <c r="I27" s="43">
        <f>ROUND(G27*H27,P4)</f>
        <v>0</v>
      </c>
      <c r="J27" s="37"/>
      <c r="O27" s="44">
        <f>I27*0.21</f>
        <v>0</v>
      </c>
      <c r="P27">
        <v>3</v>
      </c>
    </row>
    <row r="28" ht="30">
      <c r="A28" s="37" t="s">
        <v>224</v>
      </c>
      <c r="B28" s="45"/>
      <c r="C28" s="46"/>
      <c r="D28" s="46"/>
      <c r="E28" s="39" t="s">
        <v>4256</v>
      </c>
      <c r="F28" s="46"/>
      <c r="G28" s="46"/>
      <c r="H28" s="46"/>
      <c r="I28" s="46"/>
      <c r="J28" s="48"/>
    </row>
    <row r="29" ht="60">
      <c r="A29" s="37" t="s">
        <v>225</v>
      </c>
      <c r="B29" s="45"/>
      <c r="C29" s="46"/>
      <c r="D29" s="46"/>
      <c r="E29" s="49" t="s">
        <v>4257</v>
      </c>
      <c r="F29" s="46"/>
      <c r="G29" s="46"/>
      <c r="H29" s="46"/>
      <c r="I29" s="46"/>
      <c r="J29" s="48"/>
    </row>
    <row r="30">
      <c r="A30" s="37" t="s">
        <v>227</v>
      </c>
      <c r="B30" s="45"/>
      <c r="C30" s="46"/>
      <c r="D30" s="46"/>
      <c r="E30" s="47" t="s">
        <v>221</v>
      </c>
      <c r="F30" s="46"/>
      <c r="G30" s="46"/>
      <c r="H30" s="46"/>
      <c r="I30" s="46"/>
      <c r="J30" s="48"/>
    </row>
    <row r="31">
      <c r="A31" s="37" t="s">
        <v>219</v>
      </c>
      <c r="B31" s="37">
        <v>6</v>
      </c>
      <c r="C31" s="38" t="s">
        <v>2399</v>
      </c>
      <c r="D31" s="37" t="s">
        <v>221</v>
      </c>
      <c r="E31" s="39" t="s">
        <v>2572</v>
      </c>
      <c r="F31" s="40" t="s">
        <v>223</v>
      </c>
      <c r="G31" s="41">
        <v>653.55600000000004</v>
      </c>
      <c r="H31" s="42">
        <v>0</v>
      </c>
      <c r="I31" s="43">
        <f>ROUND(G31*H31,P4)</f>
        <v>0</v>
      </c>
      <c r="J31" s="37"/>
      <c r="O31" s="44">
        <f>I31*0.21</f>
        <v>0</v>
      </c>
      <c r="P31">
        <v>3</v>
      </c>
    </row>
    <row r="32" ht="45">
      <c r="A32" s="37" t="s">
        <v>224</v>
      </c>
      <c r="B32" s="45"/>
      <c r="C32" s="46"/>
      <c r="D32" s="46"/>
      <c r="E32" s="39" t="s">
        <v>2400</v>
      </c>
      <c r="F32" s="46"/>
      <c r="G32" s="46"/>
      <c r="H32" s="46"/>
      <c r="I32" s="46"/>
      <c r="J32" s="48"/>
    </row>
    <row r="33" ht="300">
      <c r="A33" s="37" t="s">
        <v>225</v>
      </c>
      <c r="B33" s="45"/>
      <c r="C33" s="46"/>
      <c r="D33" s="46"/>
      <c r="E33" s="49" t="s">
        <v>4258</v>
      </c>
      <c r="F33" s="46"/>
      <c r="G33" s="46"/>
      <c r="H33" s="46"/>
      <c r="I33" s="46"/>
      <c r="J33" s="48"/>
    </row>
    <row r="34">
      <c r="A34" s="37" t="s">
        <v>227</v>
      </c>
      <c r="B34" s="45"/>
      <c r="C34" s="46"/>
      <c r="D34" s="46"/>
      <c r="E34" s="47" t="s">
        <v>221</v>
      </c>
      <c r="F34" s="46"/>
      <c r="G34" s="46"/>
      <c r="H34" s="46"/>
      <c r="I34" s="46"/>
      <c r="J34" s="48"/>
    </row>
    <row r="35" ht="30">
      <c r="A35" s="37" t="s">
        <v>219</v>
      </c>
      <c r="B35" s="37">
        <v>7</v>
      </c>
      <c r="C35" s="38" t="s">
        <v>2526</v>
      </c>
      <c r="D35" s="37" t="s">
        <v>221</v>
      </c>
      <c r="E35" s="39" t="s">
        <v>2577</v>
      </c>
      <c r="F35" s="40" t="s">
        <v>805</v>
      </c>
      <c r="G35" s="41">
        <v>491.11500000000001</v>
      </c>
      <c r="H35" s="42">
        <v>0</v>
      </c>
      <c r="I35" s="43">
        <f>ROUND(G35*H35,P4)</f>
        <v>0</v>
      </c>
      <c r="J35" s="37"/>
      <c r="O35" s="44">
        <f>I35*0.21</f>
        <v>0</v>
      </c>
      <c r="P35">
        <v>3</v>
      </c>
    </row>
    <row r="36" ht="30">
      <c r="A36" s="37" t="s">
        <v>224</v>
      </c>
      <c r="B36" s="45"/>
      <c r="C36" s="46"/>
      <c r="D36" s="46"/>
      <c r="E36" s="39" t="s">
        <v>2527</v>
      </c>
      <c r="F36" s="46"/>
      <c r="G36" s="46"/>
      <c r="H36" s="46"/>
      <c r="I36" s="46"/>
      <c r="J36" s="48"/>
    </row>
    <row r="37" ht="180">
      <c r="A37" s="37" t="s">
        <v>225</v>
      </c>
      <c r="B37" s="45"/>
      <c r="C37" s="46"/>
      <c r="D37" s="46"/>
      <c r="E37" s="49" t="s">
        <v>4259</v>
      </c>
      <c r="F37" s="46"/>
      <c r="G37" s="46"/>
      <c r="H37" s="46"/>
      <c r="I37" s="46"/>
      <c r="J37" s="48"/>
    </row>
    <row r="38">
      <c r="A38" s="37" t="s">
        <v>227</v>
      </c>
      <c r="B38" s="45"/>
      <c r="C38" s="46"/>
      <c r="D38" s="46"/>
      <c r="E38" s="47" t="s">
        <v>221</v>
      </c>
      <c r="F38" s="46"/>
      <c r="G38" s="46"/>
      <c r="H38" s="46"/>
      <c r="I38" s="46"/>
      <c r="J38" s="48"/>
    </row>
    <row r="39" ht="30">
      <c r="A39" s="37" t="s">
        <v>219</v>
      </c>
      <c r="B39" s="37">
        <v>8</v>
      </c>
      <c r="C39" s="38" t="s">
        <v>4260</v>
      </c>
      <c r="D39" s="37" t="s">
        <v>221</v>
      </c>
      <c r="E39" s="39" t="s">
        <v>4261</v>
      </c>
      <c r="F39" s="40" t="s">
        <v>837</v>
      </c>
      <c r="G39" s="41">
        <v>1</v>
      </c>
      <c r="H39" s="42">
        <v>0</v>
      </c>
      <c r="I39" s="43">
        <f>ROUND(G39*H39,P4)</f>
        <v>0</v>
      </c>
      <c r="J39" s="37"/>
      <c r="O39" s="44">
        <f>I39*0.21</f>
        <v>0</v>
      </c>
      <c r="P39">
        <v>3</v>
      </c>
    </row>
    <row r="40" ht="30">
      <c r="A40" s="37" t="s">
        <v>224</v>
      </c>
      <c r="B40" s="45"/>
      <c r="C40" s="46"/>
      <c r="D40" s="46"/>
      <c r="E40" s="39" t="s">
        <v>4261</v>
      </c>
      <c r="F40" s="46"/>
      <c r="G40" s="46"/>
      <c r="H40" s="46"/>
      <c r="I40" s="46"/>
      <c r="J40" s="48"/>
    </row>
    <row r="41" ht="60">
      <c r="A41" s="37" t="s">
        <v>225</v>
      </c>
      <c r="B41" s="45"/>
      <c r="C41" s="46"/>
      <c r="D41" s="46"/>
      <c r="E41" s="49" t="s">
        <v>4262</v>
      </c>
      <c r="F41" s="46"/>
      <c r="G41" s="46"/>
      <c r="H41" s="46"/>
      <c r="I41" s="46"/>
      <c r="J41" s="48"/>
    </row>
    <row r="42">
      <c r="A42" s="37" t="s">
        <v>227</v>
      </c>
      <c r="B42" s="45"/>
      <c r="C42" s="46"/>
      <c r="D42" s="46"/>
      <c r="E42" s="47" t="s">
        <v>221</v>
      </c>
      <c r="F42" s="46"/>
      <c r="G42" s="46"/>
      <c r="H42" s="46"/>
      <c r="I42" s="46"/>
      <c r="J42" s="48"/>
    </row>
    <row r="43">
      <c r="A43" s="37" t="s">
        <v>219</v>
      </c>
      <c r="B43" s="37">
        <v>9</v>
      </c>
      <c r="C43" s="38" t="s">
        <v>4263</v>
      </c>
      <c r="D43" s="37" t="s">
        <v>221</v>
      </c>
      <c r="E43" s="39" t="s">
        <v>4264</v>
      </c>
      <c r="F43" s="40" t="s">
        <v>223</v>
      </c>
      <c r="G43" s="41">
        <v>4.9109999999999996</v>
      </c>
      <c r="H43" s="42">
        <v>0</v>
      </c>
      <c r="I43" s="43">
        <f>ROUND(G43*H43,P4)</f>
        <v>0</v>
      </c>
      <c r="J43" s="37"/>
      <c r="O43" s="44">
        <f>I43*0.21</f>
        <v>0</v>
      </c>
      <c r="P43">
        <v>3</v>
      </c>
    </row>
    <row r="44">
      <c r="A44" s="37" t="s">
        <v>224</v>
      </c>
      <c r="B44" s="45"/>
      <c r="C44" s="46"/>
      <c r="D44" s="46"/>
      <c r="E44" s="39" t="s">
        <v>4264</v>
      </c>
      <c r="F44" s="46"/>
      <c r="G44" s="46"/>
      <c r="H44" s="46"/>
      <c r="I44" s="46"/>
      <c r="J44" s="48"/>
    </row>
    <row r="45" ht="60">
      <c r="A45" s="37" t="s">
        <v>225</v>
      </c>
      <c r="B45" s="45"/>
      <c r="C45" s="46"/>
      <c r="D45" s="46"/>
      <c r="E45" s="49" t="s">
        <v>4265</v>
      </c>
      <c r="F45" s="46"/>
      <c r="G45" s="46"/>
      <c r="H45" s="46"/>
      <c r="I45" s="46"/>
      <c r="J45" s="48"/>
    </row>
    <row r="46">
      <c r="A46" s="37" t="s">
        <v>227</v>
      </c>
      <c r="B46" s="45"/>
      <c r="C46" s="46"/>
      <c r="D46" s="46"/>
      <c r="E46" s="47" t="s">
        <v>221</v>
      </c>
      <c r="F46" s="46"/>
      <c r="G46" s="46"/>
      <c r="H46" s="46"/>
      <c r="I46" s="46"/>
      <c r="J46" s="48"/>
    </row>
    <row r="47">
      <c r="A47" s="31" t="s">
        <v>216</v>
      </c>
      <c r="B47" s="32"/>
      <c r="C47" s="33" t="s">
        <v>445</v>
      </c>
      <c r="D47" s="34"/>
      <c r="E47" s="31" t="s">
        <v>1296</v>
      </c>
      <c r="F47" s="34"/>
      <c r="G47" s="34"/>
      <c r="H47" s="34"/>
      <c r="I47" s="35">
        <f>SUMIFS(I48:I55,A48:A55,"P")</f>
        <v>0</v>
      </c>
      <c r="J47" s="36"/>
    </row>
    <row r="48" ht="30">
      <c r="A48" s="37" t="s">
        <v>219</v>
      </c>
      <c r="B48" s="37">
        <v>10</v>
      </c>
      <c r="C48" s="38" t="s">
        <v>4266</v>
      </c>
      <c r="D48" s="37" t="s">
        <v>221</v>
      </c>
      <c r="E48" s="39" t="s">
        <v>4267</v>
      </c>
      <c r="F48" s="40" t="s">
        <v>223</v>
      </c>
      <c r="G48" s="41">
        <v>1.8</v>
      </c>
      <c r="H48" s="42">
        <v>0</v>
      </c>
      <c r="I48" s="43">
        <f>ROUND(G48*H48,P4)</f>
        <v>0</v>
      </c>
      <c r="J48" s="37"/>
      <c r="O48" s="44">
        <f>I48*0.21</f>
        <v>0</v>
      </c>
      <c r="P48">
        <v>3</v>
      </c>
    </row>
    <row r="49" ht="30">
      <c r="A49" s="37" t="s">
        <v>224</v>
      </c>
      <c r="B49" s="45"/>
      <c r="C49" s="46"/>
      <c r="D49" s="46"/>
      <c r="E49" s="39" t="s">
        <v>4268</v>
      </c>
      <c r="F49" s="46"/>
      <c r="G49" s="46"/>
      <c r="H49" s="46"/>
      <c r="I49" s="46"/>
      <c r="J49" s="48"/>
    </row>
    <row r="50" ht="45">
      <c r="A50" s="37" t="s">
        <v>225</v>
      </c>
      <c r="B50" s="45"/>
      <c r="C50" s="46"/>
      <c r="D50" s="46"/>
      <c r="E50" s="49" t="s">
        <v>4269</v>
      </c>
      <c r="F50" s="46"/>
      <c r="G50" s="46"/>
      <c r="H50" s="46"/>
      <c r="I50" s="46"/>
      <c r="J50" s="48"/>
    </row>
    <row r="51">
      <c r="A51" s="37" t="s">
        <v>227</v>
      </c>
      <c r="B51" s="45"/>
      <c r="C51" s="46"/>
      <c r="D51" s="46"/>
      <c r="E51" s="47" t="s">
        <v>221</v>
      </c>
      <c r="F51" s="46"/>
      <c r="G51" s="46"/>
      <c r="H51" s="46"/>
      <c r="I51" s="46"/>
      <c r="J51" s="48"/>
    </row>
    <row r="52" ht="30">
      <c r="A52" s="37" t="s">
        <v>219</v>
      </c>
      <c r="B52" s="37">
        <v>11</v>
      </c>
      <c r="C52" s="38" t="s">
        <v>2483</v>
      </c>
      <c r="D52" s="37" t="s">
        <v>221</v>
      </c>
      <c r="E52" s="39" t="s">
        <v>4270</v>
      </c>
      <c r="F52" s="40" t="s">
        <v>245</v>
      </c>
      <c r="G52" s="41">
        <v>1</v>
      </c>
      <c r="H52" s="42">
        <v>0</v>
      </c>
      <c r="I52" s="43">
        <f>ROUND(G52*H52,P4)</f>
        <v>0</v>
      </c>
      <c r="J52" s="37"/>
      <c r="O52" s="44">
        <f>I52*0.21</f>
        <v>0</v>
      </c>
      <c r="P52">
        <v>3</v>
      </c>
    </row>
    <row r="53" ht="30">
      <c r="A53" s="37" t="s">
        <v>224</v>
      </c>
      <c r="B53" s="45"/>
      <c r="C53" s="46"/>
      <c r="D53" s="46"/>
      <c r="E53" s="39" t="s">
        <v>2484</v>
      </c>
      <c r="F53" s="46"/>
      <c r="G53" s="46"/>
      <c r="H53" s="46"/>
      <c r="I53" s="46"/>
      <c r="J53" s="48"/>
    </row>
    <row r="54" ht="45">
      <c r="A54" s="37" t="s">
        <v>225</v>
      </c>
      <c r="B54" s="45"/>
      <c r="C54" s="46"/>
      <c r="D54" s="46"/>
      <c r="E54" s="49" t="s">
        <v>4271</v>
      </c>
      <c r="F54" s="46"/>
      <c r="G54" s="46"/>
      <c r="H54" s="46"/>
      <c r="I54" s="46"/>
      <c r="J54" s="48"/>
    </row>
    <row r="55">
      <c r="A55" s="37" t="s">
        <v>227</v>
      </c>
      <c r="B55" s="45"/>
      <c r="C55" s="46"/>
      <c r="D55" s="46"/>
      <c r="E55" s="47" t="s">
        <v>221</v>
      </c>
      <c r="F55" s="46"/>
      <c r="G55" s="46"/>
      <c r="H55" s="46"/>
      <c r="I55" s="46"/>
      <c r="J55" s="48"/>
    </row>
    <row r="56">
      <c r="A56" s="31" t="s">
        <v>216</v>
      </c>
      <c r="B56" s="32"/>
      <c r="C56" s="33" t="s">
        <v>1496</v>
      </c>
      <c r="D56" s="34"/>
      <c r="E56" s="31" t="s">
        <v>1497</v>
      </c>
      <c r="F56" s="34"/>
      <c r="G56" s="34"/>
      <c r="H56" s="34"/>
      <c r="I56" s="35">
        <f>SUMIFS(I57:I88,A57:A88,"P")</f>
        <v>0</v>
      </c>
      <c r="J56" s="36"/>
    </row>
    <row r="57" ht="30">
      <c r="A57" s="37" t="s">
        <v>219</v>
      </c>
      <c r="B57" s="37">
        <v>12</v>
      </c>
      <c r="C57" s="38" t="s">
        <v>4272</v>
      </c>
      <c r="D57" s="37" t="s">
        <v>221</v>
      </c>
      <c r="E57" s="39" t="s">
        <v>4273</v>
      </c>
      <c r="F57" s="40" t="s">
        <v>223</v>
      </c>
      <c r="G57" s="41">
        <v>289.97300000000001</v>
      </c>
      <c r="H57" s="42">
        <v>0</v>
      </c>
      <c r="I57" s="43">
        <f>ROUND(G57*H57,P4)</f>
        <v>0</v>
      </c>
      <c r="J57" s="37"/>
      <c r="O57" s="44">
        <f>I57*0.21</f>
        <v>0</v>
      </c>
      <c r="P57">
        <v>3</v>
      </c>
    </row>
    <row r="58" ht="30">
      <c r="A58" s="37" t="s">
        <v>224</v>
      </c>
      <c r="B58" s="45"/>
      <c r="C58" s="46"/>
      <c r="D58" s="46"/>
      <c r="E58" s="39" t="s">
        <v>4274</v>
      </c>
      <c r="F58" s="46"/>
      <c r="G58" s="46"/>
      <c r="H58" s="46"/>
      <c r="I58" s="46"/>
      <c r="J58" s="48"/>
    </row>
    <row r="59" ht="120">
      <c r="A59" s="37" t="s">
        <v>225</v>
      </c>
      <c r="B59" s="45"/>
      <c r="C59" s="46"/>
      <c r="D59" s="46"/>
      <c r="E59" s="49" t="s">
        <v>4275</v>
      </c>
      <c r="F59" s="46"/>
      <c r="G59" s="46"/>
      <c r="H59" s="46"/>
      <c r="I59" s="46"/>
      <c r="J59" s="48"/>
    </row>
    <row r="60">
      <c r="A60" s="37" t="s">
        <v>227</v>
      </c>
      <c r="B60" s="45"/>
      <c r="C60" s="46"/>
      <c r="D60" s="46"/>
      <c r="E60" s="47" t="s">
        <v>221</v>
      </c>
      <c r="F60" s="46"/>
      <c r="G60" s="46"/>
      <c r="H60" s="46"/>
      <c r="I60" s="46"/>
      <c r="J60" s="48"/>
    </row>
    <row r="61" ht="30">
      <c r="A61" s="37" t="s">
        <v>219</v>
      </c>
      <c r="B61" s="37">
        <v>13</v>
      </c>
      <c r="C61" s="38" t="s">
        <v>4276</v>
      </c>
      <c r="D61" s="37" t="s">
        <v>221</v>
      </c>
      <c r="E61" s="39" t="s">
        <v>4277</v>
      </c>
      <c r="F61" s="40" t="s">
        <v>223</v>
      </c>
      <c r="G61" s="41">
        <v>2045.4000000000001</v>
      </c>
      <c r="H61" s="42">
        <v>0</v>
      </c>
      <c r="I61" s="43">
        <f>ROUND(G61*H61,P4)</f>
        <v>0</v>
      </c>
      <c r="J61" s="37"/>
      <c r="O61" s="44">
        <f>I61*0.21</f>
        <v>0</v>
      </c>
      <c r="P61">
        <v>3</v>
      </c>
    </row>
    <row r="62" ht="45">
      <c r="A62" s="37" t="s">
        <v>224</v>
      </c>
      <c r="B62" s="45"/>
      <c r="C62" s="46"/>
      <c r="D62" s="46"/>
      <c r="E62" s="39" t="s">
        <v>4278</v>
      </c>
      <c r="F62" s="46"/>
      <c r="G62" s="46"/>
      <c r="H62" s="46"/>
      <c r="I62" s="46"/>
      <c r="J62" s="48"/>
    </row>
    <row r="63" ht="165">
      <c r="A63" s="37" t="s">
        <v>225</v>
      </c>
      <c r="B63" s="45"/>
      <c r="C63" s="46"/>
      <c r="D63" s="46"/>
      <c r="E63" s="49" t="s">
        <v>4279</v>
      </c>
      <c r="F63" s="46"/>
      <c r="G63" s="46"/>
      <c r="H63" s="46"/>
      <c r="I63" s="46"/>
      <c r="J63" s="48"/>
    </row>
    <row r="64">
      <c r="A64" s="37" t="s">
        <v>227</v>
      </c>
      <c r="B64" s="45"/>
      <c r="C64" s="46"/>
      <c r="D64" s="46"/>
      <c r="E64" s="47" t="s">
        <v>221</v>
      </c>
      <c r="F64" s="46"/>
      <c r="G64" s="46"/>
      <c r="H64" s="46"/>
      <c r="I64" s="46"/>
      <c r="J64" s="48"/>
    </row>
    <row r="65">
      <c r="A65" s="37" t="s">
        <v>219</v>
      </c>
      <c r="B65" s="37">
        <v>14</v>
      </c>
      <c r="C65" s="38" t="s">
        <v>4280</v>
      </c>
      <c r="D65" s="37" t="s">
        <v>221</v>
      </c>
      <c r="E65" s="39" t="s">
        <v>4281</v>
      </c>
      <c r="F65" s="40" t="s">
        <v>837</v>
      </c>
      <c r="G65" s="41">
        <v>1</v>
      </c>
      <c r="H65" s="42">
        <v>0</v>
      </c>
      <c r="I65" s="43">
        <f>ROUND(G65*H65,P4)</f>
        <v>0</v>
      </c>
      <c r="J65" s="37"/>
      <c r="O65" s="44">
        <f>I65*0.21</f>
        <v>0</v>
      </c>
      <c r="P65">
        <v>3</v>
      </c>
    </row>
    <row r="66">
      <c r="A66" s="37" t="s">
        <v>224</v>
      </c>
      <c r="B66" s="45"/>
      <c r="C66" s="46"/>
      <c r="D66" s="46"/>
      <c r="E66" s="39" t="s">
        <v>4281</v>
      </c>
      <c r="F66" s="46"/>
      <c r="G66" s="46"/>
      <c r="H66" s="46"/>
      <c r="I66" s="46"/>
      <c r="J66" s="48"/>
    </row>
    <row r="67" ht="60">
      <c r="A67" s="37" t="s">
        <v>225</v>
      </c>
      <c r="B67" s="45"/>
      <c r="C67" s="46"/>
      <c r="D67" s="46"/>
      <c r="E67" s="49" t="s">
        <v>4282</v>
      </c>
      <c r="F67" s="46"/>
      <c r="G67" s="46"/>
      <c r="H67" s="46"/>
      <c r="I67" s="46"/>
      <c r="J67" s="48"/>
    </row>
    <row r="68">
      <c r="A68" s="37" t="s">
        <v>227</v>
      </c>
      <c r="B68" s="45"/>
      <c r="C68" s="46"/>
      <c r="D68" s="46"/>
      <c r="E68" s="47" t="s">
        <v>221</v>
      </c>
      <c r="F68" s="46"/>
      <c r="G68" s="46"/>
      <c r="H68" s="46"/>
      <c r="I68" s="46"/>
      <c r="J68" s="48"/>
    </row>
    <row r="69">
      <c r="A69" s="37" t="s">
        <v>219</v>
      </c>
      <c r="B69" s="37">
        <v>15</v>
      </c>
      <c r="C69" s="38" t="s">
        <v>4283</v>
      </c>
      <c r="D69" s="37" t="s">
        <v>221</v>
      </c>
      <c r="E69" s="39" t="s">
        <v>4284</v>
      </c>
      <c r="F69" s="40" t="s">
        <v>837</v>
      </c>
      <c r="G69" s="41">
        <v>1</v>
      </c>
      <c r="H69" s="42">
        <v>0</v>
      </c>
      <c r="I69" s="43">
        <f>ROUND(G69*H69,P4)</f>
        <v>0</v>
      </c>
      <c r="J69" s="37"/>
      <c r="O69" s="44">
        <f>I69*0.21</f>
        <v>0</v>
      </c>
      <c r="P69">
        <v>3</v>
      </c>
    </row>
    <row r="70">
      <c r="A70" s="37" t="s">
        <v>224</v>
      </c>
      <c r="B70" s="45"/>
      <c r="C70" s="46"/>
      <c r="D70" s="46"/>
      <c r="E70" s="39" t="s">
        <v>4284</v>
      </c>
      <c r="F70" s="46"/>
      <c r="G70" s="46"/>
      <c r="H70" s="46"/>
      <c r="I70" s="46"/>
      <c r="J70" s="48"/>
    </row>
    <row r="71" ht="45">
      <c r="A71" s="37" t="s">
        <v>225</v>
      </c>
      <c r="B71" s="45"/>
      <c r="C71" s="46"/>
      <c r="D71" s="46"/>
      <c r="E71" s="49" t="s">
        <v>4285</v>
      </c>
      <c r="F71" s="46"/>
      <c r="G71" s="46"/>
      <c r="H71" s="46"/>
      <c r="I71" s="46"/>
      <c r="J71" s="48"/>
    </row>
    <row r="72">
      <c r="A72" s="37" t="s">
        <v>227</v>
      </c>
      <c r="B72" s="45"/>
      <c r="C72" s="46"/>
      <c r="D72" s="46"/>
      <c r="E72" s="47" t="s">
        <v>221</v>
      </c>
      <c r="F72" s="46"/>
      <c r="G72" s="46"/>
      <c r="H72" s="46"/>
      <c r="I72" s="46"/>
      <c r="J72" s="48"/>
    </row>
    <row r="73" ht="45">
      <c r="A73" s="37" t="s">
        <v>219</v>
      </c>
      <c r="B73" s="37">
        <v>16</v>
      </c>
      <c r="C73" s="38" t="s">
        <v>4286</v>
      </c>
      <c r="D73" s="37" t="s">
        <v>221</v>
      </c>
      <c r="E73" s="39" t="s">
        <v>4287</v>
      </c>
      <c r="F73" s="40" t="s">
        <v>837</v>
      </c>
      <c r="G73" s="41">
        <v>1</v>
      </c>
      <c r="H73" s="42">
        <v>0</v>
      </c>
      <c r="I73" s="43">
        <f>ROUND(G73*H73,P4)</f>
        <v>0</v>
      </c>
      <c r="J73" s="37"/>
      <c r="O73" s="44">
        <f>I73*0.21</f>
        <v>0</v>
      </c>
      <c r="P73">
        <v>3</v>
      </c>
    </row>
    <row r="74" ht="60">
      <c r="A74" s="37" t="s">
        <v>224</v>
      </c>
      <c r="B74" s="45"/>
      <c r="C74" s="46"/>
      <c r="D74" s="46"/>
      <c r="E74" s="39" t="s">
        <v>4288</v>
      </c>
      <c r="F74" s="46"/>
      <c r="G74" s="46"/>
      <c r="H74" s="46"/>
      <c r="I74" s="46"/>
      <c r="J74" s="48"/>
    </row>
    <row r="75" ht="90">
      <c r="A75" s="37" t="s">
        <v>225</v>
      </c>
      <c r="B75" s="45"/>
      <c r="C75" s="46"/>
      <c r="D75" s="46"/>
      <c r="E75" s="49" t="s">
        <v>4289</v>
      </c>
      <c r="F75" s="46"/>
      <c r="G75" s="46"/>
      <c r="H75" s="46"/>
      <c r="I75" s="46"/>
      <c r="J75" s="48"/>
    </row>
    <row r="76">
      <c r="A76" s="37" t="s">
        <v>227</v>
      </c>
      <c r="B76" s="45"/>
      <c r="C76" s="46"/>
      <c r="D76" s="46"/>
      <c r="E76" s="47" t="s">
        <v>221</v>
      </c>
      <c r="F76" s="46"/>
      <c r="G76" s="46"/>
      <c r="H76" s="46"/>
      <c r="I76" s="46"/>
      <c r="J76" s="48"/>
    </row>
    <row r="77" ht="45">
      <c r="A77" s="37" t="s">
        <v>219</v>
      </c>
      <c r="B77" s="37">
        <v>17</v>
      </c>
      <c r="C77" s="38" t="s">
        <v>4290</v>
      </c>
      <c r="D77" s="37" t="s">
        <v>221</v>
      </c>
      <c r="E77" s="39" t="s">
        <v>4291</v>
      </c>
      <c r="F77" s="40" t="s">
        <v>245</v>
      </c>
      <c r="G77" s="41">
        <v>1</v>
      </c>
      <c r="H77" s="42">
        <v>0</v>
      </c>
      <c r="I77" s="43">
        <f>ROUND(G77*H77,P4)</f>
        <v>0</v>
      </c>
      <c r="J77" s="37"/>
      <c r="O77" s="44">
        <f>I77*0.21</f>
        <v>0</v>
      </c>
      <c r="P77">
        <v>3</v>
      </c>
    </row>
    <row r="78" ht="45">
      <c r="A78" s="37" t="s">
        <v>224</v>
      </c>
      <c r="B78" s="45"/>
      <c r="C78" s="46"/>
      <c r="D78" s="46"/>
      <c r="E78" s="39" t="s">
        <v>4292</v>
      </c>
      <c r="F78" s="46"/>
      <c r="G78" s="46"/>
      <c r="H78" s="46"/>
      <c r="I78" s="46"/>
      <c r="J78" s="48"/>
    </row>
    <row r="79" ht="45">
      <c r="A79" s="37" t="s">
        <v>225</v>
      </c>
      <c r="B79" s="45"/>
      <c r="C79" s="46"/>
      <c r="D79" s="46"/>
      <c r="E79" s="49" t="s">
        <v>4293</v>
      </c>
      <c r="F79" s="46"/>
      <c r="G79" s="46"/>
      <c r="H79" s="46"/>
      <c r="I79" s="46"/>
      <c r="J79" s="48"/>
    </row>
    <row r="80">
      <c r="A80" s="37" t="s">
        <v>227</v>
      </c>
      <c r="B80" s="45"/>
      <c r="C80" s="46"/>
      <c r="D80" s="46"/>
      <c r="E80" s="47" t="s">
        <v>221</v>
      </c>
      <c r="F80" s="46"/>
      <c r="G80" s="46"/>
      <c r="H80" s="46"/>
      <c r="I80" s="46"/>
      <c r="J80" s="48"/>
    </row>
    <row r="81" ht="45">
      <c r="A81" s="37" t="s">
        <v>219</v>
      </c>
      <c r="B81" s="37">
        <v>18</v>
      </c>
      <c r="C81" s="38" t="s">
        <v>4294</v>
      </c>
      <c r="D81" s="37" t="s">
        <v>221</v>
      </c>
      <c r="E81" s="39" t="s">
        <v>4295</v>
      </c>
      <c r="F81" s="40" t="s">
        <v>245</v>
      </c>
      <c r="G81" s="41">
        <v>1</v>
      </c>
      <c r="H81" s="42">
        <v>0</v>
      </c>
      <c r="I81" s="43">
        <f>ROUND(G81*H81,P4)</f>
        <v>0</v>
      </c>
      <c r="J81" s="37"/>
      <c r="O81" s="44">
        <f>I81*0.21</f>
        <v>0</v>
      </c>
      <c r="P81">
        <v>3</v>
      </c>
    </row>
    <row r="82" ht="45">
      <c r="A82" s="37" t="s">
        <v>224</v>
      </c>
      <c r="B82" s="45"/>
      <c r="C82" s="46"/>
      <c r="D82" s="46"/>
      <c r="E82" s="39" t="s">
        <v>4296</v>
      </c>
      <c r="F82" s="46"/>
      <c r="G82" s="46"/>
      <c r="H82" s="46"/>
      <c r="I82" s="46"/>
      <c r="J82" s="48"/>
    </row>
    <row r="83" ht="45">
      <c r="A83" s="37" t="s">
        <v>225</v>
      </c>
      <c r="B83" s="45"/>
      <c r="C83" s="46"/>
      <c r="D83" s="46"/>
      <c r="E83" s="49" t="s">
        <v>4297</v>
      </c>
      <c r="F83" s="46"/>
      <c r="G83" s="46"/>
      <c r="H83" s="46"/>
      <c r="I83" s="46"/>
      <c r="J83" s="48"/>
    </row>
    <row r="84">
      <c r="A84" s="37" t="s">
        <v>227</v>
      </c>
      <c r="B84" s="45"/>
      <c r="C84" s="46"/>
      <c r="D84" s="46"/>
      <c r="E84" s="47" t="s">
        <v>221</v>
      </c>
      <c r="F84" s="46"/>
      <c r="G84" s="46"/>
      <c r="H84" s="46"/>
      <c r="I84" s="46"/>
      <c r="J84" s="48"/>
    </row>
    <row r="85">
      <c r="A85" s="37" t="s">
        <v>219</v>
      </c>
      <c r="B85" s="37">
        <v>19</v>
      </c>
      <c r="C85" s="38" t="s">
        <v>4298</v>
      </c>
      <c r="D85" s="37" t="s">
        <v>221</v>
      </c>
      <c r="E85" s="39" t="s">
        <v>4299</v>
      </c>
      <c r="F85" s="40" t="s">
        <v>837</v>
      </c>
      <c r="G85" s="41">
        <v>1</v>
      </c>
      <c r="H85" s="42">
        <v>0</v>
      </c>
      <c r="I85" s="43">
        <f>ROUND(G85*H85,P4)</f>
        <v>0</v>
      </c>
      <c r="J85" s="37"/>
      <c r="O85" s="44">
        <f>I85*0.21</f>
        <v>0</v>
      </c>
      <c r="P85">
        <v>3</v>
      </c>
    </row>
    <row r="86" ht="45">
      <c r="A86" s="37" t="s">
        <v>224</v>
      </c>
      <c r="B86" s="45"/>
      <c r="C86" s="46"/>
      <c r="D86" s="46"/>
      <c r="E86" s="39" t="s">
        <v>4296</v>
      </c>
      <c r="F86" s="46"/>
      <c r="G86" s="46"/>
      <c r="H86" s="46"/>
      <c r="I86" s="46"/>
      <c r="J86" s="48"/>
    </row>
    <row r="87" ht="30">
      <c r="A87" s="37" t="s">
        <v>225</v>
      </c>
      <c r="B87" s="45"/>
      <c r="C87" s="46"/>
      <c r="D87" s="46"/>
      <c r="E87" s="49" t="s">
        <v>3289</v>
      </c>
      <c r="F87" s="46"/>
      <c r="G87" s="46"/>
      <c r="H87" s="46"/>
      <c r="I87" s="46"/>
      <c r="J87" s="48"/>
    </row>
    <row r="88">
      <c r="A88" s="37" t="s">
        <v>227</v>
      </c>
      <c r="B88" s="45"/>
      <c r="C88" s="46"/>
      <c r="D88" s="46"/>
      <c r="E88" s="47" t="s">
        <v>221</v>
      </c>
      <c r="F88" s="46"/>
      <c r="G88" s="46"/>
      <c r="H88" s="46"/>
      <c r="I88" s="46"/>
      <c r="J88" s="48"/>
    </row>
    <row r="89">
      <c r="A89" s="31" t="s">
        <v>216</v>
      </c>
      <c r="B89" s="32"/>
      <c r="C89" s="33" t="s">
        <v>4300</v>
      </c>
      <c r="D89" s="34"/>
      <c r="E89" s="31" t="s">
        <v>4301</v>
      </c>
      <c r="F89" s="34"/>
      <c r="G89" s="34"/>
      <c r="H89" s="34"/>
      <c r="I89" s="35">
        <f>SUMIFS(I90:I105,A90:A105,"P")</f>
        <v>0</v>
      </c>
      <c r="J89" s="36"/>
    </row>
    <row r="90" ht="30">
      <c r="A90" s="37" t="s">
        <v>219</v>
      </c>
      <c r="B90" s="37">
        <v>20</v>
      </c>
      <c r="C90" s="38" t="s">
        <v>4302</v>
      </c>
      <c r="D90" s="37" t="s">
        <v>221</v>
      </c>
      <c r="E90" s="39" t="s">
        <v>4303</v>
      </c>
      <c r="F90" s="40" t="s">
        <v>234</v>
      </c>
      <c r="G90" s="41">
        <v>28</v>
      </c>
      <c r="H90" s="42">
        <v>0</v>
      </c>
      <c r="I90" s="43">
        <f>ROUND(G90*H90,P4)</f>
        <v>0</v>
      </c>
      <c r="J90" s="37"/>
      <c r="O90" s="44">
        <f>I90*0.21</f>
        <v>0</v>
      </c>
      <c r="P90">
        <v>3</v>
      </c>
    </row>
    <row r="91" ht="30">
      <c r="A91" s="37" t="s">
        <v>224</v>
      </c>
      <c r="B91" s="45"/>
      <c r="C91" s="46"/>
      <c r="D91" s="46"/>
      <c r="E91" s="39" t="s">
        <v>4303</v>
      </c>
      <c r="F91" s="46"/>
      <c r="G91" s="46"/>
      <c r="H91" s="46"/>
      <c r="I91" s="46"/>
      <c r="J91" s="48"/>
    </row>
    <row r="92" ht="45">
      <c r="A92" s="37" t="s">
        <v>225</v>
      </c>
      <c r="B92" s="45"/>
      <c r="C92" s="46"/>
      <c r="D92" s="46"/>
      <c r="E92" s="49" t="s">
        <v>4304</v>
      </c>
      <c r="F92" s="46"/>
      <c r="G92" s="46"/>
      <c r="H92" s="46"/>
      <c r="I92" s="46"/>
      <c r="J92" s="48"/>
    </row>
    <row r="93">
      <c r="A93" s="37" t="s">
        <v>227</v>
      </c>
      <c r="B93" s="45"/>
      <c r="C93" s="46"/>
      <c r="D93" s="46"/>
      <c r="E93" s="47" t="s">
        <v>221</v>
      </c>
      <c r="F93" s="46"/>
      <c r="G93" s="46"/>
      <c r="H93" s="46"/>
      <c r="I93" s="46"/>
      <c r="J93" s="48"/>
    </row>
    <row r="94" ht="45">
      <c r="A94" s="37" t="s">
        <v>219</v>
      </c>
      <c r="B94" s="37">
        <v>21</v>
      </c>
      <c r="C94" s="38" t="s">
        <v>4305</v>
      </c>
      <c r="D94" s="37" t="s">
        <v>221</v>
      </c>
      <c r="E94" s="39" t="s">
        <v>4306</v>
      </c>
      <c r="F94" s="40" t="s">
        <v>837</v>
      </c>
      <c r="G94" s="41">
        <v>1</v>
      </c>
      <c r="H94" s="42">
        <v>0</v>
      </c>
      <c r="I94" s="43">
        <f>ROUND(G94*H94,P4)</f>
        <v>0</v>
      </c>
      <c r="J94" s="37"/>
      <c r="O94" s="44">
        <f>I94*0.21</f>
        <v>0</v>
      </c>
      <c r="P94">
        <v>3</v>
      </c>
    </row>
    <row r="95" ht="60">
      <c r="A95" s="37" t="s">
        <v>224</v>
      </c>
      <c r="B95" s="45"/>
      <c r="C95" s="46"/>
      <c r="D95" s="46"/>
      <c r="E95" s="39" t="s">
        <v>4307</v>
      </c>
      <c r="F95" s="46"/>
      <c r="G95" s="46"/>
      <c r="H95" s="46"/>
      <c r="I95" s="46"/>
      <c r="J95" s="48"/>
    </row>
    <row r="96" ht="60">
      <c r="A96" s="37" t="s">
        <v>225</v>
      </c>
      <c r="B96" s="45"/>
      <c r="C96" s="46"/>
      <c r="D96" s="46"/>
      <c r="E96" s="49" t="s">
        <v>4308</v>
      </c>
      <c r="F96" s="46"/>
      <c r="G96" s="46"/>
      <c r="H96" s="46"/>
      <c r="I96" s="46"/>
      <c r="J96" s="48"/>
    </row>
    <row r="97">
      <c r="A97" s="37" t="s">
        <v>227</v>
      </c>
      <c r="B97" s="45"/>
      <c r="C97" s="46"/>
      <c r="D97" s="46"/>
      <c r="E97" s="47" t="s">
        <v>221</v>
      </c>
      <c r="F97" s="46"/>
      <c r="G97" s="46"/>
      <c r="H97" s="46"/>
      <c r="I97" s="46"/>
      <c r="J97" s="48"/>
    </row>
    <row r="98">
      <c r="A98" s="37" t="s">
        <v>219</v>
      </c>
      <c r="B98" s="37">
        <v>22</v>
      </c>
      <c r="C98" s="38" t="s">
        <v>4309</v>
      </c>
      <c r="D98" s="37" t="s">
        <v>221</v>
      </c>
      <c r="E98" s="39" t="s">
        <v>4310</v>
      </c>
      <c r="F98" s="40" t="s">
        <v>234</v>
      </c>
      <c r="G98" s="41">
        <v>18</v>
      </c>
      <c r="H98" s="42">
        <v>0</v>
      </c>
      <c r="I98" s="43">
        <f>ROUND(G98*H98,P4)</f>
        <v>0</v>
      </c>
      <c r="J98" s="37"/>
      <c r="O98" s="44">
        <f>I98*0.21</f>
        <v>0</v>
      </c>
      <c r="P98">
        <v>3</v>
      </c>
    </row>
    <row r="99">
      <c r="A99" s="37" t="s">
        <v>224</v>
      </c>
      <c r="B99" s="45"/>
      <c r="C99" s="46"/>
      <c r="D99" s="46"/>
      <c r="E99" s="39" t="s">
        <v>4310</v>
      </c>
      <c r="F99" s="46"/>
      <c r="G99" s="46"/>
      <c r="H99" s="46"/>
      <c r="I99" s="46"/>
      <c r="J99" s="48"/>
    </row>
    <row r="100" ht="60">
      <c r="A100" s="37" t="s">
        <v>225</v>
      </c>
      <c r="B100" s="45"/>
      <c r="C100" s="46"/>
      <c r="D100" s="46"/>
      <c r="E100" s="49" t="s">
        <v>4311</v>
      </c>
      <c r="F100" s="46"/>
      <c r="G100" s="46"/>
      <c r="H100" s="46"/>
      <c r="I100" s="46"/>
      <c r="J100" s="48"/>
    </row>
    <row r="101">
      <c r="A101" s="37" t="s">
        <v>227</v>
      </c>
      <c r="B101" s="45"/>
      <c r="C101" s="46"/>
      <c r="D101" s="46"/>
      <c r="E101" s="47" t="s">
        <v>221</v>
      </c>
      <c r="F101" s="46"/>
      <c r="G101" s="46"/>
      <c r="H101" s="46"/>
      <c r="I101" s="46"/>
      <c r="J101" s="48"/>
    </row>
    <row r="102">
      <c r="A102" s="37" t="s">
        <v>219</v>
      </c>
      <c r="B102" s="37">
        <v>23</v>
      </c>
      <c r="C102" s="38" t="s">
        <v>4312</v>
      </c>
      <c r="D102" s="37" t="s">
        <v>221</v>
      </c>
      <c r="E102" s="39" t="s">
        <v>4313</v>
      </c>
      <c r="F102" s="40" t="s">
        <v>837</v>
      </c>
      <c r="G102" s="41">
        <v>2</v>
      </c>
      <c r="H102" s="42">
        <v>0</v>
      </c>
      <c r="I102" s="43">
        <f>ROUND(G102*H102,P4)</f>
        <v>0</v>
      </c>
      <c r="J102" s="37"/>
      <c r="O102" s="44">
        <f>I102*0.21</f>
        <v>0</v>
      </c>
      <c r="P102">
        <v>3</v>
      </c>
    </row>
    <row r="103">
      <c r="A103" s="37" t="s">
        <v>224</v>
      </c>
      <c r="B103" s="45"/>
      <c r="C103" s="46"/>
      <c r="D103" s="46"/>
      <c r="E103" s="39" t="s">
        <v>4313</v>
      </c>
      <c r="F103" s="46"/>
      <c r="G103" s="46"/>
      <c r="H103" s="46"/>
      <c r="I103" s="46"/>
      <c r="J103" s="48"/>
    </row>
    <row r="104" ht="30">
      <c r="A104" s="37" t="s">
        <v>225</v>
      </c>
      <c r="B104" s="45"/>
      <c r="C104" s="46"/>
      <c r="D104" s="46"/>
      <c r="E104" s="49" t="s">
        <v>4314</v>
      </c>
      <c r="F104" s="46"/>
      <c r="G104" s="46"/>
      <c r="H104" s="46"/>
      <c r="I104" s="46"/>
      <c r="J104" s="48"/>
    </row>
    <row r="105">
      <c r="A105" s="37" t="s">
        <v>227</v>
      </c>
      <c r="B105" s="45"/>
      <c r="C105" s="46"/>
      <c r="D105" s="46"/>
      <c r="E105" s="47" t="s">
        <v>221</v>
      </c>
      <c r="F105" s="46"/>
      <c r="G105" s="46"/>
      <c r="H105" s="46"/>
      <c r="I105" s="46"/>
      <c r="J105" s="48"/>
    </row>
    <row r="106">
      <c r="A106" s="31" t="s">
        <v>216</v>
      </c>
      <c r="B106" s="32"/>
      <c r="C106" s="33" t="s">
        <v>457</v>
      </c>
      <c r="D106" s="34"/>
      <c r="E106" s="31" t="s">
        <v>458</v>
      </c>
      <c r="F106" s="34"/>
      <c r="G106" s="34"/>
      <c r="H106" s="34"/>
      <c r="I106" s="35">
        <f>SUMIFS(I107:I136,A107:A136,"P")</f>
        <v>0</v>
      </c>
      <c r="J106" s="36"/>
    </row>
    <row r="107" ht="45">
      <c r="A107" s="37" t="s">
        <v>219</v>
      </c>
      <c r="B107" s="37">
        <v>24</v>
      </c>
      <c r="C107" s="38" t="s">
        <v>2810</v>
      </c>
      <c r="D107" s="37" t="s">
        <v>2811</v>
      </c>
      <c r="E107" s="39" t="s">
        <v>2812</v>
      </c>
      <c r="F107" s="40" t="s">
        <v>462</v>
      </c>
      <c r="G107" s="41">
        <v>468.89999999999998</v>
      </c>
      <c r="H107" s="42">
        <v>0</v>
      </c>
      <c r="I107" s="43">
        <f>ROUND(G107*H107,P4)</f>
        <v>0</v>
      </c>
      <c r="J107" s="37"/>
      <c r="O107" s="44">
        <f>I107*0.21</f>
        <v>0</v>
      </c>
      <c r="P107">
        <v>3</v>
      </c>
    </row>
    <row r="108" ht="45">
      <c r="A108" s="37" t="s">
        <v>224</v>
      </c>
      <c r="B108" s="45"/>
      <c r="C108" s="46"/>
      <c r="D108" s="46"/>
      <c r="E108" s="39" t="s">
        <v>2813</v>
      </c>
      <c r="F108" s="46"/>
      <c r="G108" s="46"/>
      <c r="H108" s="46"/>
      <c r="I108" s="46"/>
      <c r="J108" s="48"/>
    </row>
    <row r="109">
      <c r="A109" s="37" t="s">
        <v>227</v>
      </c>
      <c r="B109" s="45"/>
      <c r="C109" s="46"/>
      <c r="D109" s="46"/>
      <c r="E109" s="47" t="s">
        <v>221</v>
      </c>
      <c r="F109" s="46"/>
      <c r="G109" s="46"/>
      <c r="H109" s="46"/>
      <c r="I109" s="46"/>
      <c r="J109" s="48"/>
    </row>
    <row r="110" ht="60">
      <c r="A110" s="37" t="s">
        <v>219</v>
      </c>
      <c r="B110" s="37">
        <v>25</v>
      </c>
      <c r="C110" s="38" t="s">
        <v>1350</v>
      </c>
      <c r="D110" s="37" t="s">
        <v>1351</v>
      </c>
      <c r="E110" s="39" t="s">
        <v>1352</v>
      </c>
      <c r="F110" s="40" t="s">
        <v>462</v>
      </c>
      <c r="G110" s="41">
        <v>512.34000000000003</v>
      </c>
      <c r="H110" s="42">
        <v>0</v>
      </c>
      <c r="I110" s="43">
        <f>ROUND(G110*H110,P4)</f>
        <v>0</v>
      </c>
      <c r="J110" s="37"/>
      <c r="O110" s="44">
        <f>I110*0.21</f>
        <v>0</v>
      </c>
      <c r="P110">
        <v>3</v>
      </c>
    </row>
    <row r="111" ht="45">
      <c r="A111" s="37" t="s">
        <v>224</v>
      </c>
      <c r="B111" s="45"/>
      <c r="C111" s="46"/>
      <c r="D111" s="46"/>
      <c r="E111" s="39" t="s">
        <v>2502</v>
      </c>
      <c r="F111" s="46"/>
      <c r="G111" s="46"/>
      <c r="H111" s="46"/>
      <c r="I111" s="46"/>
      <c r="J111" s="48"/>
    </row>
    <row r="112">
      <c r="A112" s="37" t="s">
        <v>227</v>
      </c>
      <c r="B112" s="45"/>
      <c r="C112" s="46"/>
      <c r="D112" s="46"/>
      <c r="E112" s="47" t="s">
        <v>221</v>
      </c>
      <c r="F112" s="46"/>
      <c r="G112" s="46"/>
      <c r="H112" s="46"/>
      <c r="I112" s="46"/>
      <c r="J112" s="48"/>
    </row>
    <row r="113" ht="45">
      <c r="A113" s="37" t="s">
        <v>219</v>
      </c>
      <c r="B113" s="37">
        <v>26</v>
      </c>
      <c r="C113" s="38" t="s">
        <v>4234</v>
      </c>
      <c r="D113" s="37" t="s">
        <v>4235</v>
      </c>
      <c r="E113" s="39" t="s">
        <v>4236</v>
      </c>
      <c r="F113" s="40" t="s">
        <v>462</v>
      </c>
      <c r="G113" s="41">
        <v>82.099999999999994</v>
      </c>
      <c r="H113" s="42">
        <v>0</v>
      </c>
      <c r="I113" s="43">
        <f>ROUND(G113*H113,P4)</f>
        <v>0</v>
      </c>
      <c r="J113" s="37"/>
      <c r="O113" s="44">
        <f>I113*0.21</f>
        <v>0</v>
      </c>
      <c r="P113">
        <v>3</v>
      </c>
    </row>
    <row r="114" ht="45">
      <c r="A114" s="37" t="s">
        <v>224</v>
      </c>
      <c r="B114" s="45"/>
      <c r="C114" s="46"/>
      <c r="D114" s="46"/>
      <c r="E114" s="39" t="s">
        <v>4237</v>
      </c>
      <c r="F114" s="46"/>
      <c r="G114" s="46"/>
      <c r="H114" s="46"/>
      <c r="I114" s="46"/>
      <c r="J114" s="48"/>
    </row>
    <row r="115">
      <c r="A115" s="37" t="s">
        <v>227</v>
      </c>
      <c r="B115" s="45"/>
      <c r="C115" s="46"/>
      <c r="D115" s="46"/>
      <c r="E115" s="47" t="s">
        <v>221</v>
      </c>
      <c r="F115" s="46"/>
      <c r="G115" s="46"/>
      <c r="H115" s="46"/>
      <c r="I115" s="46"/>
      <c r="J115" s="48"/>
    </row>
    <row r="116" ht="60">
      <c r="A116" s="37" t="s">
        <v>219</v>
      </c>
      <c r="B116" s="37">
        <v>27</v>
      </c>
      <c r="C116" s="38" t="s">
        <v>4315</v>
      </c>
      <c r="D116" s="37" t="s">
        <v>4316</v>
      </c>
      <c r="E116" s="39" t="s">
        <v>4317</v>
      </c>
      <c r="F116" s="40" t="s">
        <v>462</v>
      </c>
      <c r="G116" s="41">
        <v>8.8900000000000006</v>
      </c>
      <c r="H116" s="42">
        <v>0</v>
      </c>
      <c r="I116" s="43">
        <f>ROUND(G116*H116,P4)</f>
        <v>0</v>
      </c>
      <c r="J116" s="37"/>
      <c r="O116" s="44">
        <f>I116*0.21</f>
        <v>0</v>
      </c>
      <c r="P116">
        <v>3</v>
      </c>
    </row>
    <row r="117" ht="45">
      <c r="A117" s="37" t="s">
        <v>224</v>
      </c>
      <c r="B117" s="45"/>
      <c r="C117" s="46"/>
      <c r="D117" s="46"/>
      <c r="E117" s="39" t="s">
        <v>4318</v>
      </c>
      <c r="F117" s="46"/>
      <c r="G117" s="46"/>
      <c r="H117" s="46"/>
      <c r="I117" s="46"/>
      <c r="J117" s="48"/>
    </row>
    <row r="118">
      <c r="A118" s="37" t="s">
        <v>227</v>
      </c>
      <c r="B118" s="45"/>
      <c r="C118" s="46"/>
      <c r="D118" s="46"/>
      <c r="E118" s="47" t="s">
        <v>221</v>
      </c>
      <c r="F118" s="46"/>
      <c r="G118" s="46"/>
      <c r="H118" s="46"/>
      <c r="I118" s="46"/>
      <c r="J118" s="48"/>
    </row>
    <row r="119" ht="60">
      <c r="A119" s="37" t="s">
        <v>219</v>
      </c>
      <c r="B119" s="37">
        <v>28</v>
      </c>
      <c r="C119" s="38" t="s">
        <v>2231</v>
      </c>
      <c r="D119" s="37" t="s">
        <v>2232</v>
      </c>
      <c r="E119" s="39" t="s">
        <v>4319</v>
      </c>
      <c r="F119" s="40" t="s">
        <v>462</v>
      </c>
      <c r="G119" s="41">
        <v>2.25</v>
      </c>
      <c r="H119" s="42">
        <v>0</v>
      </c>
      <c r="I119" s="43">
        <f>ROUND(G119*H119,P4)</f>
        <v>0</v>
      </c>
      <c r="J119" s="37"/>
      <c r="O119" s="44">
        <f>I119*0.21</f>
        <v>0</v>
      </c>
      <c r="P119">
        <v>3</v>
      </c>
    </row>
    <row r="120" ht="45">
      <c r="A120" s="37" t="s">
        <v>224</v>
      </c>
      <c r="B120" s="45"/>
      <c r="C120" s="46"/>
      <c r="D120" s="46"/>
      <c r="E120" s="39" t="s">
        <v>4320</v>
      </c>
      <c r="F120" s="46"/>
      <c r="G120" s="46"/>
      <c r="H120" s="46"/>
      <c r="I120" s="46"/>
      <c r="J120" s="48"/>
    </row>
    <row r="121">
      <c r="A121" s="37" t="s">
        <v>227</v>
      </c>
      <c r="B121" s="45"/>
      <c r="C121" s="46"/>
      <c r="D121" s="46"/>
      <c r="E121" s="47" t="s">
        <v>221</v>
      </c>
      <c r="F121" s="46"/>
      <c r="G121" s="46"/>
      <c r="H121" s="46"/>
      <c r="I121" s="46"/>
      <c r="J121" s="48"/>
    </row>
    <row r="122" ht="60">
      <c r="A122" s="37" t="s">
        <v>219</v>
      </c>
      <c r="B122" s="37">
        <v>29</v>
      </c>
      <c r="C122" s="38" t="s">
        <v>2128</v>
      </c>
      <c r="D122" s="37" t="s">
        <v>2129</v>
      </c>
      <c r="E122" s="39" t="s">
        <v>4321</v>
      </c>
      <c r="F122" s="40" t="s">
        <v>462</v>
      </c>
      <c r="G122" s="41">
        <v>2.9159999999999999</v>
      </c>
      <c r="H122" s="42">
        <v>0</v>
      </c>
      <c r="I122" s="43">
        <f>ROUND(G122*H122,P4)</f>
        <v>0</v>
      </c>
      <c r="J122" s="37"/>
      <c r="O122" s="44">
        <f>I122*0.21</f>
        <v>0</v>
      </c>
      <c r="P122">
        <v>3</v>
      </c>
    </row>
    <row r="123" ht="45">
      <c r="A123" s="37" t="s">
        <v>224</v>
      </c>
      <c r="B123" s="45"/>
      <c r="C123" s="46"/>
      <c r="D123" s="46"/>
      <c r="E123" s="39" t="s">
        <v>4322</v>
      </c>
      <c r="F123" s="46"/>
      <c r="G123" s="46"/>
      <c r="H123" s="46"/>
      <c r="I123" s="46"/>
      <c r="J123" s="48"/>
    </row>
    <row r="124">
      <c r="A124" s="37" t="s">
        <v>227</v>
      </c>
      <c r="B124" s="45"/>
      <c r="C124" s="46"/>
      <c r="D124" s="46"/>
      <c r="E124" s="47" t="s">
        <v>221</v>
      </c>
      <c r="F124" s="46"/>
      <c r="G124" s="46"/>
      <c r="H124" s="46"/>
      <c r="I124" s="46"/>
      <c r="J124" s="48"/>
    </row>
    <row r="125" ht="45">
      <c r="A125" s="37" t="s">
        <v>219</v>
      </c>
      <c r="B125" s="37">
        <v>30</v>
      </c>
      <c r="C125" s="38" t="s">
        <v>3039</v>
      </c>
      <c r="D125" s="37" t="s">
        <v>3040</v>
      </c>
      <c r="E125" s="39" t="s">
        <v>3041</v>
      </c>
      <c r="F125" s="40" t="s">
        <v>462</v>
      </c>
      <c r="G125" s="41">
        <v>2.7229999999999999</v>
      </c>
      <c r="H125" s="42">
        <v>0</v>
      </c>
      <c r="I125" s="43">
        <f>ROUND(G125*H125,P4)</f>
        <v>0</v>
      </c>
      <c r="J125" s="37"/>
      <c r="O125" s="44">
        <f>I125*0.21</f>
        <v>0</v>
      </c>
      <c r="P125">
        <v>3</v>
      </c>
    </row>
    <row r="126" ht="45">
      <c r="A126" s="37" t="s">
        <v>224</v>
      </c>
      <c r="B126" s="45"/>
      <c r="C126" s="46"/>
      <c r="D126" s="46"/>
      <c r="E126" s="39" t="s">
        <v>3042</v>
      </c>
      <c r="F126" s="46"/>
      <c r="G126" s="46"/>
      <c r="H126" s="46"/>
      <c r="I126" s="46"/>
      <c r="J126" s="48"/>
    </row>
    <row r="127">
      <c r="A127" s="37" t="s">
        <v>227</v>
      </c>
      <c r="B127" s="45"/>
      <c r="C127" s="46"/>
      <c r="D127" s="46"/>
      <c r="E127" s="47" t="s">
        <v>221</v>
      </c>
      <c r="F127" s="46"/>
      <c r="G127" s="46"/>
      <c r="H127" s="46"/>
      <c r="I127" s="46"/>
      <c r="J127" s="48"/>
    </row>
    <row r="128" ht="45">
      <c r="A128" s="37" t="s">
        <v>219</v>
      </c>
      <c r="B128" s="37">
        <v>31</v>
      </c>
      <c r="C128" s="38" t="s">
        <v>4323</v>
      </c>
      <c r="D128" s="37" t="s">
        <v>4324</v>
      </c>
      <c r="E128" s="39" t="s">
        <v>4325</v>
      </c>
      <c r="F128" s="40" t="s">
        <v>462</v>
      </c>
      <c r="G128" s="41">
        <v>0.10000000000000001</v>
      </c>
      <c r="H128" s="42">
        <v>0</v>
      </c>
      <c r="I128" s="43">
        <f>ROUND(G128*H128,P4)</f>
        <v>0</v>
      </c>
      <c r="J128" s="37"/>
      <c r="O128" s="44">
        <f>I128*0.21</f>
        <v>0</v>
      </c>
      <c r="P128">
        <v>3</v>
      </c>
    </row>
    <row r="129" ht="45">
      <c r="A129" s="37" t="s">
        <v>224</v>
      </c>
      <c r="B129" s="45"/>
      <c r="C129" s="46"/>
      <c r="D129" s="46"/>
      <c r="E129" s="39" t="s">
        <v>4326</v>
      </c>
      <c r="F129" s="46"/>
      <c r="G129" s="46"/>
      <c r="H129" s="46"/>
      <c r="I129" s="46"/>
      <c r="J129" s="48"/>
    </row>
    <row r="130">
      <c r="A130" s="37" t="s">
        <v>227</v>
      </c>
      <c r="B130" s="45"/>
      <c r="C130" s="46"/>
      <c r="D130" s="46"/>
      <c r="E130" s="47" t="s">
        <v>221</v>
      </c>
      <c r="F130" s="46"/>
      <c r="G130" s="46"/>
      <c r="H130" s="46"/>
      <c r="I130" s="46"/>
      <c r="J130" s="48"/>
    </row>
    <row r="131" ht="30">
      <c r="A131" s="37" t="s">
        <v>219</v>
      </c>
      <c r="B131" s="37">
        <v>32</v>
      </c>
      <c r="C131" s="38" t="s">
        <v>4327</v>
      </c>
      <c r="D131" s="37" t="s">
        <v>4328</v>
      </c>
      <c r="E131" s="39" t="s">
        <v>4329</v>
      </c>
      <c r="F131" s="40" t="s">
        <v>462</v>
      </c>
      <c r="G131" s="41">
        <v>5.8899999999999997</v>
      </c>
      <c r="H131" s="42">
        <v>0</v>
      </c>
      <c r="I131" s="43">
        <f>ROUND(G131*H131,P4)</f>
        <v>0</v>
      </c>
      <c r="J131" s="37"/>
      <c r="O131" s="44">
        <f>I131*0.21</f>
        <v>0</v>
      </c>
      <c r="P131">
        <v>3</v>
      </c>
    </row>
    <row r="132" ht="30">
      <c r="A132" s="37" t="s">
        <v>224</v>
      </c>
      <c r="B132" s="45"/>
      <c r="C132" s="46"/>
      <c r="D132" s="46"/>
      <c r="E132" s="39" t="s">
        <v>4330</v>
      </c>
      <c r="F132" s="46"/>
      <c r="G132" s="46"/>
      <c r="H132" s="46"/>
      <c r="I132" s="46"/>
      <c r="J132" s="48"/>
    </row>
    <row r="133">
      <c r="A133" s="37" t="s">
        <v>227</v>
      </c>
      <c r="B133" s="45"/>
      <c r="C133" s="46"/>
      <c r="D133" s="46"/>
      <c r="E133" s="47" t="s">
        <v>221</v>
      </c>
      <c r="F133" s="46"/>
      <c r="G133" s="46"/>
      <c r="H133" s="46"/>
      <c r="I133" s="46"/>
      <c r="J133" s="48"/>
    </row>
    <row r="134" ht="60">
      <c r="A134" s="37" t="s">
        <v>219</v>
      </c>
      <c r="B134" s="37">
        <v>33</v>
      </c>
      <c r="C134" s="38" t="s">
        <v>4331</v>
      </c>
      <c r="D134" s="37" t="s">
        <v>4332</v>
      </c>
      <c r="E134" s="39" t="s">
        <v>4333</v>
      </c>
      <c r="F134" s="40" t="s">
        <v>462</v>
      </c>
      <c r="G134" s="41">
        <v>14.779999999999999</v>
      </c>
      <c r="H134" s="42">
        <v>0</v>
      </c>
      <c r="I134" s="43">
        <f>ROUND(G134*H134,P4)</f>
        <v>0</v>
      </c>
      <c r="J134" s="37"/>
      <c r="O134" s="44">
        <f>I134*0.21</f>
        <v>0</v>
      </c>
      <c r="P134">
        <v>3</v>
      </c>
    </row>
    <row r="135">
      <c r="A135" s="37" t="s">
        <v>224</v>
      </c>
      <c r="B135" s="45"/>
      <c r="C135" s="46"/>
      <c r="D135" s="46"/>
      <c r="E135" s="39" t="s">
        <v>463</v>
      </c>
      <c r="F135" s="46"/>
      <c r="G135" s="46"/>
      <c r="H135" s="46"/>
      <c r="I135" s="46"/>
      <c r="J135" s="48"/>
    </row>
    <row r="136" ht="120">
      <c r="A136" s="37" t="s">
        <v>227</v>
      </c>
      <c r="B136" s="45"/>
      <c r="C136" s="46"/>
      <c r="D136" s="46"/>
      <c r="E136" s="39" t="s">
        <v>1128</v>
      </c>
      <c r="F136" s="46"/>
      <c r="G136" s="46"/>
      <c r="H136" s="46"/>
      <c r="I136" s="46"/>
      <c r="J136" s="48"/>
    </row>
    <row r="137">
      <c r="A137" s="31" t="s">
        <v>216</v>
      </c>
      <c r="B137" s="32"/>
      <c r="C137" s="33" t="s">
        <v>2680</v>
      </c>
      <c r="D137" s="34"/>
      <c r="E137" s="31" t="s">
        <v>2681</v>
      </c>
      <c r="F137" s="34"/>
      <c r="G137" s="34"/>
      <c r="H137" s="34"/>
      <c r="I137" s="35">
        <f>SUMIFS(I138:I140,A138:A140,"P")</f>
        <v>0</v>
      </c>
      <c r="J137" s="36"/>
    </row>
    <row r="138" ht="30">
      <c r="A138" s="37" t="s">
        <v>219</v>
      </c>
      <c r="B138" s="37">
        <v>34</v>
      </c>
      <c r="C138" s="38" t="s">
        <v>4334</v>
      </c>
      <c r="D138" s="37" t="s">
        <v>221</v>
      </c>
      <c r="E138" s="39" t="s">
        <v>4335</v>
      </c>
      <c r="F138" s="40" t="s">
        <v>462</v>
      </c>
      <c r="G138" s="41">
        <v>1057.472</v>
      </c>
      <c r="H138" s="42">
        <v>0</v>
      </c>
      <c r="I138" s="43">
        <f>ROUND(G138*H138,P4)</f>
        <v>0</v>
      </c>
      <c r="J138" s="37"/>
      <c r="O138" s="44">
        <f>I138*0.21</f>
        <v>0</v>
      </c>
      <c r="P138">
        <v>3</v>
      </c>
    </row>
    <row r="139" ht="30">
      <c r="A139" s="37" t="s">
        <v>224</v>
      </c>
      <c r="B139" s="45"/>
      <c r="C139" s="46"/>
      <c r="D139" s="46"/>
      <c r="E139" s="39" t="s">
        <v>4336</v>
      </c>
      <c r="F139" s="46"/>
      <c r="G139" s="46"/>
      <c r="H139" s="46"/>
      <c r="I139" s="46"/>
      <c r="J139" s="48"/>
    </row>
    <row r="140">
      <c r="A140" s="37" t="s">
        <v>227</v>
      </c>
      <c r="B140" s="50"/>
      <c r="C140" s="51"/>
      <c r="D140" s="51"/>
      <c r="E140" s="53" t="s">
        <v>221</v>
      </c>
      <c r="F140" s="51"/>
      <c r="G140" s="51"/>
      <c r="H140" s="51"/>
      <c r="I140" s="51"/>
      <c r="J140" s="52"/>
    </row>
  </sheetData>
  <sheetProtection sheet="1" objects="1" scenarios="1" spinCount="100000" saltValue="NXILPL08FzPDAqT8STKsYEuvt+R3EQ6ACjimRMoP72IQy6DChl+Czacoz6SIMWY91lrvWt8qgOSJjOhd2H4o5w==" hashValue="qMyXgxkNoaOsqYIf17qFWLM1D6kRNvUXhau8DoWgCA3E/oZ/Z+scyYTvgYjPrY86U23bPLfp1Ve3YjbgUSn+Hw=="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4337</v>
      </c>
      <c r="I3" s="25">
        <f>SUMIFS(I11:I71,A11:A71,"SD")</f>
        <v>0</v>
      </c>
      <c r="J3" s="19"/>
      <c r="O3">
        <v>0</v>
      </c>
      <c r="P3">
        <v>2</v>
      </c>
    </row>
    <row r="4">
      <c r="A4" s="3" t="s">
        <v>197</v>
      </c>
      <c r="B4" s="20" t="s">
        <v>198</v>
      </c>
      <c r="C4" s="21" t="s">
        <v>39</v>
      </c>
      <c r="D4" s="22"/>
      <c r="E4" s="23" t="s">
        <v>40</v>
      </c>
      <c r="F4" s="17"/>
      <c r="G4" s="17"/>
      <c r="H4" s="17"/>
      <c r="I4" s="17"/>
      <c r="J4" s="19"/>
      <c r="O4">
        <v>0.14999999999999999</v>
      </c>
      <c r="P4">
        <v>2</v>
      </c>
    </row>
    <row r="5" ht="30">
      <c r="A5" s="3" t="s">
        <v>199</v>
      </c>
      <c r="B5" s="20" t="s">
        <v>198</v>
      </c>
      <c r="C5" s="21" t="s">
        <v>4241</v>
      </c>
      <c r="D5" s="22"/>
      <c r="E5" s="23" t="s">
        <v>134</v>
      </c>
      <c r="F5" s="17"/>
      <c r="G5" s="17"/>
      <c r="H5" s="17"/>
      <c r="I5" s="17"/>
      <c r="J5" s="19"/>
      <c r="O5">
        <v>0.20999999999999999</v>
      </c>
    </row>
    <row r="6">
      <c r="A6" s="3" t="s">
        <v>201</v>
      </c>
      <c r="B6" s="20" t="s">
        <v>198</v>
      </c>
      <c r="C6" s="21" t="s">
        <v>4338</v>
      </c>
      <c r="D6" s="22"/>
      <c r="E6" s="23" t="s">
        <v>140</v>
      </c>
      <c r="F6" s="17"/>
      <c r="G6" s="17"/>
      <c r="H6" s="17"/>
      <c r="I6" s="17"/>
      <c r="J6" s="19"/>
    </row>
    <row r="7">
      <c r="A7" s="3" t="s">
        <v>203</v>
      </c>
      <c r="B7" s="20" t="s">
        <v>204</v>
      </c>
      <c r="C7" s="21" t="s">
        <v>4337</v>
      </c>
      <c r="D7" s="22"/>
      <c r="E7" s="23" t="s">
        <v>142</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SUMIFS(I12:I15,A12:A15,"P")</f>
        <v>0</v>
      </c>
      <c r="J11" s="36"/>
    </row>
    <row r="12" ht="30">
      <c r="A12" s="37" t="s">
        <v>219</v>
      </c>
      <c r="B12" s="37">
        <v>1</v>
      </c>
      <c r="C12" s="38" t="s">
        <v>4339</v>
      </c>
      <c r="D12" s="37" t="s">
        <v>221</v>
      </c>
      <c r="E12" s="39" t="s">
        <v>4340</v>
      </c>
      <c r="F12" s="40" t="s">
        <v>223</v>
      </c>
      <c r="G12" s="41">
        <v>1.7809999999999999</v>
      </c>
      <c r="H12" s="42">
        <v>0</v>
      </c>
      <c r="I12" s="43">
        <f>ROUND(G12*H12,P4)</f>
        <v>0</v>
      </c>
      <c r="J12" s="37"/>
      <c r="O12" s="44">
        <f>I12*0.21</f>
        <v>0</v>
      </c>
      <c r="P12">
        <v>3</v>
      </c>
    </row>
    <row r="13" ht="30">
      <c r="A13" s="37" t="s">
        <v>224</v>
      </c>
      <c r="B13" s="45"/>
      <c r="C13" s="46"/>
      <c r="D13" s="46"/>
      <c r="E13" s="39" t="s">
        <v>4341</v>
      </c>
      <c r="F13" s="46"/>
      <c r="G13" s="46"/>
      <c r="H13" s="46"/>
      <c r="I13" s="46"/>
      <c r="J13" s="48"/>
    </row>
    <row r="14" ht="180">
      <c r="A14" s="37" t="s">
        <v>225</v>
      </c>
      <c r="B14" s="45"/>
      <c r="C14" s="46"/>
      <c r="D14" s="46"/>
      <c r="E14" s="49" t="s">
        <v>4342</v>
      </c>
      <c r="F14" s="46"/>
      <c r="G14" s="46"/>
      <c r="H14" s="46"/>
      <c r="I14" s="46"/>
      <c r="J14" s="48"/>
    </row>
    <row r="15">
      <c r="A15" s="37" t="s">
        <v>227</v>
      </c>
      <c r="B15" s="45"/>
      <c r="C15" s="46"/>
      <c r="D15" s="46"/>
      <c r="E15" s="47" t="s">
        <v>221</v>
      </c>
      <c r="F15" s="46"/>
      <c r="G15" s="46"/>
      <c r="H15" s="46"/>
      <c r="I15" s="46"/>
      <c r="J15" s="48"/>
    </row>
    <row r="16">
      <c r="A16" s="31" t="s">
        <v>216</v>
      </c>
      <c r="B16" s="32"/>
      <c r="C16" s="33" t="s">
        <v>1405</v>
      </c>
      <c r="D16" s="34"/>
      <c r="E16" s="31" t="s">
        <v>1406</v>
      </c>
      <c r="F16" s="34"/>
      <c r="G16" s="34"/>
      <c r="H16" s="34"/>
      <c r="I16" s="35">
        <f>SUMIFS(I17:I50,A17:A50,"P")</f>
        <v>0</v>
      </c>
      <c r="J16" s="36"/>
    </row>
    <row r="17">
      <c r="A17" s="37" t="s">
        <v>219</v>
      </c>
      <c r="B17" s="37">
        <v>2</v>
      </c>
      <c r="C17" s="38" t="s">
        <v>4343</v>
      </c>
      <c r="D17" s="37" t="s">
        <v>221</v>
      </c>
      <c r="E17" s="39" t="s">
        <v>4344</v>
      </c>
      <c r="F17" s="40" t="s">
        <v>234</v>
      </c>
      <c r="G17" s="41">
        <v>145.845</v>
      </c>
      <c r="H17" s="42">
        <v>0</v>
      </c>
      <c r="I17" s="43">
        <f>ROUND(G17*H17,P4)</f>
        <v>0</v>
      </c>
      <c r="J17" s="37"/>
      <c r="O17" s="44">
        <f>I17*0.21</f>
        <v>0</v>
      </c>
      <c r="P17">
        <v>3</v>
      </c>
    </row>
    <row r="18">
      <c r="A18" s="37" t="s">
        <v>224</v>
      </c>
      <c r="B18" s="45"/>
      <c r="C18" s="46"/>
      <c r="D18" s="46"/>
      <c r="E18" s="39" t="s">
        <v>4344</v>
      </c>
      <c r="F18" s="46"/>
      <c r="G18" s="46"/>
      <c r="H18" s="46"/>
      <c r="I18" s="46"/>
      <c r="J18" s="48"/>
    </row>
    <row r="19">
      <c r="A19" s="37" t="s">
        <v>227</v>
      </c>
      <c r="B19" s="45"/>
      <c r="C19" s="46"/>
      <c r="D19" s="46"/>
      <c r="E19" s="47" t="s">
        <v>221</v>
      </c>
      <c r="F19" s="46"/>
      <c r="G19" s="46"/>
      <c r="H19" s="46"/>
      <c r="I19" s="46"/>
      <c r="J19" s="48"/>
    </row>
    <row r="20">
      <c r="A20" s="37" t="s">
        <v>219</v>
      </c>
      <c r="B20" s="37">
        <v>3</v>
      </c>
      <c r="C20" s="38" t="s">
        <v>4345</v>
      </c>
      <c r="D20" s="37" t="s">
        <v>221</v>
      </c>
      <c r="E20" s="39" t="s">
        <v>4346</v>
      </c>
      <c r="F20" s="40" t="s">
        <v>234</v>
      </c>
      <c r="G20" s="41">
        <v>48.615000000000002</v>
      </c>
      <c r="H20" s="42">
        <v>0</v>
      </c>
      <c r="I20" s="43">
        <f>ROUND(G20*H20,P4)</f>
        <v>0</v>
      </c>
      <c r="J20" s="37"/>
      <c r="O20" s="44">
        <f>I20*0.21</f>
        <v>0</v>
      </c>
      <c r="P20">
        <v>3</v>
      </c>
    </row>
    <row r="21">
      <c r="A21" s="37" t="s">
        <v>224</v>
      </c>
      <c r="B21" s="45"/>
      <c r="C21" s="46"/>
      <c r="D21" s="46"/>
      <c r="E21" s="39" t="s">
        <v>4346</v>
      </c>
      <c r="F21" s="46"/>
      <c r="G21" s="46"/>
      <c r="H21" s="46"/>
      <c r="I21" s="46"/>
      <c r="J21" s="48"/>
    </row>
    <row r="22">
      <c r="A22" s="37" t="s">
        <v>227</v>
      </c>
      <c r="B22" s="45"/>
      <c r="C22" s="46"/>
      <c r="D22" s="46"/>
      <c r="E22" s="47" t="s">
        <v>221</v>
      </c>
      <c r="F22" s="46"/>
      <c r="G22" s="46"/>
      <c r="H22" s="46"/>
      <c r="I22" s="46"/>
      <c r="J22" s="48"/>
    </row>
    <row r="23" ht="30">
      <c r="A23" s="37" t="s">
        <v>219</v>
      </c>
      <c r="B23" s="37">
        <v>4</v>
      </c>
      <c r="C23" s="38" t="s">
        <v>4347</v>
      </c>
      <c r="D23" s="37" t="s">
        <v>221</v>
      </c>
      <c r="E23" s="39" t="s">
        <v>4348</v>
      </c>
      <c r="F23" s="40" t="s">
        <v>245</v>
      </c>
      <c r="G23" s="41">
        <v>34</v>
      </c>
      <c r="H23" s="42">
        <v>0</v>
      </c>
      <c r="I23" s="43">
        <f>ROUND(G23*H23,P4)</f>
        <v>0</v>
      </c>
      <c r="J23" s="37"/>
      <c r="O23" s="44">
        <f>I23*0.21</f>
        <v>0</v>
      </c>
      <c r="P23">
        <v>3</v>
      </c>
    </row>
    <row r="24" ht="45">
      <c r="A24" s="37" t="s">
        <v>224</v>
      </c>
      <c r="B24" s="45"/>
      <c r="C24" s="46"/>
      <c r="D24" s="46"/>
      <c r="E24" s="39" t="s">
        <v>4349</v>
      </c>
      <c r="F24" s="46"/>
      <c r="G24" s="46"/>
      <c r="H24" s="46"/>
      <c r="I24" s="46"/>
      <c r="J24" s="48"/>
    </row>
    <row r="25" ht="165">
      <c r="A25" s="37" t="s">
        <v>225</v>
      </c>
      <c r="B25" s="45"/>
      <c r="C25" s="46"/>
      <c r="D25" s="46"/>
      <c r="E25" s="49" t="s">
        <v>4350</v>
      </c>
      <c r="F25" s="46"/>
      <c r="G25" s="46"/>
      <c r="H25" s="46"/>
      <c r="I25" s="46"/>
      <c r="J25" s="48"/>
    </row>
    <row r="26">
      <c r="A26" s="37" t="s">
        <v>227</v>
      </c>
      <c r="B26" s="45"/>
      <c r="C26" s="46"/>
      <c r="D26" s="46"/>
      <c r="E26" s="47" t="s">
        <v>221</v>
      </c>
      <c r="F26" s="46"/>
      <c r="G26" s="46"/>
      <c r="H26" s="46"/>
      <c r="I26" s="46"/>
      <c r="J26" s="48"/>
    </row>
    <row r="27" ht="30">
      <c r="A27" s="37" t="s">
        <v>219</v>
      </c>
      <c r="B27" s="37">
        <v>5</v>
      </c>
      <c r="C27" s="38" t="s">
        <v>4351</v>
      </c>
      <c r="D27" s="37" t="s">
        <v>221</v>
      </c>
      <c r="E27" s="39" t="s">
        <v>4352</v>
      </c>
      <c r="F27" s="40" t="s">
        <v>234</v>
      </c>
      <c r="G27" s="41">
        <v>46.299999999999997</v>
      </c>
      <c r="H27" s="42">
        <v>0</v>
      </c>
      <c r="I27" s="43">
        <f>ROUND(G27*H27,P4)</f>
        <v>0</v>
      </c>
      <c r="J27" s="37"/>
      <c r="O27" s="44">
        <f>I27*0.21</f>
        <v>0</v>
      </c>
      <c r="P27">
        <v>3</v>
      </c>
    </row>
    <row r="28">
      <c r="A28" s="37" t="s">
        <v>224</v>
      </c>
      <c r="B28" s="45"/>
      <c r="C28" s="46"/>
      <c r="D28" s="46"/>
      <c r="E28" s="39" t="s">
        <v>4353</v>
      </c>
      <c r="F28" s="46"/>
      <c r="G28" s="46"/>
      <c r="H28" s="46"/>
      <c r="I28" s="46"/>
      <c r="J28" s="48"/>
    </row>
    <row r="29" ht="75">
      <c r="A29" s="37" t="s">
        <v>225</v>
      </c>
      <c r="B29" s="45"/>
      <c r="C29" s="46"/>
      <c r="D29" s="46"/>
      <c r="E29" s="49" t="s">
        <v>4354</v>
      </c>
      <c r="F29" s="46"/>
      <c r="G29" s="46"/>
      <c r="H29" s="46"/>
      <c r="I29" s="46"/>
      <c r="J29" s="48"/>
    </row>
    <row r="30">
      <c r="A30" s="37" t="s">
        <v>227</v>
      </c>
      <c r="B30" s="45"/>
      <c r="C30" s="46"/>
      <c r="D30" s="46"/>
      <c r="E30" s="47" t="s">
        <v>221</v>
      </c>
      <c r="F30" s="46"/>
      <c r="G30" s="46"/>
      <c r="H30" s="46"/>
      <c r="I30" s="46"/>
      <c r="J30" s="48"/>
    </row>
    <row r="31">
      <c r="A31" s="37" t="s">
        <v>219</v>
      </c>
      <c r="B31" s="37">
        <v>6</v>
      </c>
      <c r="C31" s="38" t="s">
        <v>4355</v>
      </c>
      <c r="D31" s="37" t="s">
        <v>221</v>
      </c>
      <c r="E31" s="39" t="s">
        <v>4356</v>
      </c>
      <c r="F31" s="40" t="s">
        <v>234</v>
      </c>
      <c r="G31" s="41">
        <v>138.90000000000001</v>
      </c>
      <c r="H31" s="42">
        <v>0</v>
      </c>
      <c r="I31" s="43">
        <f>ROUND(G31*H31,P4)</f>
        <v>0</v>
      </c>
      <c r="J31" s="37"/>
      <c r="O31" s="44">
        <f>I31*0.21</f>
        <v>0</v>
      </c>
      <c r="P31">
        <v>3</v>
      </c>
    </row>
    <row r="32">
      <c r="A32" s="37" t="s">
        <v>224</v>
      </c>
      <c r="B32" s="45"/>
      <c r="C32" s="46"/>
      <c r="D32" s="46"/>
      <c r="E32" s="39" t="s">
        <v>4357</v>
      </c>
      <c r="F32" s="46"/>
      <c r="G32" s="46"/>
      <c r="H32" s="46"/>
      <c r="I32" s="46"/>
      <c r="J32" s="48"/>
    </row>
    <row r="33" ht="75">
      <c r="A33" s="37" t="s">
        <v>225</v>
      </c>
      <c r="B33" s="45"/>
      <c r="C33" s="46"/>
      <c r="D33" s="46"/>
      <c r="E33" s="49" t="s">
        <v>4358</v>
      </c>
      <c r="F33" s="46"/>
      <c r="G33" s="46"/>
      <c r="H33" s="46"/>
      <c r="I33" s="46"/>
      <c r="J33" s="48"/>
    </row>
    <row r="34">
      <c r="A34" s="37" t="s">
        <v>227</v>
      </c>
      <c r="B34" s="45"/>
      <c r="C34" s="46"/>
      <c r="D34" s="46"/>
      <c r="E34" s="47" t="s">
        <v>221</v>
      </c>
      <c r="F34" s="46"/>
      <c r="G34" s="46"/>
      <c r="H34" s="46"/>
      <c r="I34" s="46"/>
      <c r="J34" s="48"/>
    </row>
    <row r="35">
      <c r="A35" s="37" t="s">
        <v>219</v>
      </c>
      <c r="B35" s="37">
        <v>7</v>
      </c>
      <c r="C35" s="38" t="s">
        <v>4359</v>
      </c>
      <c r="D35" s="37" t="s">
        <v>221</v>
      </c>
      <c r="E35" s="39" t="s">
        <v>4360</v>
      </c>
      <c r="F35" s="40" t="s">
        <v>245</v>
      </c>
      <c r="G35" s="41">
        <v>9</v>
      </c>
      <c r="H35" s="42">
        <v>0</v>
      </c>
      <c r="I35" s="43">
        <f>ROUND(G35*H35,P4)</f>
        <v>0</v>
      </c>
      <c r="J35" s="37"/>
      <c r="O35" s="44">
        <f>I35*0.21</f>
        <v>0</v>
      </c>
      <c r="P35">
        <v>3</v>
      </c>
    </row>
    <row r="36" ht="45">
      <c r="A36" s="37" t="s">
        <v>224</v>
      </c>
      <c r="B36" s="45"/>
      <c r="C36" s="46"/>
      <c r="D36" s="46"/>
      <c r="E36" s="39" t="s">
        <v>4361</v>
      </c>
      <c r="F36" s="46"/>
      <c r="G36" s="46"/>
      <c r="H36" s="46"/>
      <c r="I36" s="46"/>
      <c r="J36" s="48"/>
    </row>
    <row r="37" ht="90">
      <c r="A37" s="37" t="s">
        <v>225</v>
      </c>
      <c r="B37" s="45"/>
      <c r="C37" s="46"/>
      <c r="D37" s="46"/>
      <c r="E37" s="49" t="s">
        <v>4362</v>
      </c>
      <c r="F37" s="46"/>
      <c r="G37" s="46"/>
      <c r="H37" s="46"/>
      <c r="I37" s="46"/>
      <c r="J37" s="48"/>
    </row>
    <row r="38">
      <c r="A38" s="37" t="s">
        <v>227</v>
      </c>
      <c r="B38" s="45"/>
      <c r="C38" s="46"/>
      <c r="D38" s="46"/>
      <c r="E38" s="47" t="s">
        <v>221</v>
      </c>
      <c r="F38" s="46"/>
      <c r="G38" s="46"/>
      <c r="H38" s="46"/>
      <c r="I38" s="46"/>
      <c r="J38" s="48"/>
    </row>
    <row r="39" ht="30">
      <c r="A39" s="37" t="s">
        <v>219</v>
      </c>
      <c r="B39" s="37">
        <v>8</v>
      </c>
      <c r="C39" s="38" t="s">
        <v>4363</v>
      </c>
      <c r="D39" s="37" t="s">
        <v>221</v>
      </c>
      <c r="E39" s="39" t="s">
        <v>4364</v>
      </c>
      <c r="F39" s="40" t="s">
        <v>245</v>
      </c>
      <c r="G39" s="41">
        <v>14</v>
      </c>
      <c r="H39" s="42">
        <v>0</v>
      </c>
      <c r="I39" s="43">
        <f>ROUND(G39*H39,P4)</f>
        <v>0</v>
      </c>
      <c r="J39" s="37"/>
      <c r="O39" s="44">
        <f>I39*0.21</f>
        <v>0</v>
      </c>
      <c r="P39">
        <v>3</v>
      </c>
    </row>
    <row r="40" ht="30">
      <c r="A40" s="37" t="s">
        <v>224</v>
      </c>
      <c r="B40" s="45"/>
      <c r="C40" s="46"/>
      <c r="D40" s="46"/>
      <c r="E40" s="39" t="s">
        <v>4364</v>
      </c>
      <c r="F40" s="46"/>
      <c r="G40" s="46"/>
      <c r="H40" s="46"/>
      <c r="I40" s="46"/>
      <c r="J40" s="48"/>
    </row>
    <row r="41" ht="30">
      <c r="A41" s="37" t="s">
        <v>225</v>
      </c>
      <c r="B41" s="45"/>
      <c r="C41" s="46"/>
      <c r="D41" s="46"/>
      <c r="E41" s="49" t="s">
        <v>4365</v>
      </c>
      <c r="F41" s="46"/>
      <c r="G41" s="46"/>
      <c r="H41" s="46"/>
      <c r="I41" s="46"/>
      <c r="J41" s="48"/>
    </row>
    <row r="42">
      <c r="A42" s="37" t="s">
        <v>227</v>
      </c>
      <c r="B42" s="45"/>
      <c r="C42" s="46"/>
      <c r="D42" s="46"/>
      <c r="E42" s="47" t="s">
        <v>221</v>
      </c>
      <c r="F42" s="46"/>
      <c r="G42" s="46"/>
      <c r="H42" s="46"/>
      <c r="I42" s="46"/>
      <c r="J42" s="48"/>
    </row>
    <row r="43">
      <c r="A43" s="37" t="s">
        <v>219</v>
      </c>
      <c r="B43" s="37">
        <v>9</v>
      </c>
      <c r="C43" s="38" t="s">
        <v>4366</v>
      </c>
      <c r="D43" s="37" t="s">
        <v>221</v>
      </c>
      <c r="E43" s="39" t="s">
        <v>4367</v>
      </c>
      <c r="F43" s="40" t="s">
        <v>245</v>
      </c>
      <c r="G43" s="41">
        <v>14</v>
      </c>
      <c r="H43" s="42">
        <v>0</v>
      </c>
      <c r="I43" s="43">
        <f>ROUND(G43*H43,P4)</f>
        <v>0</v>
      </c>
      <c r="J43" s="37"/>
      <c r="O43" s="44">
        <f>I43*0.21</f>
        <v>0</v>
      </c>
      <c r="P43">
        <v>3</v>
      </c>
    </row>
    <row r="44">
      <c r="A44" s="37" t="s">
        <v>224</v>
      </c>
      <c r="B44" s="45"/>
      <c r="C44" s="46"/>
      <c r="D44" s="46"/>
      <c r="E44" s="39" t="s">
        <v>4367</v>
      </c>
      <c r="F44" s="46"/>
      <c r="G44" s="46"/>
      <c r="H44" s="46"/>
      <c r="I44" s="46"/>
      <c r="J44" s="48"/>
    </row>
    <row r="45" ht="30">
      <c r="A45" s="37" t="s">
        <v>225</v>
      </c>
      <c r="B45" s="45"/>
      <c r="C45" s="46"/>
      <c r="D45" s="46"/>
      <c r="E45" s="49" t="s">
        <v>4365</v>
      </c>
      <c r="F45" s="46"/>
      <c r="G45" s="46"/>
      <c r="H45" s="46"/>
      <c r="I45" s="46"/>
      <c r="J45" s="48"/>
    </row>
    <row r="46">
      <c r="A46" s="37" t="s">
        <v>227</v>
      </c>
      <c r="B46" s="45"/>
      <c r="C46" s="46"/>
      <c r="D46" s="46"/>
      <c r="E46" s="47" t="s">
        <v>221</v>
      </c>
      <c r="F46" s="46"/>
      <c r="G46" s="46"/>
      <c r="H46" s="46"/>
      <c r="I46" s="46"/>
      <c r="J46" s="48"/>
    </row>
    <row r="47">
      <c r="A47" s="37" t="s">
        <v>219</v>
      </c>
      <c r="B47" s="37">
        <v>10</v>
      </c>
      <c r="C47" s="38" t="s">
        <v>4368</v>
      </c>
      <c r="D47" s="37" t="s">
        <v>221</v>
      </c>
      <c r="E47" s="39" t="s">
        <v>4369</v>
      </c>
      <c r="F47" s="40" t="s">
        <v>245</v>
      </c>
      <c r="G47" s="41">
        <v>20</v>
      </c>
      <c r="H47" s="42">
        <v>0</v>
      </c>
      <c r="I47" s="43">
        <f>ROUND(G47*H47,P4)</f>
        <v>0</v>
      </c>
      <c r="J47" s="37"/>
      <c r="O47" s="44">
        <f>I47*0.21</f>
        <v>0</v>
      </c>
      <c r="P47">
        <v>3</v>
      </c>
    </row>
    <row r="48">
      <c r="A48" s="37" t="s">
        <v>224</v>
      </c>
      <c r="B48" s="45"/>
      <c r="C48" s="46"/>
      <c r="D48" s="46"/>
      <c r="E48" s="39" t="s">
        <v>4369</v>
      </c>
      <c r="F48" s="46"/>
      <c r="G48" s="46"/>
      <c r="H48" s="46"/>
      <c r="I48" s="46"/>
      <c r="J48" s="48"/>
    </row>
    <row r="49" ht="60">
      <c r="A49" s="37" t="s">
        <v>225</v>
      </c>
      <c r="B49" s="45"/>
      <c r="C49" s="46"/>
      <c r="D49" s="46"/>
      <c r="E49" s="49" t="s">
        <v>4370</v>
      </c>
      <c r="F49" s="46"/>
      <c r="G49" s="46"/>
      <c r="H49" s="46"/>
      <c r="I49" s="46"/>
      <c r="J49" s="48"/>
    </row>
    <row r="50">
      <c r="A50" s="37" t="s">
        <v>227</v>
      </c>
      <c r="B50" s="45"/>
      <c r="C50" s="46"/>
      <c r="D50" s="46"/>
      <c r="E50" s="47" t="s">
        <v>221</v>
      </c>
      <c r="F50" s="46"/>
      <c r="G50" s="46"/>
      <c r="H50" s="46"/>
      <c r="I50" s="46"/>
      <c r="J50" s="48"/>
    </row>
    <row r="51">
      <c r="A51" s="31" t="s">
        <v>216</v>
      </c>
      <c r="B51" s="32"/>
      <c r="C51" s="33" t="s">
        <v>1496</v>
      </c>
      <c r="D51" s="34"/>
      <c r="E51" s="31" t="s">
        <v>1497</v>
      </c>
      <c r="F51" s="34"/>
      <c r="G51" s="34"/>
      <c r="H51" s="34"/>
      <c r="I51" s="35">
        <f>SUMIFS(I52:I55,A52:A55,"P")</f>
        <v>0</v>
      </c>
      <c r="J51" s="36"/>
    </row>
    <row r="52" ht="30">
      <c r="A52" s="37" t="s">
        <v>219</v>
      </c>
      <c r="B52" s="37">
        <v>11</v>
      </c>
      <c r="C52" s="38" t="s">
        <v>4371</v>
      </c>
      <c r="D52" s="37" t="s">
        <v>221</v>
      </c>
      <c r="E52" s="39" t="s">
        <v>4372</v>
      </c>
      <c r="F52" s="40" t="s">
        <v>234</v>
      </c>
      <c r="G52" s="41">
        <v>52.5</v>
      </c>
      <c r="H52" s="42">
        <v>0</v>
      </c>
      <c r="I52" s="43">
        <f>ROUND(G52*H52,P4)</f>
        <v>0</v>
      </c>
      <c r="J52" s="37"/>
      <c r="O52" s="44">
        <f>I52*0.21</f>
        <v>0</v>
      </c>
      <c r="P52">
        <v>3</v>
      </c>
    </row>
    <row r="53" ht="30">
      <c r="A53" s="37" t="s">
        <v>224</v>
      </c>
      <c r="B53" s="45"/>
      <c r="C53" s="46"/>
      <c r="D53" s="46"/>
      <c r="E53" s="39" t="s">
        <v>4372</v>
      </c>
      <c r="F53" s="46"/>
      <c r="G53" s="46"/>
      <c r="H53" s="46"/>
      <c r="I53" s="46"/>
      <c r="J53" s="48"/>
    </row>
    <row r="54" ht="45">
      <c r="A54" s="37" t="s">
        <v>225</v>
      </c>
      <c r="B54" s="45"/>
      <c r="C54" s="46"/>
      <c r="D54" s="46"/>
      <c r="E54" s="49" t="s">
        <v>4373</v>
      </c>
      <c r="F54" s="46"/>
      <c r="G54" s="46"/>
      <c r="H54" s="46"/>
      <c r="I54" s="46"/>
      <c r="J54" s="48"/>
    </row>
    <row r="55">
      <c r="A55" s="37" t="s">
        <v>227</v>
      </c>
      <c r="B55" s="45"/>
      <c r="C55" s="46"/>
      <c r="D55" s="46"/>
      <c r="E55" s="47" t="s">
        <v>221</v>
      </c>
      <c r="F55" s="46"/>
      <c r="G55" s="46"/>
      <c r="H55" s="46"/>
      <c r="I55" s="46"/>
      <c r="J55" s="48"/>
    </row>
    <row r="56">
      <c r="A56" s="31" t="s">
        <v>216</v>
      </c>
      <c r="B56" s="32"/>
      <c r="C56" s="33" t="s">
        <v>4300</v>
      </c>
      <c r="D56" s="34"/>
      <c r="E56" s="31" t="s">
        <v>4301</v>
      </c>
      <c r="F56" s="34"/>
      <c r="G56" s="34"/>
      <c r="H56" s="34"/>
      <c r="I56" s="35">
        <f>SUMIFS(I57:I60,A57:A60,"P")</f>
        <v>0</v>
      </c>
      <c r="J56" s="36"/>
    </row>
    <row r="57">
      <c r="A57" s="37" t="s">
        <v>219</v>
      </c>
      <c r="B57" s="37">
        <v>12</v>
      </c>
      <c r="C57" s="38" t="s">
        <v>4309</v>
      </c>
      <c r="D57" s="37" t="s">
        <v>221</v>
      </c>
      <c r="E57" s="39" t="s">
        <v>4310</v>
      </c>
      <c r="F57" s="40" t="s">
        <v>234</v>
      </c>
      <c r="G57" s="41">
        <v>54</v>
      </c>
      <c r="H57" s="42">
        <v>0</v>
      </c>
      <c r="I57" s="43">
        <f>ROUND(G57*H57,P4)</f>
        <v>0</v>
      </c>
      <c r="J57" s="37"/>
      <c r="O57" s="44">
        <f>I57*0.21</f>
        <v>0</v>
      </c>
      <c r="P57">
        <v>3</v>
      </c>
    </row>
    <row r="58">
      <c r="A58" s="37" t="s">
        <v>224</v>
      </c>
      <c r="B58" s="45"/>
      <c r="C58" s="46"/>
      <c r="D58" s="46"/>
      <c r="E58" s="39" t="s">
        <v>4310</v>
      </c>
      <c r="F58" s="46"/>
      <c r="G58" s="46"/>
      <c r="H58" s="46"/>
      <c r="I58" s="46"/>
      <c r="J58" s="48"/>
    </row>
    <row r="59" ht="45">
      <c r="A59" s="37" t="s">
        <v>225</v>
      </c>
      <c r="B59" s="45"/>
      <c r="C59" s="46"/>
      <c r="D59" s="46"/>
      <c r="E59" s="49" t="s">
        <v>4374</v>
      </c>
      <c r="F59" s="46"/>
      <c r="G59" s="46"/>
      <c r="H59" s="46"/>
      <c r="I59" s="46"/>
      <c r="J59" s="48"/>
    </row>
    <row r="60">
      <c r="A60" s="37" t="s">
        <v>227</v>
      </c>
      <c r="B60" s="45"/>
      <c r="C60" s="46"/>
      <c r="D60" s="46"/>
      <c r="E60" s="47" t="s">
        <v>221</v>
      </c>
      <c r="F60" s="46"/>
      <c r="G60" s="46"/>
      <c r="H60" s="46"/>
      <c r="I60" s="46"/>
      <c r="J60" s="48"/>
    </row>
    <row r="61">
      <c r="A61" s="31" t="s">
        <v>216</v>
      </c>
      <c r="B61" s="32"/>
      <c r="C61" s="33" t="s">
        <v>457</v>
      </c>
      <c r="D61" s="34"/>
      <c r="E61" s="31" t="s">
        <v>458</v>
      </c>
      <c r="F61" s="34"/>
      <c r="G61" s="34"/>
      <c r="H61" s="34"/>
      <c r="I61" s="35">
        <f>SUMIFS(I62:I67,A62:A67,"P")</f>
        <v>0</v>
      </c>
      <c r="J61" s="36"/>
    </row>
    <row r="62" ht="60">
      <c r="A62" s="37" t="s">
        <v>219</v>
      </c>
      <c r="B62" s="37">
        <v>13</v>
      </c>
      <c r="C62" s="38" t="s">
        <v>1350</v>
      </c>
      <c r="D62" s="37" t="s">
        <v>1351</v>
      </c>
      <c r="E62" s="39" t="s">
        <v>1352</v>
      </c>
      <c r="F62" s="40" t="s">
        <v>462</v>
      </c>
      <c r="G62" s="41">
        <v>25.199999999999999</v>
      </c>
      <c r="H62" s="42">
        <v>0</v>
      </c>
      <c r="I62" s="43">
        <f>ROUND(G62*H62,P4)</f>
        <v>0</v>
      </c>
      <c r="J62" s="37"/>
      <c r="O62" s="44">
        <f>I62*0.21</f>
        <v>0</v>
      </c>
      <c r="P62">
        <v>3</v>
      </c>
    </row>
    <row r="63" ht="45">
      <c r="A63" s="37" t="s">
        <v>224</v>
      </c>
      <c r="B63" s="45"/>
      <c r="C63" s="46"/>
      <c r="D63" s="46"/>
      <c r="E63" s="39" t="s">
        <v>2502</v>
      </c>
      <c r="F63" s="46"/>
      <c r="G63" s="46"/>
      <c r="H63" s="46"/>
      <c r="I63" s="46"/>
      <c r="J63" s="48"/>
    </row>
    <row r="64">
      <c r="A64" s="37" t="s">
        <v>227</v>
      </c>
      <c r="B64" s="45"/>
      <c r="C64" s="46"/>
      <c r="D64" s="46"/>
      <c r="E64" s="47" t="s">
        <v>221</v>
      </c>
      <c r="F64" s="46"/>
      <c r="G64" s="46"/>
      <c r="H64" s="46"/>
      <c r="I64" s="46"/>
      <c r="J64" s="48"/>
    </row>
    <row r="65" ht="30">
      <c r="A65" s="37" t="s">
        <v>219</v>
      </c>
      <c r="B65" s="37">
        <v>14</v>
      </c>
      <c r="C65" s="38" t="s">
        <v>1153</v>
      </c>
      <c r="D65" s="37" t="s">
        <v>1154</v>
      </c>
      <c r="E65" s="39" t="s">
        <v>1155</v>
      </c>
      <c r="F65" s="40" t="s">
        <v>462</v>
      </c>
      <c r="G65" s="41">
        <v>0.79000000000000004</v>
      </c>
      <c r="H65" s="42">
        <v>0</v>
      </c>
      <c r="I65" s="43">
        <f>ROUND(G65*H65,P4)</f>
        <v>0</v>
      </c>
      <c r="J65" s="37"/>
      <c r="O65" s="44">
        <f>I65*0.21</f>
        <v>0</v>
      </c>
      <c r="P65">
        <v>3</v>
      </c>
    </row>
    <row r="66" ht="30">
      <c r="A66" s="37" t="s">
        <v>224</v>
      </c>
      <c r="B66" s="45"/>
      <c r="C66" s="46"/>
      <c r="D66" s="46"/>
      <c r="E66" s="39" t="s">
        <v>3014</v>
      </c>
      <c r="F66" s="46"/>
      <c r="G66" s="46"/>
      <c r="H66" s="46"/>
      <c r="I66" s="46"/>
      <c r="J66" s="48"/>
    </row>
    <row r="67">
      <c r="A67" s="37" t="s">
        <v>227</v>
      </c>
      <c r="B67" s="45"/>
      <c r="C67" s="46"/>
      <c r="D67" s="46"/>
      <c r="E67" s="47" t="s">
        <v>221</v>
      </c>
      <c r="F67" s="46"/>
      <c r="G67" s="46"/>
      <c r="H67" s="46"/>
      <c r="I67" s="46"/>
      <c r="J67" s="48"/>
    </row>
    <row r="68">
      <c r="A68" s="31" t="s">
        <v>216</v>
      </c>
      <c r="B68" s="32"/>
      <c r="C68" s="33" t="s">
        <v>2503</v>
      </c>
      <c r="D68" s="34"/>
      <c r="E68" s="31" t="s">
        <v>2504</v>
      </c>
      <c r="F68" s="34"/>
      <c r="G68" s="34"/>
      <c r="H68" s="34"/>
      <c r="I68" s="35">
        <f>SUMIFS(I69:I71,A69:A71,"P")</f>
        <v>0</v>
      </c>
      <c r="J68" s="36"/>
    </row>
    <row r="69">
      <c r="A69" s="37" t="s">
        <v>219</v>
      </c>
      <c r="B69" s="37">
        <v>15</v>
      </c>
      <c r="C69" s="38" t="s">
        <v>4375</v>
      </c>
      <c r="D69" s="37" t="s">
        <v>221</v>
      </c>
      <c r="E69" s="39" t="s">
        <v>4376</v>
      </c>
      <c r="F69" s="40" t="s">
        <v>462</v>
      </c>
      <c r="G69" s="41">
        <v>6.1210000000000004</v>
      </c>
      <c r="H69" s="42">
        <v>0</v>
      </c>
      <c r="I69" s="43">
        <f>ROUND(G69*H69,P4)</f>
        <v>0</v>
      </c>
      <c r="J69" s="37"/>
      <c r="O69" s="44">
        <f>I69*0.21</f>
        <v>0</v>
      </c>
      <c r="P69">
        <v>3</v>
      </c>
    </row>
    <row r="70" ht="45">
      <c r="A70" s="37" t="s">
        <v>224</v>
      </c>
      <c r="B70" s="45"/>
      <c r="C70" s="46"/>
      <c r="D70" s="46"/>
      <c r="E70" s="39" t="s">
        <v>4377</v>
      </c>
      <c r="F70" s="46"/>
      <c r="G70" s="46"/>
      <c r="H70" s="46"/>
      <c r="I70" s="46"/>
      <c r="J70" s="48"/>
    </row>
    <row r="71">
      <c r="A71" s="37" t="s">
        <v>227</v>
      </c>
      <c r="B71" s="50"/>
      <c r="C71" s="51"/>
      <c r="D71" s="51"/>
      <c r="E71" s="53" t="s">
        <v>221</v>
      </c>
      <c r="F71" s="51"/>
      <c r="G71" s="51"/>
      <c r="H71" s="51"/>
      <c r="I71" s="51"/>
      <c r="J71" s="52"/>
    </row>
  </sheetData>
  <sheetProtection sheet="1" objects="1" scenarios="1" spinCount="100000" saltValue="Zoow+thdeIMj+F36UD9we2lFWKmhhYu9DF8TVV71pyWl7UAj1OE24HS29obI0fQvhj5yeu4cz9kJqVpQ5SKqZg==" hashValue="W7VmfQmiwafuYw7OVcfncRWZlORYxhu5gRHn5cIYarDl9EisV6jdoj/ybGzI2IBus6qcbwG0PMhk4zTTZWHUDg=="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4378</v>
      </c>
      <c r="I3" s="25">
        <f>SUMIFS(I11:I66,A11:A66,"SD")</f>
        <v>0</v>
      </c>
      <c r="J3" s="19"/>
      <c r="O3">
        <v>0</v>
      </c>
      <c r="P3">
        <v>2</v>
      </c>
    </row>
    <row r="4">
      <c r="A4" s="3" t="s">
        <v>197</v>
      </c>
      <c r="B4" s="20" t="s">
        <v>198</v>
      </c>
      <c r="C4" s="21" t="s">
        <v>39</v>
      </c>
      <c r="D4" s="22"/>
      <c r="E4" s="23" t="s">
        <v>40</v>
      </c>
      <c r="F4" s="17"/>
      <c r="G4" s="17"/>
      <c r="H4" s="17"/>
      <c r="I4" s="17"/>
      <c r="J4" s="19"/>
      <c r="O4">
        <v>0.14999999999999999</v>
      </c>
      <c r="P4">
        <v>2</v>
      </c>
    </row>
    <row r="5" ht="30">
      <c r="A5" s="3" t="s">
        <v>199</v>
      </c>
      <c r="B5" s="20" t="s">
        <v>198</v>
      </c>
      <c r="C5" s="21" t="s">
        <v>4241</v>
      </c>
      <c r="D5" s="22"/>
      <c r="E5" s="23" t="s">
        <v>134</v>
      </c>
      <c r="F5" s="17"/>
      <c r="G5" s="17"/>
      <c r="H5" s="17"/>
      <c r="I5" s="17"/>
      <c r="J5" s="19"/>
      <c r="O5">
        <v>0.20999999999999999</v>
      </c>
    </row>
    <row r="6">
      <c r="A6" s="3" t="s">
        <v>201</v>
      </c>
      <c r="B6" s="20" t="s">
        <v>198</v>
      </c>
      <c r="C6" s="21" t="s">
        <v>4338</v>
      </c>
      <c r="D6" s="22"/>
      <c r="E6" s="23" t="s">
        <v>140</v>
      </c>
      <c r="F6" s="17"/>
      <c r="G6" s="17"/>
      <c r="H6" s="17"/>
      <c r="I6" s="17"/>
      <c r="J6" s="19"/>
    </row>
    <row r="7">
      <c r="A7" s="3" t="s">
        <v>203</v>
      </c>
      <c r="B7" s="20" t="s">
        <v>204</v>
      </c>
      <c r="C7" s="21" t="s">
        <v>4378</v>
      </c>
      <c r="D7" s="22"/>
      <c r="E7" s="23" t="s">
        <v>144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SUMIFS(I12:I15,A12:A15,"P")</f>
        <v>0</v>
      </c>
      <c r="J11" s="36"/>
    </row>
    <row r="12">
      <c r="A12" s="37" t="s">
        <v>219</v>
      </c>
      <c r="B12" s="37">
        <v>1</v>
      </c>
      <c r="C12" s="38" t="s">
        <v>1187</v>
      </c>
      <c r="D12" s="37" t="s">
        <v>221</v>
      </c>
      <c r="E12" s="39" t="s">
        <v>1188</v>
      </c>
      <c r="F12" s="40" t="s">
        <v>223</v>
      </c>
      <c r="G12" s="41">
        <v>1.1599999999999999</v>
      </c>
      <c r="H12" s="42">
        <v>0</v>
      </c>
      <c r="I12" s="43">
        <f>ROUND(G12*H12,P4)</f>
        <v>0</v>
      </c>
      <c r="J12" s="37"/>
      <c r="O12" s="44">
        <f>I12*0.21</f>
        <v>0</v>
      </c>
      <c r="P12">
        <v>3</v>
      </c>
    </row>
    <row r="13">
      <c r="A13" s="37" t="s">
        <v>224</v>
      </c>
      <c r="B13" s="45"/>
      <c r="C13" s="46"/>
      <c r="D13" s="46"/>
      <c r="E13" s="47" t="s">
        <v>221</v>
      </c>
      <c r="F13" s="46"/>
      <c r="G13" s="46"/>
      <c r="H13" s="46"/>
      <c r="I13" s="46"/>
      <c r="J13" s="48"/>
    </row>
    <row r="14" ht="45">
      <c r="A14" s="37" t="s">
        <v>225</v>
      </c>
      <c r="B14" s="45"/>
      <c r="C14" s="46"/>
      <c r="D14" s="46"/>
      <c r="E14" s="49" t="s">
        <v>4379</v>
      </c>
      <c r="F14" s="46"/>
      <c r="G14" s="46"/>
      <c r="H14" s="46"/>
      <c r="I14" s="46"/>
      <c r="J14" s="48"/>
    </row>
    <row r="15" ht="405">
      <c r="A15" s="37" t="s">
        <v>227</v>
      </c>
      <c r="B15" s="45"/>
      <c r="C15" s="46"/>
      <c r="D15" s="46"/>
      <c r="E15" s="39" t="s">
        <v>1186</v>
      </c>
      <c r="F15" s="46"/>
      <c r="G15" s="46"/>
      <c r="H15" s="46"/>
      <c r="I15" s="46"/>
      <c r="J15" s="48"/>
    </row>
    <row r="16">
      <c r="A16" s="31" t="s">
        <v>216</v>
      </c>
      <c r="B16" s="32"/>
      <c r="C16" s="33" t="s">
        <v>1234</v>
      </c>
      <c r="D16" s="34"/>
      <c r="E16" s="31" t="s">
        <v>1617</v>
      </c>
      <c r="F16" s="34"/>
      <c r="G16" s="34"/>
      <c r="H16" s="34"/>
      <c r="I16" s="35">
        <f>SUMIFS(I17:I20,A17:A20,"P")</f>
        <v>0</v>
      </c>
      <c r="J16" s="36"/>
    </row>
    <row r="17">
      <c r="A17" s="37" t="s">
        <v>219</v>
      </c>
      <c r="B17" s="37">
        <v>2</v>
      </c>
      <c r="C17" s="38" t="s">
        <v>4380</v>
      </c>
      <c r="D17" s="37" t="s">
        <v>221</v>
      </c>
      <c r="E17" s="39" t="s">
        <v>4381</v>
      </c>
      <c r="F17" s="40" t="s">
        <v>223</v>
      </c>
      <c r="G17" s="41">
        <v>1.1599999999999999</v>
      </c>
      <c r="H17" s="42">
        <v>0</v>
      </c>
      <c r="I17" s="43">
        <f>ROUND(G17*H17,P4)</f>
        <v>0</v>
      </c>
      <c r="J17" s="37"/>
      <c r="O17" s="44">
        <f>I17*0.21</f>
        <v>0</v>
      </c>
      <c r="P17">
        <v>3</v>
      </c>
    </row>
    <row r="18">
      <c r="A18" s="37" t="s">
        <v>224</v>
      </c>
      <c r="B18" s="45"/>
      <c r="C18" s="46"/>
      <c r="D18" s="46"/>
      <c r="E18" s="47" t="s">
        <v>221</v>
      </c>
      <c r="F18" s="46"/>
      <c r="G18" s="46"/>
      <c r="H18" s="46"/>
      <c r="I18" s="46"/>
      <c r="J18" s="48"/>
    </row>
    <row r="19" ht="45">
      <c r="A19" s="37" t="s">
        <v>225</v>
      </c>
      <c r="B19" s="45"/>
      <c r="C19" s="46"/>
      <c r="D19" s="46"/>
      <c r="E19" s="49" t="s">
        <v>4382</v>
      </c>
      <c r="F19" s="46"/>
      <c r="G19" s="46"/>
      <c r="H19" s="46"/>
      <c r="I19" s="46"/>
      <c r="J19" s="48"/>
    </row>
    <row r="20" ht="409.5">
      <c r="A20" s="37" t="s">
        <v>227</v>
      </c>
      <c r="B20" s="45"/>
      <c r="C20" s="46"/>
      <c r="D20" s="46"/>
      <c r="E20" s="39" t="s">
        <v>1646</v>
      </c>
      <c r="F20" s="46"/>
      <c r="G20" s="46"/>
      <c r="H20" s="46"/>
      <c r="I20" s="46"/>
      <c r="J20" s="48"/>
    </row>
    <row r="21">
      <c r="A21" s="31" t="s">
        <v>216</v>
      </c>
      <c r="B21" s="32"/>
      <c r="C21" s="33" t="s">
        <v>1496</v>
      </c>
      <c r="D21" s="34"/>
      <c r="E21" s="31" t="s">
        <v>1791</v>
      </c>
      <c r="F21" s="34"/>
      <c r="G21" s="34"/>
      <c r="H21" s="34"/>
      <c r="I21" s="35">
        <f>SUMIFS(I22:I53,A22:A53,"P")</f>
        <v>0</v>
      </c>
      <c r="J21" s="36"/>
    </row>
    <row r="22">
      <c r="A22" s="37" t="s">
        <v>219</v>
      </c>
      <c r="B22" s="37">
        <v>3</v>
      </c>
      <c r="C22" s="38" t="s">
        <v>1340</v>
      </c>
      <c r="D22" s="37" t="s">
        <v>221</v>
      </c>
      <c r="E22" s="39" t="s">
        <v>1341</v>
      </c>
      <c r="F22" s="40" t="s">
        <v>223</v>
      </c>
      <c r="G22" s="41">
        <v>5</v>
      </c>
      <c r="H22" s="42">
        <v>0</v>
      </c>
      <c r="I22" s="43">
        <f>ROUND(G22*H22,P4)</f>
        <v>0</v>
      </c>
      <c r="J22" s="37"/>
      <c r="O22" s="44">
        <f>I22*0.21</f>
        <v>0</v>
      </c>
      <c r="P22">
        <v>3</v>
      </c>
    </row>
    <row r="23">
      <c r="A23" s="37" t="s">
        <v>224</v>
      </c>
      <c r="B23" s="45"/>
      <c r="C23" s="46"/>
      <c r="D23" s="46"/>
      <c r="E23" s="47" t="s">
        <v>221</v>
      </c>
      <c r="F23" s="46"/>
      <c r="G23" s="46"/>
      <c r="H23" s="46"/>
      <c r="I23" s="46"/>
      <c r="J23" s="48"/>
    </row>
    <row r="24" ht="60">
      <c r="A24" s="37" t="s">
        <v>225</v>
      </c>
      <c r="B24" s="45"/>
      <c r="C24" s="46"/>
      <c r="D24" s="46"/>
      <c r="E24" s="49" t="s">
        <v>4383</v>
      </c>
      <c r="F24" s="46"/>
      <c r="G24" s="46"/>
      <c r="H24" s="46"/>
      <c r="I24" s="46"/>
      <c r="J24" s="48"/>
    </row>
    <row r="25" ht="150">
      <c r="A25" s="37" t="s">
        <v>227</v>
      </c>
      <c r="B25" s="45"/>
      <c r="C25" s="46"/>
      <c r="D25" s="46"/>
      <c r="E25" s="39" t="s">
        <v>1343</v>
      </c>
      <c r="F25" s="46"/>
      <c r="G25" s="46"/>
      <c r="H25" s="46"/>
      <c r="I25" s="46"/>
      <c r="J25" s="48"/>
    </row>
    <row r="26">
      <c r="A26" s="37" t="s">
        <v>219</v>
      </c>
      <c r="B26" s="37">
        <v>4</v>
      </c>
      <c r="C26" s="38" t="s">
        <v>1344</v>
      </c>
      <c r="D26" s="37" t="s">
        <v>221</v>
      </c>
      <c r="E26" s="39" t="s">
        <v>1345</v>
      </c>
      <c r="F26" s="40" t="s">
        <v>462</v>
      </c>
      <c r="G26" s="41">
        <v>2.1899999999999999</v>
      </c>
      <c r="H26" s="42">
        <v>0</v>
      </c>
      <c r="I26" s="43">
        <f>ROUND(G26*H26,P4)</f>
        <v>0</v>
      </c>
      <c r="J26" s="37"/>
      <c r="O26" s="44">
        <f>I26*0.21</f>
        <v>0</v>
      </c>
      <c r="P26">
        <v>3</v>
      </c>
    </row>
    <row r="27">
      <c r="A27" s="37" t="s">
        <v>224</v>
      </c>
      <c r="B27" s="45"/>
      <c r="C27" s="46"/>
      <c r="D27" s="46"/>
      <c r="E27" s="47" t="s">
        <v>221</v>
      </c>
      <c r="F27" s="46"/>
      <c r="G27" s="46"/>
      <c r="H27" s="46"/>
      <c r="I27" s="46"/>
      <c r="J27" s="48"/>
    </row>
    <row r="28" ht="60">
      <c r="A28" s="37" t="s">
        <v>225</v>
      </c>
      <c r="B28" s="45"/>
      <c r="C28" s="46"/>
      <c r="D28" s="46"/>
      <c r="E28" s="49" t="s">
        <v>4384</v>
      </c>
      <c r="F28" s="46"/>
      <c r="G28" s="46"/>
      <c r="H28" s="46"/>
      <c r="I28" s="46"/>
      <c r="J28" s="48"/>
    </row>
    <row r="29" ht="150">
      <c r="A29" s="37" t="s">
        <v>227</v>
      </c>
      <c r="B29" s="45"/>
      <c r="C29" s="46"/>
      <c r="D29" s="46"/>
      <c r="E29" s="39" t="s">
        <v>1347</v>
      </c>
      <c r="F29" s="46"/>
      <c r="G29" s="46"/>
      <c r="H29" s="46"/>
      <c r="I29" s="46"/>
      <c r="J29" s="48"/>
    </row>
    <row r="30" ht="30">
      <c r="A30" s="37" t="s">
        <v>219</v>
      </c>
      <c r="B30" s="37">
        <v>5</v>
      </c>
      <c r="C30" s="38" t="s">
        <v>4385</v>
      </c>
      <c r="D30" s="37" t="s">
        <v>221</v>
      </c>
      <c r="E30" s="39" t="s">
        <v>4386</v>
      </c>
      <c r="F30" s="40" t="s">
        <v>245</v>
      </c>
      <c r="G30" s="41">
        <v>48</v>
      </c>
      <c r="H30" s="42">
        <v>0</v>
      </c>
      <c r="I30" s="43">
        <f>ROUND(G30*H30,P4)</f>
        <v>0</v>
      </c>
      <c r="J30" s="37"/>
      <c r="O30" s="44">
        <f>I30*0.21</f>
        <v>0</v>
      </c>
      <c r="P30">
        <v>3</v>
      </c>
    </row>
    <row r="31">
      <c r="A31" s="37" t="s">
        <v>224</v>
      </c>
      <c r="B31" s="45"/>
      <c r="C31" s="46"/>
      <c r="D31" s="46"/>
      <c r="E31" s="47" t="s">
        <v>221</v>
      </c>
      <c r="F31" s="46"/>
      <c r="G31" s="46"/>
      <c r="H31" s="46"/>
      <c r="I31" s="46"/>
      <c r="J31" s="48"/>
    </row>
    <row r="32" ht="75">
      <c r="A32" s="37" t="s">
        <v>225</v>
      </c>
      <c r="B32" s="45"/>
      <c r="C32" s="46"/>
      <c r="D32" s="46"/>
      <c r="E32" s="49" t="s">
        <v>4387</v>
      </c>
      <c r="F32" s="46"/>
      <c r="G32" s="46"/>
      <c r="H32" s="46"/>
      <c r="I32" s="46"/>
      <c r="J32" s="48"/>
    </row>
    <row r="33" ht="120">
      <c r="A33" s="37" t="s">
        <v>227</v>
      </c>
      <c r="B33" s="45"/>
      <c r="C33" s="46"/>
      <c r="D33" s="46"/>
      <c r="E33" s="39" t="s">
        <v>4388</v>
      </c>
      <c r="F33" s="46"/>
      <c r="G33" s="46"/>
      <c r="H33" s="46"/>
      <c r="I33" s="46"/>
      <c r="J33" s="48"/>
    </row>
    <row r="34" ht="30">
      <c r="A34" s="37" t="s">
        <v>219</v>
      </c>
      <c r="B34" s="37">
        <v>6</v>
      </c>
      <c r="C34" s="38" t="s">
        <v>4389</v>
      </c>
      <c r="D34" s="37" t="s">
        <v>221</v>
      </c>
      <c r="E34" s="39" t="s">
        <v>4390</v>
      </c>
      <c r="F34" s="40" t="s">
        <v>245</v>
      </c>
      <c r="G34" s="41">
        <v>4</v>
      </c>
      <c r="H34" s="42">
        <v>0</v>
      </c>
      <c r="I34" s="43">
        <f>ROUND(G34*H34,P4)</f>
        <v>0</v>
      </c>
      <c r="J34" s="37"/>
      <c r="O34" s="44">
        <f>I34*0.21</f>
        <v>0</v>
      </c>
      <c r="P34">
        <v>3</v>
      </c>
    </row>
    <row r="35">
      <c r="A35" s="37" t="s">
        <v>224</v>
      </c>
      <c r="B35" s="45"/>
      <c r="C35" s="46"/>
      <c r="D35" s="46"/>
      <c r="E35" s="47" t="s">
        <v>221</v>
      </c>
      <c r="F35" s="46"/>
      <c r="G35" s="46"/>
      <c r="H35" s="46"/>
      <c r="I35" s="46"/>
      <c r="J35" s="48"/>
    </row>
    <row r="36" ht="75">
      <c r="A36" s="37" t="s">
        <v>225</v>
      </c>
      <c r="B36" s="45"/>
      <c r="C36" s="46"/>
      <c r="D36" s="46"/>
      <c r="E36" s="49" t="s">
        <v>4391</v>
      </c>
      <c r="F36" s="46"/>
      <c r="G36" s="46"/>
      <c r="H36" s="46"/>
      <c r="I36" s="46"/>
      <c r="J36" s="48"/>
    </row>
    <row r="37" ht="120">
      <c r="A37" s="37" t="s">
        <v>227</v>
      </c>
      <c r="B37" s="45"/>
      <c r="C37" s="46"/>
      <c r="D37" s="46"/>
      <c r="E37" s="39" t="s">
        <v>4388</v>
      </c>
      <c r="F37" s="46"/>
      <c r="G37" s="46"/>
      <c r="H37" s="46"/>
      <c r="I37" s="46"/>
      <c r="J37" s="48"/>
    </row>
    <row r="38" ht="30">
      <c r="A38" s="37" t="s">
        <v>219</v>
      </c>
      <c r="B38" s="37">
        <v>7</v>
      </c>
      <c r="C38" s="38" t="s">
        <v>4392</v>
      </c>
      <c r="D38" s="37" t="s">
        <v>221</v>
      </c>
      <c r="E38" s="39" t="s">
        <v>4393</v>
      </c>
      <c r="F38" s="40" t="s">
        <v>245</v>
      </c>
      <c r="G38" s="41">
        <v>4</v>
      </c>
      <c r="H38" s="42">
        <v>0</v>
      </c>
      <c r="I38" s="43">
        <f>ROUND(G38*H38,P4)</f>
        <v>0</v>
      </c>
      <c r="J38" s="37"/>
      <c r="O38" s="44">
        <f>I38*0.21</f>
        <v>0</v>
      </c>
      <c r="P38">
        <v>3</v>
      </c>
    </row>
    <row r="39">
      <c r="A39" s="37" t="s">
        <v>224</v>
      </c>
      <c r="B39" s="45"/>
      <c r="C39" s="46"/>
      <c r="D39" s="46"/>
      <c r="E39" s="47" t="s">
        <v>221</v>
      </c>
      <c r="F39" s="46"/>
      <c r="G39" s="46"/>
      <c r="H39" s="46"/>
      <c r="I39" s="46"/>
      <c r="J39" s="48"/>
    </row>
    <row r="40" ht="60">
      <c r="A40" s="37" t="s">
        <v>225</v>
      </c>
      <c r="B40" s="45"/>
      <c r="C40" s="46"/>
      <c r="D40" s="46"/>
      <c r="E40" s="49" t="s">
        <v>4394</v>
      </c>
      <c r="F40" s="46"/>
      <c r="G40" s="46"/>
      <c r="H40" s="46"/>
      <c r="I40" s="46"/>
      <c r="J40" s="48"/>
    </row>
    <row r="41" ht="120">
      <c r="A41" s="37" t="s">
        <v>227</v>
      </c>
      <c r="B41" s="45"/>
      <c r="C41" s="46"/>
      <c r="D41" s="46"/>
      <c r="E41" s="39" t="s">
        <v>4395</v>
      </c>
      <c r="F41" s="46"/>
      <c r="G41" s="46"/>
      <c r="H41" s="46"/>
      <c r="I41" s="46"/>
      <c r="J41" s="48"/>
    </row>
    <row r="42" ht="30">
      <c r="A42" s="37" t="s">
        <v>219</v>
      </c>
      <c r="B42" s="37">
        <v>8</v>
      </c>
      <c r="C42" s="38" t="s">
        <v>4396</v>
      </c>
      <c r="D42" s="37" t="s">
        <v>221</v>
      </c>
      <c r="E42" s="39" t="s">
        <v>4397</v>
      </c>
      <c r="F42" s="40" t="s">
        <v>245</v>
      </c>
      <c r="G42" s="41">
        <v>2</v>
      </c>
      <c r="H42" s="42">
        <v>0</v>
      </c>
      <c r="I42" s="43">
        <f>ROUND(G42*H42,P4)</f>
        <v>0</v>
      </c>
      <c r="J42" s="37"/>
      <c r="O42" s="44">
        <f>I42*0.21</f>
        <v>0</v>
      </c>
      <c r="P42">
        <v>3</v>
      </c>
    </row>
    <row r="43">
      <c r="A43" s="37" t="s">
        <v>224</v>
      </c>
      <c r="B43" s="45"/>
      <c r="C43" s="46"/>
      <c r="D43" s="46"/>
      <c r="E43" s="47" t="s">
        <v>221</v>
      </c>
      <c r="F43" s="46"/>
      <c r="G43" s="46"/>
      <c r="H43" s="46"/>
      <c r="I43" s="46"/>
      <c r="J43" s="48"/>
    </row>
    <row r="44" ht="60">
      <c r="A44" s="37" t="s">
        <v>225</v>
      </c>
      <c r="B44" s="45"/>
      <c r="C44" s="46"/>
      <c r="D44" s="46"/>
      <c r="E44" s="49" t="s">
        <v>4398</v>
      </c>
      <c r="F44" s="46"/>
      <c r="G44" s="46"/>
      <c r="H44" s="46"/>
      <c r="I44" s="46"/>
      <c r="J44" s="48"/>
    </row>
    <row r="45" ht="120">
      <c r="A45" s="37" t="s">
        <v>227</v>
      </c>
      <c r="B45" s="45"/>
      <c r="C45" s="46"/>
      <c r="D45" s="46"/>
      <c r="E45" s="39" t="s">
        <v>4395</v>
      </c>
      <c r="F45" s="46"/>
      <c r="G45" s="46"/>
      <c r="H45" s="46"/>
      <c r="I45" s="46"/>
      <c r="J45" s="48"/>
    </row>
    <row r="46" ht="45">
      <c r="A46" s="37" t="s">
        <v>219</v>
      </c>
      <c r="B46" s="37">
        <v>9</v>
      </c>
      <c r="C46" s="38" t="s">
        <v>4399</v>
      </c>
      <c r="D46" s="37" t="s">
        <v>221</v>
      </c>
      <c r="E46" s="39" t="s">
        <v>4400</v>
      </c>
      <c r="F46" s="40" t="s">
        <v>245</v>
      </c>
      <c r="G46" s="41">
        <v>1</v>
      </c>
      <c r="H46" s="42">
        <v>0</v>
      </c>
      <c r="I46" s="43">
        <f>ROUND(G46*H46,P4)</f>
        <v>0</v>
      </c>
      <c r="J46" s="37"/>
      <c r="O46" s="44">
        <f>I46*0.21</f>
        <v>0</v>
      </c>
      <c r="P46">
        <v>3</v>
      </c>
    </row>
    <row r="47">
      <c r="A47" s="37" t="s">
        <v>224</v>
      </c>
      <c r="B47" s="45"/>
      <c r="C47" s="46"/>
      <c r="D47" s="46"/>
      <c r="E47" s="47" t="s">
        <v>221</v>
      </c>
      <c r="F47" s="46"/>
      <c r="G47" s="46"/>
      <c r="H47" s="46"/>
      <c r="I47" s="46"/>
      <c r="J47" s="48"/>
    </row>
    <row r="48" ht="60">
      <c r="A48" s="37" t="s">
        <v>225</v>
      </c>
      <c r="B48" s="45"/>
      <c r="C48" s="46"/>
      <c r="D48" s="46"/>
      <c r="E48" s="49" t="s">
        <v>4401</v>
      </c>
      <c r="F48" s="46"/>
      <c r="G48" s="46"/>
      <c r="H48" s="46"/>
      <c r="I48" s="46"/>
      <c r="J48" s="48"/>
    </row>
    <row r="49" ht="120">
      <c r="A49" s="37" t="s">
        <v>227</v>
      </c>
      <c r="B49" s="45"/>
      <c r="C49" s="46"/>
      <c r="D49" s="46"/>
      <c r="E49" s="39" t="s">
        <v>4395</v>
      </c>
      <c r="F49" s="46"/>
      <c r="G49" s="46"/>
      <c r="H49" s="46"/>
      <c r="I49" s="46"/>
      <c r="J49" s="48"/>
    </row>
    <row r="50" ht="45">
      <c r="A50" s="37" t="s">
        <v>219</v>
      </c>
      <c r="B50" s="37">
        <v>10</v>
      </c>
      <c r="C50" s="38" t="s">
        <v>4402</v>
      </c>
      <c r="D50" s="37" t="s">
        <v>221</v>
      </c>
      <c r="E50" s="39" t="s">
        <v>4403</v>
      </c>
      <c r="F50" s="40" t="s">
        <v>245</v>
      </c>
      <c r="G50" s="41">
        <v>2</v>
      </c>
      <c r="H50" s="42">
        <v>0</v>
      </c>
      <c r="I50" s="43">
        <f>ROUND(G50*H50,P4)</f>
        <v>0</v>
      </c>
      <c r="J50" s="37"/>
      <c r="O50" s="44">
        <f>I50*0.21</f>
        <v>0</v>
      </c>
      <c r="P50">
        <v>3</v>
      </c>
    </row>
    <row r="51">
      <c r="A51" s="37" t="s">
        <v>224</v>
      </c>
      <c r="B51" s="45"/>
      <c r="C51" s="46"/>
      <c r="D51" s="46"/>
      <c r="E51" s="47" t="s">
        <v>221</v>
      </c>
      <c r="F51" s="46"/>
      <c r="G51" s="46"/>
      <c r="H51" s="46"/>
      <c r="I51" s="46"/>
      <c r="J51" s="48"/>
    </row>
    <row r="52" ht="75">
      <c r="A52" s="37" t="s">
        <v>225</v>
      </c>
      <c r="B52" s="45"/>
      <c r="C52" s="46"/>
      <c r="D52" s="46"/>
      <c r="E52" s="49" t="s">
        <v>4404</v>
      </c>
      <c r="F52" s="46"/>
      <c r="G52" s="46"/>
      <c r="H52" s="46"/>
      <c r="I52" s="46"/>
      <c r="J52" s="48"/>
    </row>
    <row r="53" ht="120">
      <c r="A53" s="37" t="s">
        <v>227</v>
      </c>
      <c r="B53" s="45"/>
      <c r="C53" s="46"/>
      <c r="D53" s="46"/>
      <c r="E53" s="39" t="s">
        <v>4395</v>
      </c>
      <c r="F53" s="46"/>
      <c r="G53" s="46"/>
      <c r="H53" s="46"/>
      <c r="I53" s="46"/>
      <c r="J53" s="48"/>
    </row>
    <row r="54">
      <c r="A54" s="31" t="s">
        <v>216</v>
      </c>
      <c r="B54" s="32"/>
      <c r="C54" s="33" t="s">
        <v>4405</v>
      </c>
      <c r="D54" s="34"/>
      <c r="E54" s="31" t="s">
        <v>4406</v>
      </c>
      <c r="F54" s="34"/>
      <c r="G54" s="34"/>
      <c r="H54" s="34"/>
      <c r="I54" s="35">
        <f>SUMIFS(I55:I66,A55:A66,"P")</f>
        <v>0</v>
      </c>
      <c r="J54" s="36"/>
    </row>
    <row r="55" ht="45">
      <c r="A55" s="37" t="s">
        <v>219</v>
      </c>
      <c r="B55" s="37">
        <v>11</v>
      </c>
      <c r="C55" s="38" t="s">
        <v>459</v>
      </c>
      <c r="D55" s="37" t="s">
        <v>460</v>
      </c>
      <c r="E55" s="39" t="s">
        <v>2027</v>
      </c>
      <c r="F55" s="40" t="s">
        <v>462</v>
      </c>
      <c r="G55" s="41">
        <v>2.3199999999999998</v>
      </c>
      <c r="H55" s="42">
        <v>0</v>
      </c>
      <c r="I55" s="43">
        <f>ROUND(G55*H55,P4)</f>
        <v>0</v>
      </c>
      <c r="J55" s="37"/>
      <c r="O55" s="44">
        <f>I55*0.21</f>
        <v>0</v>
      </c>
      <c r="P55">
        <v>3</v>
      </c>
    </row>
    <row r="56">
      <c r="A56" s="37" t="s">
        <v>224</v>
      </c>
      <c r="B56" s="45"/>
      <c r="C56" s="46"/>
      <c r="D56" s="46"/>
      <c r="E56" s="39" t="s">
        <v>463</v>
      </c>
      <c r="F56" s="46"/>
      <c r="G56" s="46"/>
      <c r="H56" s="46"/>
      <c r="I56" s="46"/>
      <c r="J56" s="48"/>
    </row>
    <row r="57" ht="45">
      <c r="A57" s="37" t="s">
        <v>225</v>
      </c>
      <c r="B57" s="45"/>
      <c r="C57" s="46"/>
      <c r="D57" s="46"/>
      <c r="E57" s="49" t="s">
        <v>4407</v>
      </c>
      <c r="F57" s="46"/>
      <c r="G57" s="46"/>
      <c r="H57" s="46"/>
      <c r="I57" s="46"/>
      <c r="J57" s="48"/>
    </row>
    <row r="58" ht="120">
      <c r="A58" s="37" t="s">
        <v>227</v>
      </c>
      <c r="B58" s="45"/>
      <c r="C58" s="46"/>
      <c r="D58" s="46"/>
      <c r="E58" s="39" t="s">
        <v>2229</v>
      </c>
      <c r="F58" s="46"/>
      <c r="G58" s="46"/>
      <c r="H58" s="46"/>
      <c r="I58" s="46"/>
      <c r="J58" s="48"/>
    </row>
    <row r="59" ht="60">
      <c r="A59" s="37" t="s">
        <v>219</v>
      </c>
      <c r="B59" s="37">
        <v>12</v>
      </c>
      <c r="C59" s="38" t="s">
        <v>1350</v>
      </c>
      <c r="D59" s="37" t="s">
        <v>1351</v>
      </c>
      <c r="E59" s="39" t="s">
        <v>1352</v>
      </c>
      <c r="F59" s="40" t="s">
        <v>462</v>
      </c>
      <c r="G59" s="41">
        <v>11</v>
      </c>
      <c r="H59" s="42">
        <v>0</v>
      </c>
      <c r="I59" s="43">
        <f>ROUND(G59*H59,P4)</f>
        <v>0</v>
      </c>
      <c r="J59" s="37"/>
      <c r="O59" s="44">
        <f>I59*0.21</f>
        <v>0</v>
      </c>
      <c r="P59">
        <v>3</v>
      </c>
    </row>
    <row r="60">
      <c r="A60" s="37" t="s">
        <v>224</v>
      </c>
      <c r="B60" s="45"/>
      <c r="C60" s="46"/>
      <c r="D60" s="46"/>
      <c r="E60" s="39" t="s">
        <v>463</v>
      </c>
      <c r="F60" s="46"/>
      <c r="G60" s="46"/>
      <c r="H60" s="46"/>
      <c r="I60" s="46"/>
      <c r="J60" s="48"/>
    </row>
    <row r="61" ht="45">
      <c r="A61" s="37" t="s">
        <v>225</v>
      </c>
      <c r="B61" s="45"/>
      <c r="C61" s="46"/>
      <c r="D61" s="46"/>
      <c r="E61" s="49" t="s">
        <v>4408</v>
      </c>
      <c r="F61" s="46"/>
      <c r="G61" s="46"/>
      <c r="H61" s="46"/>
      <c r="I61" s="46"/>
      <c r="J61" s="48"/>
    </row>
    <row r="62" ht="120">
      <c r="A62" s="37" t="s">
        <v>227</v>
      </c>
      <c r="B62" s="45"/>
      <c r="C62" s="46"/>
      <c r="D62" s="46"/>
      <c r="E62" s="39" t="s">
        <v>1128</v>
      </c>
      <c r="F62" s="46"/>
      <c r="G62" s="46"/>
      <c r="H62" s="46"/>
      <c r="I62" s="46"/>
      <c r="J62" s="48"/>
    </row>
    <row r="63" ht="30">
      <c r="A63" s="37" t="s">
        <v>219</v>
      </c>
      <c r="B63" s="37">
        <v>13</v>
      </c>
      <c r="C63" s="38" t="s">
        <v>1153</v>
      </c>
      <c r="D63" s="37" t="s">
        <v>1154</v>
      </c>
      <c r="E63" s="39" t="s">
        <v>1155</v>
      </c>
      <c r="F63" s="40" t="s">
        <v>462</v>
      </c>
      <c r="G63" s="41">
        <v>2.1899999999999999</v>
      </c>
      <c r="H63" s="42">
        <v>0</v>
      </c>
      <c r="I63" s="43">
        <f>ROUND(G63*H63,P4)</f>
        <v>0</v>
      </c>
      <c r="J63" s="37"/>
      <c r="O63" s="44">
        <f>I63*0.21</f>
        <v>0</v>
      </c>
      <c r="P63">
        <v>3</v>
      </c>
    </row>
    <row r="64">
      <c r="A64" s="37" t="s">
        <v>224</v>
      </c>
      <c r="B64" s="45"/>
      <c r="C64" s="46"/>
      <c r="D64" s="46"/>
      <c r="E64" s="39" t="s">
        <v>463</v>
      </c>
      <c r="F64" s="46"/>
      <c r="G64" s="46"/>
      <c r="H64" s="46"/>
      <c r="I64" s="46"/>
      <c r="J64" s="48"/>
    </row>
    <row r="65" ht="60">
      <c r="A65" s="37" t="s">
        <v>225</v>
      </c>
      <c r="B65" s="45"/>
      <c r="C65" s="46"/>
      <c r="D65" s="46"/>
      <c r="E65" s="49" t="s">
        <v>4409</v>
      </c>
      <c r="F65" s="46"/>
      <c r="G65" s="46"/>
      <c r="H65" s="46"/>
      <c r="I65" s="46"/>
      <c r="J65" s="48"/>
    </row>
    <row r="66" ht="120">
      <c r="A66" s="37" t="s">
        <v>227</v>
      </c>
      <c r="B66" s="50"/>
      <c r="C66" s="51"/>
      <c r="D66" s="51"/>
      <c r="E66" s="39" t="s">
        <v>2229</v>
      </c>
      <c r="F66" s="51"/>
      <c r="G66" s="51"/>
      <c r="H66" s="51"/>
      <c r="I66" s="51"/>
      <c r="J66" s="52"/>
    </row>
  </sheetData>
  <sheetProtection sheet="1" objects="1" scenarios="1" spinCount="100000" saltValue="A/LPUX5GPGwEkiXC020H3ao5MbCS+cKLM9uPy5tiPy+pbUdjzebfEIfyin9k35OB6Z8OSRvmjIeWeCU4y+1UAw==" hashValue="XDKy01IcVdO3wy+/nuDNhwBAV2vqEKFMzm+Wpi4lOmWbBa0K0Nepkkq1n++bnMFph2yFmim3UBlUyR8suhTnMA=="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4410</v>
      </c>
      <c r="I3" s="25">
        <f>SUMIFS(I11:I566,A11:A566,"SD")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4411</v>
      </c>
      <c r="D5" s="22"/>
      <c r="E5" s="23" t="s">
        <v>146</v>
      </c>
      <c r="F5" s="17"/>
      <c r="G5" s="17"/>
      <c r="H5" s="17"/>
      <c r="I5" s="17"/>
      <c r="J5" s="19"/>
      <c r="O5">
        <v>0.20999999999999999</v>
      </c>
    </row>
    <row r="6">
      <c r="A6" s="3" t="s">
        <v>201</v>
      </c>
      <c r="B6" s="20" t="s">
        <v>198</v>
      </c>
      <c r="C6" s="21" t="s">
        <v>4412</v>
      </c>
      <c r="D6" s="22"/>
      <c r="E6" s="23" t="s">
        <v>148</v>
      </c>
      <c r="F6" s="17"/>
      <c r="G6" s="17"/>
      <c r="H6" s="17"/>
      <c r="I6" s="17"/>
      <c r="J6" s="19"/>
    </row>
    <row r="7">
      <c r="A7" s="3" t="s">
        <v>203</v>
      </c>
      <c r="B7" s="20" t="s">
        <v>204</v>
      </c>
      <c r="C7" s="21" t="s">
        <v>4410</v>
      </c>
      <c r="D7" s="22"/>
      <c r="E7" s="23" t="s">
        <v>150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4413</v>
      </c>
      <c r="D11" s="34"/>
      <c r="E11" s="31" t="s">
        <v>4414</v>
      </c>
      <c r="F11" s="34"/>
      <c r="G11" s="34"/>
      <c r="H11" s="34"/>
      <c r="I11" s="35">
        <f>SUMIFS(I12:I63,A12:A63,"P")</f>
        <v>0</v>
      </c>
      <c r="J11" s="36"/>
    </row>
    <row r="12">
      <c r="A12" s="37" t="s">
        <v>219</v>
      </c>
      <c r="B12" s="37">
        <v>1</v>
      </c>
      <c r="C12" s="38" t="s">
        <v>4415</v>
      </c>
      <c r="D12" s="37" t="s">
        <v>221</v>
      </c>
      <c r="E12" s="39" t="s">
        <v>4416</v>
      </c>
      <c r="F12" s="40" t="s">
        <v>394</v>
      </c>
      <c r="G12" s="41">
        <v>282</v>
      </c>
      <c r="H12" s="42">
        <v>0</v>
      </c>
      <c r="I12" s="43">
        <f>ROUND(G12*H12,P4)</f>
        <v>0</v>
      </c>
      <c r="J12" s="37"/>
      <c r="O12" s="44">
        <f>I12*0.21</f>
        <v>0</v>
      </c>
      <c r="P12">
        <v>3</v>
      </c>
    </row>
    <row r="13">
      <c r="A13" s="37" t="s">
        <v>224</v>
      </c>
      <c r="B13" s="45"/>
      <c r="C13" s="46"/>
      <c r="D13" s="46"/>
      <c r="E13" s="47" t="s">
        <v>221</v>
      </c>
      <c r="F13" s="46"/>
      <c r="G13" s="46"/>
      <c r="H13" s="46"/>
      <c r="I13" s="46"/>
      <c r="J13" s="48"/>
    </row>
    <row r="14" ht="30">
      <c r="A14" s="37" t="s">
        <v>225</v>
      </c>
      <c r="B14" s="45"/>
      <c r="C14" s="46"/>
      <c r="D14" s="46"/>
      <c r="E14" s="49" t="s">
        <v>4417</v>
      </c>
      <c r="F14" s="46"/>
      <c r="G14" s="46"/>
      <c r="H14" s="46"/>
      <c r="I14" s="46"/>
      <c r="J14" s="48"/>
    </row>
    <row r="15" ht="45">
      <c r="A15" s="37" t="s">
        <v>227</v>
      </c>
      <c r="B15" s="45"/>
      <c r="C15" s="46"/>
      <c r="D15" s="46"/>
      <c r="E15" s="39" t="s">
        <v>4418</v>
      </c>
      <c r="F15" s="46"/>
      <c r="G15" s="46"/>
      <c r="H15" s="46"/>
      <c r="I15" s="46"/>
      <c r="J15" s="48"/>
    </row>
    <row r="16">
      <c r="A16" s="37" t="s">
        <v>219</v>
      </c>
      <c r="B16" s="37">
        <v>2</v>
      </c>
      <c r="C16" s="38" t="s">
        <v>4419</v>
      </c>
      <c r="D16" s="37" t="s">
        <v>221</v>
      </c>
      <c r="E16" s="39" t="s">
        <v>4420</v>
      </c>
      <c r="F16" s="40" t="s">
        <v>223</v>
      </c>
      <c r="G16" s="41">
        <v>434</v>
      </c>
      <c r="H16" s="42">
        <v>0</v>
      </c>
      <c r="I16" s="43">
        <f>ROUND(G16*H16,P4)</f>
        <v>0</v>
      </c>
      <c r="J16" s="37"/>
      <c r="O16" s="44">
        <f>I16*0.21</f>
        <v>0</v>
      </c>
      <c r="P16">
        <v>3</v>
      </c>
    </row>
    <row r="17">
      <c r="A17" s="37" t="s">
        <v>224</v>
      </c>
      <c r="B17" s="45"/>
      <c r="C17" s="46"/>
      <c r="D17" s="46"/>
      <c r="E17" s="47" t="s">
        <v>221</v>
      </c>
      <c r="F17" s="46"/>
      <c r="G17" s="46"/>
      <c r="H17" s="46"/>
      <c r="I17" s="46"/>
      <c r="J17" s="48"/>
    </row>
    <row r="18" ht="30">
      <c r="A18" s="37" t="s">
        <v>225</v>
      </c>
      <c r="B18" s="45"/>
      <c r="C18" s="46"/>
      <c r="D18" s="46"/>
      <c r="E18" s="49" t="s">
        <v>4421</v>
      </c>
      <c r="F18" s="46"/>
      <c r="G18" s="46"/>
      <c r="H18" s="46"/>
      <c r="I18" s="46"/>
      <c r="J18" s="48"/>
    </row>
    <row r="19" ht="300">
      <c r="A19" s="37" t="s">
        <v>227</v>
      </c>
      <c r="B19" s="45"/>
      <c r="C19" s="46"/>
      <c r="D19" s="46"/>
      <c r="E19" s="39" t="s">
        <v>4422</v>
      </c>
      <c r="F19" s="46"/>
      <c r="G19" s="46"/>
      <c r="H19" s="46"/>
      <c r="I19" s="46"/>
      <c r="J19" s="48"/>
    </row>
    <row r="20">
      <c r="A20" s="37" t="s">
        <v>219</v>
      </c>
      <c r="B20" s="37">
        <v>3</v>
      </c>
      <c r="C20" s="38" t="s">
        <v>4423</v>
      </c>
      <c r="D20" s="37" t="s">
        <v>221</v>
      </c>
      <c r="E20" s="39" t="s">
        <v>4424</v>
      </c>
      <c r="F20" s="40" t="s">
        <v>223</v>
      </c>
      <c r="G20" s="41">
        <v>316</v>
      </c>
      <c r="H20" s="42">
        <v>0</v>
      </c>
      <c r="I20" s="43">
        <f>ROUND(G20*H20,P4)</f>
        <v>0</v>
      </c>
      <c r="J20" s="37"/>
      <c r="O20" s="44">
        <f>I20*0.21</f>
        <v>0</v>
      </c>
      <c r="P20">
        <v>3</v>
      </c>
    </row>
    <row r="21">
      <c r="A21" s="37" t="s">
        <v>224</v>
      </c>
      <c r="B21" s="45"/>
      <c r="C21" s="46"/>
      <c r="D21" s="46"/>
      <c r="E21" s="47" t="s">
        <v>221</v>
      </c>
      <c r="F21" s="46"/>
      <c r="G21" s="46"/>
      <c r="H21" s="46"/>
      <c r="I21" s="46"/>
      <c r="J21" s="48"/>
    </row>
    <row r="22" ht="30">
      <c r="A22" s="37" t="s">
        <v>225</v>
      </c>
      <c r="B22" s="45"/>
      <c r="C22" s="46"/>
      <c r="D22" s="46"/>
      <c r="E22" s="49" t="s">
        <v>4425</v>
      </c>
      <c r="F22" s="46"/>
      <c r="G22" s="46"/>
      <c r="H22" s="46"/>
      <c r="I22" s="46"/>
      <c r="J22" s="48"/>
    </row>
    <row r="23" ht="180">
      <c r="A23" s="37" t="s">
        <v>227</v>
      </c>
      <c r="B23" s="45"/>
      <c r="C23" s="46"/>
      <c r="D23" s="46"/>
      <c r="E23" s="39" t="s">
        <v>4426</v>
      </c>
      <c r="F23" s="46"/>
      <c r="G23" s="46"/>
      <c r="H23" s="46"/>
      <c r="I23" s="46"/>
      <c r="J23" s="48"/>
    </row>
    <row r="24">
      <c r="A24" s="37" t="s">
        <v>219</v>
      </c>
      <c r="B24" s="37">
        <v>4</v>
      </c>
      <c r="C24" s="38" t="s">
        <v>4427</v>
      </c>
      <c r="D24" s="37" t="s">
        <v>221</v>
      </c>
      <c r="E24" s="39" t="s">
        <v>4428</v>
      </c>
      <c r="F24" s="40" t="s">
        <v>245</v>
      </c>
      <c r="G24" s="41">
        <v>46</v>
      </c>
      <c r="H24" s="42">
        <v>0</v>
      </c>
      <c r="I24" s="43">
        <f>ROUND(G24*H24,P4)</f>
        <v>0</v>
      </c>
      <c r="J24" s="37"/>
      <c r="O24" s="44">
        <f>I24*0.21</f>
        <v>0</v>
      </c>
      <c r="P24">
        <v>3</v>
      </c>
    </row>
    <row r="25">
      <c r="A25" s="37" t="s">
        <v>224</v>
      </c>
      <c r="B25" s="45"/>
      <c r="C25" s="46"/>
      <c r="D25" s="46"/>
      <c r="E25" s="47" t="s">
        <v>221</v>
      </c>
      <c r="F25" s="46"/>
      <c r="G25" s="46"/>
      <c r="H25" s="46"/>
      <c r="I25" s="46"/>
      <c r="J25" s="48"/>
    </row>
    <row r="26" ht="30">
      <c r="A26" s="37" t="s">
        <v>225</v>
      </c>
      <c r="B26" s="45"/>
      <c r="C26" s="46"/>
      <c r="D26" s="46"/>
      <c r="E26" s="49" t="s">
        <v>4429</v>
      </c>
      <c r="F26" s="46"/>
      <c r="G26" s="46"/>
      <c r="H26" s="46"/>
      <c r="I26" s="46"/>
      <c r="J26" s="48"/>
    </row>
    <row r="27" ht="165">
      <c r="A27" s="37" t="s">
        <v>227</v>
      </c>
      <c r="B27" s="45"/>
      <c r="C27" s="46"/>
      <c r="D27" s="46"/>
      <c r="E27" s="39" t="s">
        <v>4430</v>
      </c>
      <c r="F27" s="46"/>
      <c r="G27" s="46"/>
      <c r="H27" s="46"/>
      <c r="I27" s="46"/>
      <c r="J27" s="48"/>
    </row>
    <row r="28" ht="30">
      <c r="A28" s="37" t="s">
        <v>219</v>
      </c>
      <c r="B28" s="37">
        <v>5</v>
      </c>
      <c r="C28" s="38" t="s">
        <v>4431</v>
      </c>
      <c r="D28" s="37" t="s">
        <v>221</v>
      </c>
      <c r="E28" s="39" t="s">
        <v>4432</v>
      </c>
      <c r="F28" s="40" t="s">
        <v>245</v>
      </c>
      <c r="G28" s="41">
        <v>46</v>
      </c>
      <c r="H28" s="42">
        <v>0</v>
      </c>
      <c r="I28" s="43">
        <f>ROUND(G28*H28,P4)</f>
        <v>0</v>
      </c>
      <c r="J28" s="37"/>
      <c r="O28" s="44">
        <f>I28*0.21</f>
        <v>0</v>
      </c>
      <c r="P28">
        <v>3</v>
      </c>
    </row>
    <row r="29">
      <c r="A29" s="37" t="s">
        <v>224</v>
      </c>
      <c r="B29" s="45"/>
      <c r="C29" s="46"/>
      <c r="D29" s="46"/>
      <c r="E29" s="47" t="s">
        <v>221</v>
      </c>
      <c r="F29" s="46"/>
      <c r="G29" s="46"/>
      <c r="H29" s="46"/>
      <c r="I29" s="46"/>
      <c r="J29" s="48"/>
    </row>
    <row r="30" ht="30">
      <c r="A30" s="37" t="s">
        <v>225</v>
      </c>
      <c r="B30" s="45"/>
      <c r="C30" s="46"/>
      <c r="D30" s="46"/>
      <c r="E30" s="49" t="s">
        <v>4429</v>
      </c>
      <c r="F30" s="46"/>
      <c r="G30" s="46"/>
      <c r="H30" s="46"/>
      <c r="I30" s="46"/>
      <c r="J30" s="48"/>
    </row>
    <row r="31" ht="150">
      <c r="A31" s="37" t="s">
        <v>227</v>
      </c>
      <c r="B31" s="45"/>
      <c r="C31" s="46"/>
      <c r="D31" s="46"/>
      <c r="E31" s="39" t="s">
        <v>4433</v>
      </c>
      <c r="F31" s="46"/>
      <c r="G31" s="46"/>
      <c r="H31" s="46"/>
      <c r="I31" s="46"/>
      <c r="J31" s="48"/>
    </row>
    <row r="32">
      <c r="A32" s="37" t="s">
        <v>219</v>
      </c>
      <c r="B32" s="37">
        <v>6</v>
      </c>
      <c r="C32" s="38" t="s">
        <v>4434</v>
      </c>
      <c r="D32" s="37" t="s">
        <v>221</v>
      </c>
      <c r="E32" s="39" t="s">
        <v>4435</v>
      </c>
      <c r="F32" s="40" t="s">
        <v>245</v>
      </c>
      <c r="G32" s="41">
        <v>46</v>
      </c>
      <c r="H32" s="42">
        <v>0</v>
      </c>
      <c r="I32" s="43">
        <f>ROUND(G32*H32,P4)</f>
        <v>0</v>
      </c>
      <c r="J32" s="37"/>
      <c r="O32" s="44">
        <f>I32*0.21</f>
        <v>0</v>
      </c>
      <c r="P32">
        <v>3</v>
      </c>
    </row>
    <row r="33">
      <c r="A33" s="37" t="s">
        <v>224</v>
      </c>
      <c r="B33" s="45"/>
      <c r="C33" s="46"/>
      <c r="D33" s="46"/>
      <c r="E33" s="47" t="s">
        <v>221</v>
      </c>
      <c r="F33" s="46"/>
      <c r="G33" s="46"/>
      <c r="H33" s="46"/>
      <c r="I33" s="46"/>
      <c r="J33" s="48"/>
    </row>
    <row r="34" ht="30">
      <c r="A34" s="37" t="s">
        <v>225</v>
      </c>
      <c r="B34" s="45"/>
      <c r="C34" s="46"/>
      <c r="D34" s="46"/>
      <c r="E34" s="49" t="s">
        <v>4429</v>
      </c>
      <c r="F34" s="46"/>
      <c r="G34" s="46"/>
      <c r="H34" s="46"/>
      <c r="I34" s="46"/>
      <c r="J34" s="48"/>
    </row>
    <row r="35" ht="150">
      <c r="A35" s="37" t="s">
        <v>227</v>
      </c>
      <c r="B35" s="45"/>
      <c r="C35" s="46"/>
      <c r="D35" s="46"/>
      <c r="E35" s="39" t="s">
        <v>4436</v>
      </c>
      <c r="F35" s="46"/>
      <c r="G35" s="46"/>
      <c r="H35" s="46"/>
      <c r="I35" s="46"/>
      <c r="J35" s="48"/>
    </row>
    <row r="36">
      <c r="A36" s="37" t="s">
        <v>219</v>
      </c>
      <c r="B36" s="37">
        <v>7</v>
      </c>
      <c r="C36" s="38" t="s">
        <v>4437</v>
      </c>
      <c r="D36" s="37" t="s">
        <v>221</v>
      </c>
      <c r="E36" s="39" t="s">
        <v>4438</v>
      </c>
      <c r="F36" s="40" t="s">
        <v>1025</v>
      </c>
      <c r="G36" s="41">
        <v>4340</v>
      </c>
      <c r="H36" s="42">
        <v>0</v>
      </c>
      <c r="I36" s="43">
        <f>ROUND(G36*H36,P4)</f>
        <v>0</v>
      </c>
      <c r="J36" s="37"/>
      <c r="O36" s="44">
        <f>I36*0.21</f>
        <v>0</v>
      </c>
      <c r="P36">
        <v>3</v>
      </c>
    </row>
    <row r="37">
      <c r="A37" s="37" t="s">
        <v>224</v>
      </c>
      <c r="B37" s="45"/>
      <c r="C37" s="46"/>
      <c r="D37" s="46"/>
      <c r="E37" s="47" t="s">
        <v>221</v>
      </c>
      <c r="F37" s="46"/>
      <c r="G37" s="46"/>
      <c r="H37" s="46"/>
      <c r="I37" s="46"/>
      <c r="J37" s="48"/>
    </row>
    <row r="38" ht="30">
      <c r="A38" s="37" t="s">
        <v>225</v>
      </c>
      <c r="B38" s="45"/>
      <c r="C38" s="46"/>
      <c r="D38" s="46"/>
      <c r="E38" s="49" t="s">
        <v>4439</v>
      </c>
      <c r="F38" s="46"/>
      <c r="G38" s="46"/>
      <c r="H38" s="46"/>
      <c r="I38" s="46"/>
      <c r="J38" s="48"/>
    </row>
    <row r="39" ht="165">
      <c r="A39" s="37" t="s">
        <v>227</v>
      </c>
      <c r="B39" s="45"/>
      <c r="C39" s="46"/>
      <c r="D39" s="46"/>
      <c r="E39" s="39" t="s">
        <v>4440</v>
      </c>
      <c r="F39" s="46"/>
      <c r="G39" s="46"/>
      <c r="H39" s="46"/>
      <c r="I39" s="46"/>
      <c r="J39" s="48"/>
    </row>
    <row r="40">
      <c r="A40" s="37" t="s">
        <v>219</v>
      </c>
      <c r="B40" s="37">
        <v>8</v>
      </c>
      <c r="C40" s="38" t="s">
        <v>4441</v>
      </c>
      <c r="D40" s="37" t="s">
        <v>221</v>
      </c>
      <c r="E40" s="39" t="s">
        <v>4442</v>
      </c>
      <c r="F40" s="40" t="s">
        <v>462</v>
      </c>
      <c r="G40" s="41">
        <v>781.20000000000005</v>
      </c>
      <c r="H40" s="42">
        <v>0</v>
      </c>
      <c r="I40" s="43">
        <f>ROUND(G40*H40,P4)</f>
        <v>0</v>
      </c>
      <c r="J40" s="37"/>
      <c r="O40" s="44">
        <f>I40*0.21</f>
        <v>0</v>
      </c>
      <c r="P40">
        <v>3</v>
      </c>
    </row>
    <row r="41">
      <c r="A41" s="37" t="s">
        <v>224</v>
      </c>
      <c r="B41" s="45"/>
      <c r="C41" s="46"/>
      <c r="D41" s="46"/>
      <c r="E41" s="47" t="s">
        <v>221</v>
      </c>
      <c r="F41" s="46"/>
      <c r="G41" s="46"/>
      <c r="H41" s="46"/>
      <c r="I41" s="46"/>
      <c r="J41" s="48"/>
    </row>
    <row r="42" ht="30">
      <c r="A42" s="37" t="s">
        <v>225</v>
      </c>
      <c r="B42" s="45"/>
      <c r="C42" s="46"/>
      <c r="D42" s="46"/>
      <c r="E42" s="49" t="s">
        <v>4443</v>
      </c>
      <c r="F42" s="46"/>
      <c r="G42" s="46"/>
      <c r="H42" s="46"/>
      <c r="I42" s="46"/>
      <c r="J42" s="48"/>
    </row>
    <row r="43" ht="120">
      <c r="A43" s="37" t="s">
        <v>227</v>
      </c>
      <c r="B43" s="45"/>
      <c r="C43" s="46"/>
      <c r="D43" s="46"/>
      <c r="E43" s="39" t="s">
        <v>4444</v>
      </c>
      <c r="F43" s="46"/>
      <c r="G43" s="46"/>
      <c r="H43" s="46"/>
      <c r="I43" s="46"/>
      <c r="J43" s="48"/>
    </row>
    <row r="44">
      <c r="A44" s="37" t="s">
        <v>219</v>
      </c>
      <c r="B44" s="37">
        <v>9</v>
      </c>
      <c r="C44" s="38" t="s">
        <v>4445</v>
      </c>
      <c r="D44" s="37" t="s">
        <v>221</v>
      </c>
      <c r="E44" s="39" t="s">
        <v>4446</v>
      </c>
      <c r="F44" s="40" t="s">
        <v>245</v>
      </c>
      <c r="G44" s="41">
        <v>132</v>
      </c>
      <c r="H44" s="42">
        <v>0</v>
      </c>
      <c r="I44" s="43">
        <f>ROUND(G44*H44,P4)</f>
        <v>0</v>
      </c>
      <c r="J44" s="37"/>
      <c r="O44" s="44">
        <f>I44*0.21</f>
        <v>0</v>
      </c>
      <c r="P44">
        <v>3</v>
      </c>
    </row>
    <row r="45">
      <c r="A45" s="37" t="s">
        <v>224</v>
      </c>
      <c r="B45" s="45"/>
      <c r="C45" s="46"/>
      <c r="D45" s="46"/>
      <c r="E45" s="47" t="s">
        <v>221</v>
      </c>
      <c r="F45" s="46"/>
      <c r="G45" s="46"/>
      <c r="H45" s="46"/>
      <c r="I45" s="46"/>
      <c r="J45" s="48"/>
    </row>
    <row r="46" ht="30">
      <c r="A46" s="37" t="s">
        <v>225</v>
      </c>
      <c r="B46" s="45"/>
      <c r="C46" s="46"/>
      <c r="D46" s="46"/>
      <c r="E46" s="49" t="s">
        <v>4447</v>
      </c>
      <c r="F46" s="46"/>
      <c r="G46" s="46"/>
      <c r="H46" s="46"/>
      <c r="I46" s="46"/>
      <c r="J46" s="48"/>
    </row>
    <row r="47" ht="105">
      <c r="A47" s="37" t="s">
        <v>227</v>
      </c>
      <c r="B47" s="45"/>
      <c r="C47" s="46"/>
      <c r="D47" s="46"/>
      <c r="E47" s="39" t="s">
        <v>4448</v>
      </c>
      <c r="F47" s="46"/>
      <c r="G47" s="46"/>
      <c r="H47" s="46"/>
      <c r="I47" s="46"/>
      <c r="J47" s="48"/>
    </row>
    <row r="48">
      <c r="A48" s="37" t="s">
        <v>219</v>
      </c>
      <c r="B48" s="37">
        <v>10</v>
      </c>
      <c r="C48" s="38" t="s">
        <v>4449</v>
      </c>
      <c r="D48" s="37" t="s">
        <v>221</v>
      </c>
      <c r="E48" s="39" t="s">
        <v>4450</v>
      </c>
      <c r="F48" s="40" t="s">
        <v>245</v>
      </c>
      <c r="G48" s="41">
        <v>288</v>
      </c>
      <c r="H48" s="42">
        <v>0</v>
      </c>
      <c r="I48" s="43">
        <f>ROUND(G48*H48,P4)</f>
        <v>0</v>
      </c>
      <c r="J48" s="37"/>
      <c r="O48" s="44">
        <f>I48*0.21</f>
        <v>0</v>
      </c>
      <c r="P48">
        <v>3</v>
      </c>
    </row>
    <row r="49">
      <c r="A49" s="37" t="s">
        <v>224</v>
      </c>
      <c r="B49" s="45"/>
      <c r="C49" s="46"/>
      <c r="D49" s="46"/>
      <c r="E49" s="47" t="s">
        <v>221</v>
      </c>
      <c r="F49" s="46"/>
      <c r="G49" s="46"/>
      <c r="H49" s="46"/>
      <c r="I49" s="46"/>
      <c r="J49" s="48"/>
    </row>
    <row r="50" ht="30">
      <c r="A50" s="37" t="s">
        <v>225</v>
      </c>
      <c r="B50" s="45"/>
      <c r="C50" s="46"/>
      <c r="D50" s="46"/>
      <c r="E50" s="49" t="s">
        <v>4451</v>
      </c>
      <c r="F50" s="46"/>
      <c r="G50" s="46"/>
      <c r="H50" s="46"/>
      <c r="I50" s="46"/>
      <c r="J50" s="48"/>
    </row>
    <row r="51" ht="105">
      <c r="A51" s="37" t="s">
        <v>227</v>
      </c>
      <c r="B51" s="45"/>
      <c r="C51" s="46"/>
      <c r="D51" s="46"/>
      <c r="E51" s="39" t="s">
        <v>4452</v>
      </c>
      <c r="F51" s="46"/>
      <c r="G51" s="46"/>
      <c r="H51" s="46"/>
      <c r="I51" s="46"/>
      <c r="J51" s="48"/>
    </row>
    <row r="52">
      <c r="A52" s="37" t="s">
        <v>219</v>
      </c>
      <c r="B52" s="37">
        <v>11</v>
      </c>
      <c r="C52" s="38" t="s">
        <v>1762</v>
      </c>
      <c r="D52" s="37" t="s">
        <v>221</v>
      </c>
      <c r="E52" s="39" t="s">
        <v>1763</v>
      </c>
      <c r="F52" s="40" t="s">
        <v>245</v>
      </c>
      <c r="G52" s="41">
        <v>20</v>
      </c>
      <c r="H52" s="42">
        <v>0</v>
      </c>
      <c r="I52" s="43">
        <f>ROUND(G52*H52,P4)</f>
        <v>0</v>
      </c>
      <c r="J52" s="37"/>
      <c r="O52" s="44">
        <f>I52*0.21</f>
        <v>0</v>
      </c>
      <c r="P52">
        <v>3</v>
      </c>
    </row>
    <row r="53">
      <c r="A53" s="37" t="s">
        <v>224</v>
      </c>
      <c r="B53" s="45"/>
      <c r="C53" s="46"/>
      <c r="D53" s="46"/>
      <c r="E53" s="47" t="s">
        <v>221</v>
      </c>
      <c r="F53" s="46"/>
      <c r="G53" s="46"/>
      <c r="H53" s="46"/>
      <c r="I53" s="46"/>
      <c r="J53" s="48"/>
    </row>
    <row r="54" ht="30">
      <c r="A54" s="37" t="s">
        <v>225</v>
      </c>
      <c r="B54" s="45"/>
      <c r="C54" s="46"/>
      <c r="D54" s="46"/>
      <c r="E54" s="49" t="s">
        <v>4453</v>
      </c>
      <c r="F54" s="46"/>
      <c r="G54" s="46"/>
      <c r="H54" s="46"/>
      <c r="I54" s="46"/>
      <c r="J54" s="48"/>
    </row>
    <row r="55" ht="105">
      <c r="A55" s="37" t="s">
        <v>227</v>
      </c>
      <c r="B55" s="45"/>
      <c r="C55" s="46"/>
      <c r="D55" s="46"/>
      <c r="E55" s="39" t="s">
        <v>4454</v>
      </c>
      <c r="F55" s="46"/>
      <c r="G55" s="46"/>
      <c r="H55" s="46"/>
      <c r="I55" s="46"/>
      <c r="J55" s="48"/>
    </row>
    <row r="56">
      <c r="A56" s="37" t="s">
        <v>219</v>
      </c>
      <c r="B56" s="37">
        <v>12</v>
      </c>
      <c r="C56" s="38" t="s">
        <v>4455</v>
      </c>
      <c r="D56" s="37" t="s">
        <v>221</v>
      </c>
      <c r="E56" s="39" t="s">
        <v>4456</v>
      </c>
      <c r="F56" s="40" t="s">
        <v>245</v>
      </c>
      <c r="G56" s="41">
        <v>46</v>
      </c>
      <c r="H56" s="42">
        <v>0</v>
      </c>
      <c r="I56" s="43">
        <f>ROUND(G56*H56,P4)</f>
        <v>0</v>
      </c>
      <c r="J56" s="37"/>
      <c r="O56" s="44">
        <f>I56*0.21</f>
        <v>0</v>
      </c>
      <c r="P56">
        <v>3</v>
      </c>
    </row>
    <row r="57">
      <c r="A57" s="37" t="s">
        <v>224</v>
      </c>
      <c r="B57" s="45"/>
      <c r="C57" s="46"/>
      <c r="D57" s="46"/>
      <c r="E57" s="47" t="s">
        <v>221</v>
      </c>
      <c r="F57" s="46"/>
      <c r="G57" s="46"/>
      <c r="H57" s="46"/>
      <c r="I57" s="46"/>
      <c r="J57" s="48"/>
    </row>
    <row r="58" ht="30">
      <c r="A58" s="37" t="s">
        <v>225</v>
      </c>
      <c r="B58" s="45"/>
      <c r="C58" s="46"/>
      <c r="D58" s="46"/>
      <c r="E58" s="49" t="s">
        <v>4429</v>
      </c>
      <c r="F58" s="46"/>
      <c r="G58" s="46"/>
      <c r="H58" s="46"/>
      <c r="I58" s="46"/>
      <c r="J58" s="48"/>
    </row>
    <row r="59" ht="135">
      <c r="A59" s="37" t="s">
        <v>227</v>
      </c>
      <c r="B59" s="45"/>
      <c r="C59" s="46"/>
      <c r="D59" s="46"/>
      <c r="E59" s="39" t="s">
        <v>4457</v>
      </c>
      <c r="F59" s="46"/>
      <c r="G59" s="46"/>
      <c r="H59" s="46"/>
      <c r="I59" s="46"/>
      <c r="J59" s="48"/>
    </row>
    <row r="60" ht="30">
      <c r="A60" s="37" t="s">
        <v>219</v>
      </c>
      <c r="B60" s="37">
        <v>13</v>
      </c>
      <c r="C60" s="38" t="s">
        <v>4458</v>
      </c>
      <c r="D60" s="37" t="s">
        <v>221</v>
      </c>
      <c r="E60" s="39" t="s">
        <v>4459</v>
      </c>
      <c r="F60" s="40" t="s">
        <v>394</v>
      </c>
      <c r="G60" s="41">
        <v>564</v>
      </c>
      <c r="H60" s="42">
        <v>0</v>
      </c>
      <c r="I60" s="43">
        <f>ROUND(G60*H60,P4)</f>
        <v>0</v>
      </c>
      <c r="J60" s="37"/>
      <c r="O60" s="44">
        <f>I60*0.21</f>
        <v>0</v>
      </c>
      <c r="P60">
        <v>3</v>
      </c>
    </row>
    <row r="61">
      <c r="A61" s="37" t="s">
        <v>224</v>
      </c>
      <c r="B61" s="45"/>
      <c r="C61" s="46"/>
      <c r="D61" s="46"/>
      <c r="E61" s="47" t="s">
        <v>221</v>
      </c>
      <c r="F61" s="46"/>
      <c r="G61" s="46"/>
      <c r="H61" s="46"/>
      <c r="I61" s="46"/>
      <c r="J61" s="48"/>
    </row>
    <row r="62" ht="30">
      <c r="A62" s="37" t="s">
        <v>225</v>
      </c>
      <c r="B62" s="45"/>
      <c r="C62" s="46"/>
      <c r="D62" s="46"/>
      <c r="E62" s="49" t="s">
        <v>4460</v>
      </c>
      <c r="F62" s="46"/>
      <c r="G62" s="46"/>
      <c r="H62" s="46"/>
      <c r="I62" s="46"/>
      <c r="J62" s="48"/>
    </row>
    <row r="63" ht="120">
      <c r="A63" s="37" t="s">
        <v>227</v>
      </c>
      <c r="B63" s="45"/>
      <c r="C63" s="46"/>
      <c r="D63" s="46"/>
      <c r="E63" s="39" t="s">
        <v>4461</v>
      </c>
      <c r="F63" s="46"/>
      <c r="G63" s="46"/>
      <c r="H63" s="46"/>
      <c r="I63" s="46"/>
      <c r="J63" s="48"/>
    </row>
    <row r="64">
      <c r="A64" s="31" t="s">
        <v>216</v>
      </c>
      <c r="B64" s="32"/>
      <c r="C64" s="33" t="s">
        <v>4462</v>
      </c>
      <c r="D64" s="34"/>
      <c r="E64" s="31" t="s">
        <v>4463</v>
      </c>
      <c r="F64" s="34"/>
      <c r="G64" s="34"/>
      <c r="H64" s="34"/>
      <c r="I64" s="35">
        <f>SUMIFS(I65:I144,A65:A144,"P")</f>
        <v>0</v>
      </c>
      <c r="J64" s="36"/>
    </row>
    <row r="65" ht="30">
      <c r="A65" s="37" t="s">
        <v>219</v>
      </c>
      <c r="B65" s="37">
        <v>14</v>
      </c>
      <c r="C65" s="38" t="s">
        <v>4464</v>
      </c>
      <c r="D65" s="37" t="s">
        <v>221</v>
      </c>
      <c r="E65" s="39" t="s">
        <v>4465</v>
      </c>
      <c r="F65" s="40" t="s">
        <v>245</v>
      </c>
      <c r="G65" s="41">
        <v>6</v>
      </c>
      <c r="H65" s="42">
        <v>0</v>
      </c>
      <c r="I65" s="43">
        <f>ROUND(G65*H65,P4)</f>
        <v>0</v>
      </c>
      <c r="J65" s="37"/>
      <c r="O65" s="44">
        <f>I65*0.21</f>
        <v>0</v>
      </c>
      <c r="P65">
        <v>3</v>
      </c>
    </row>
    <row r="66">
      <c r="A66" s="37" t="s">
        <v>224</v>
      </c>
      <c r="B66" s="45"/>
      <c r="C66" s="46"/>
      <c r="D66" s="46"/>
      <c r="E66" s="47" t="s">
        <v>221</v>
      </c>
      <c r="F66" s="46"/>
      <c r="G66" s="46"/>
      <c r="H66" s="46"/>
      <c r="I66" s="46"/>
      <c r="J66" s="48"/>
    </row>
    <row r="67" ht="30">
      <c r="A67" s="37" t="s">
        <v>225</v>
      </c>
      <c r="B67" s="45"/>
      <c r="C67" s="46"/>
      <c r="D67" s="46"/>
      <c r="E67" s="49" t="s">
        <v>4466</v>
      </c>
      <c r="F67" s="46"/>
      <c r="G67" s="46"/>
      <c r="H67" s="46"/>
      <c r="I67" s="46"/>
      <c r="J67" s="48"/>
    </row>
    <row r="68" ht="120">
      <c r="A68" s="37" t="s">
        <v>227</v>
      </c>
      <c r="B68" s="45"/>
      <c r="C68" s="46"/>
      <c r="D68" s="46"/>
      <c r="E68" s="39" t="s">
        <v>4467</v>
      </c>
      <c r="F68" s="46"/>
      <c r="G68" s="46"/>
      <c r="H68" s="46"/>
      <c r="I68" s="46"/>
      <c r="J68" s="48"/>
    </row>
    <row r="69" ht="30">
      <c r="A69" s="37" t="s">
        <v>219</v>
      </c>
      <c r="B69" s="37">
        <v>15</v>
      </c>
      <c r="C69" s="38" t="s">
        <v>4468</v>
      </c>
      <c r="D69" s="37" t="s">
        <v>221</v>
      </c>
      <c r="E69" s="39" t="s">
        <v>4469</v>
      </c>
      <c r="F69" s="40" t="s">
        <v>245</v>
      </c>
      <c r="G69" s="41">
        <v>2</v>
      </c>
      <c r="H69" s="42">
        <v>0</v>
      </c>
      <c r="I69" s="43">
        <f>ROUND(G69*H69,P4)</f>
        <v>0</v>
      </c>
      <c r="J69" s="37"/>
      <c r="O69" s="44">
        <f>I69*0.21</f>
        <v>0</v>
      </c>
      <c r="P69">
        <v>3</v>
      </c>
    </row>
    <row r="70">
      <c r="A70" s="37" t="s">
        <v>224</v>
      </c>
      <c r="B70" s="45"/>
      <c r="C70" s="46"/>
      <c r="D70" s="46"/>
      <c r="E70" s="47" t="s">
        <v>221</v>
      </c>
      <c r="F70" s="46"/>
      <c r="G70" s="46"/>
      <c r="H70" s="46"/>
      <c r="I70" s="46"/>
      <c r="J70" s="48"/>
    </row>
    <row r="71" ht="30">
      <c r="A71" s="37" t="s">
        <v>225</v>
      </c>
      <c r="B71" s="45"/>
      <c r="C71" s="46"/>
      <c r="D71" s="46"/>
      <c r="E71" s="49" t="s">
        <v>4470</v>
      </c>
      <c r="F71" s="46"/>
      <c r="G71" s="46"/>
      <c r="H71" s="46"/>
      <c r="I71" s="46"/>
      <c r="J71" s="48"/>
    </row>
    <row r="72" ht="120">
      <c r="A72" s="37" t="s">
        <v>227</v>
      </c>
      <c r="B72" s="45"/>
      <c r="C72" s="46"/>
      <c r="D72" s="46"/>
      <c r="E72" s="39" t="s">
        <v>4467</v>
      </c>
      <c r="F72" s="46"/>
      <c r="G72" s="46"/>
      <c r="H72" s="46"/>
      <c r="I72" s="46"/>
      <c r="J72" s="48"/>
    </row>
    <row r="73" ht="30">
      <c r="A73" s="37" t="s">
        <v>219</v>
      </c>
      <c r="B73" s="37">
        <v>16</v>
      </c>
      <c r="C73" s="38" t="s">
        <v>4471</v>
      </c>
      <c r="D73" s="37" t="s">
        <v>221</v>
      </c>
      <c r="E73" s="39" t="s">
        <v>4472</v>
      </c>
      <c r="F73" s="40" t="s">
        <v>245</v>
      </c>
      <c r="G73" s="41">
        <v>1</v>
      </c>
      <c r="H73" s="42">
        <v>0</v>
      </c>
      <c r="I73" s="43">
        <f>ROUND(G73*H73,P4)</f>
        <v>0</v>
      </c>
      <c r="J73" s="37"/>
      <c r="O73" s="44">
        <f>I73*0.21</f>
        <v>0</v>
      </c>
      <c r="P73">
        <v>3</v>
      </c>
    </row>
    <row r="74">
      <c r="A74" s="37" t="s">
        <v>224</v>
      </c>
      <c r="B74" s="45"/>
      <c r="C74" s="46"/>
      <c r="D74" s="46"/>
      <c r="E74" s="47" t="s">
        <v>221</v>
      </c>
      <c r="F74" s="46"/>
      <c r="G74" s="46"/>
      <c r="H74" s="46"/>
      <c r="I74" s="46"/>
      <c r="J74" s="48"/>
    </row>
    <row r="75" ht="30">
      <c r="A75" s="37" t="s">
        <v>225</v>
      </c>
      <c r="B75" s="45"/>
      <c r="C75" s="46"/>
      <c r="D75" s="46"/>
      <c r="E75" s="49" t="s">
        <v>4473</v>
      </c>
      <c r="F75" s="46"/>
      <c r="G75" s="46"/>
      <c r="H75" s="46"/>
      <c r="I75" s="46"/>
      <c r="J75" s="48"/>
    </row>
    <row r="76" ht="120">
      <c r="A76" s="37" t="s">
        <v>227</v>
      </c>
      <c r="B76" s="45"/>
      <c r="C76" s="46"/>
      <c r="D76" s="46"/>
      <c r="E76" s="39" t="s">
        <v>4467</v>
      </c>
      <c r="F76" s="46"/>
      <c r="G76" s="46"/>
      <c r="H76" s="46"/>
      <c r="I76" s="46"/>
      <c r="J76" s="48"/>
    </row>
    <row r="77" ht="30">
      <c r="A77" s="37" t="s">
        <v>219</v>
      </c>
      <c r="B77" s="37">
        <v>17</v>
      </c>
      <c r="C77" s="38" t="s">
        <v>4474</v>
      </c>
      <c r="D77" s="37" t="s">
        <v>221</v>
      </c>
      <c r="E77" s="39" t="s">
        <v>4475</v>
      </c>
      <c r="F77" s="40" t="s">
        <v>245</v>
      </c>
      <c r="G77" s="41">
        <v>2</v>
      </c>
      <c r="H77" s="42">
        <v>0</v>
      </c>
      <c r="I77" s="43">
        <f>ROUND(G77*H77,P4)</f>
        <v>0</v>
      </c>
      <c r="J77" s="37"/>
      <c r="O77" s="44">
        <f>I77*0.21</f>
        <v>0</v>
      </c>
      <c r="P77">
        <v>3</v>
      </c>
    </row>
    <row r="78">
      <c r="A78" s="37" t="s">
        <v>224</v>
      </c>
      <c r="B78" s="45"/>
      <c r="C78" s="46"/>
      <c r="D78" s="46"/>
      <c r="E78" s="47" t="s">
        <v>221</v>
      </c>
      <c r="F78" s="46"/>
      <c r="G78" s="46"/>
      <c r="H78" s="46"/>
      <c r="I78" s="46"/>
      <c r="J78" s="48"/>
    </row>
    <row r="79" ht="30">
      <c r="A79" s="37" t="s">
        <v>225</v>
      </c>
      <c r="B79" s="45"/>
      <c r="C79" s="46"/>
      <c r="D79" s="46"/>
      <c r="E79" s="49" t="s">
        <v>4470</v>
      </c>
      <c r="F79" s="46"/>
      <c r="G79" s="46"/>
      <c r="H79" s="46"/>
      <c r="I79" s="46"/>
      <c r="J79" s="48"/>
    </row>
    <row r="80" ht="120">
      <c r="A80" s="37" t="s">
        <v>227</v>
      </c>
      <c r="B80" s="45"/>
      <c r="C80" s="46"/>
      <c r="D80" s="46"/>
      <c r="E80" s="39" t="s">
        <v>4467</v>
      </c>
      <c r="F80" s="46"/>
      <c r="G80" s="46"/>
      <c r="H80" s="46"/>
      <c r="I80" s="46"/>
      <c r="J80" s="48"/>
    </row>
    <row r="81" ht="30">
      <c r="A81" s="37" t="s">
        <v>219</v>
      </c>
      <c r="B81" s="37">
        <v>18</v>
      </c>
      <c r="C81" s="38" t="s">
        <v>4476</v>
      </c>
      <c r="D81" s="37" t="s">
        <v>221</v>
      </c>
      <c r="E81" s="39" t="s">
        <v>4477</v>
      </c>
      <c r="F81" s="40" t="s">
        <v>245</v>
      </c>
      <c r="G81" s="41">
        <v>2</v>
      </c>
      <c r="H81" s="42">
        <v>0</v>
      </c>
      <c r="I81" s="43">
        <f>ROUND(G81*H81,P4)</f>
        <v>0</v>
      </c>
      <c r="J81" s="37"/>
      <c r="O81" s="44">
        <f>I81*0.21</f>
        <v>0</v>
      </c>
      <c r="P81">
        <v>3</v>
      </c>
    </row>
    <row r="82">
      <c r="A82" s="37" t="s">
        <v>224</v>
      </c>
      <c r="B82" s="45"/>
      <c r="C82" s="46"/>
      <c r="D82" s="46"/>
      <c r="E82" s="47" t="s">
        <v>221</v>
      </c>
      <c r="F82" s="46"/>
      <c r="G82" s="46"/>
      <c r="H82" s="46"/>
      <c r="I82" s="46"/>
      <c r="J82" s="48"/>
    </row>
    <row r="83" ht="30">
      <c r="A83" s="37" t="s">
        <v>225</v>
      </c>
      <c r="B83" s="45"/>
      <c r="C83" s="46"/>
      <c r="D83" s="46"/>
      <c r="E83" s="49" t="s">
        <v>4470</v>
      </c>
      <c r="F83" s="46"/>
      <c r="G83" s="46"/>
      <c r="H83" s="46"/>
      <c r="I83" s="46"/>
      <c r="J83" s="48"/>
    </row>
    <row r="84" ht="120">
      <c r="A84" s="37" t="s">
        <v>227</v>
      </c>
      <c r="B84" s="45"/>
      <c r="C84" s="46"/>
      <c r="D84" s="46"/>
      <c r="E84" s="39" t="s">
        <v>4467</v>
      </c>
      <c r="F84" s="46"/>
      <c r="G84" s="46"/>
      <c r="H84" s="46"/>
      <c r="I84" s="46"/>
      <c r="J84" s="48"/>
    </row>
    <row r="85" ht="30">
      <c r="A85" s="37" t="s">
        <v>219</v>
      </c>
      <c r="B85" s="37">
        <v>19</v>
      </c>
      <c r="C85" s="38" t="s">
        <v>4478</v>
      </c>
      <c r="D85" s="37" t="s">
        <v>221</v>
      </c>
      <c r="E85" s="39" t="s">
        <v>4479</v>
      </c>
      <c r="F85" s="40" t="s">
        <v>245</v>
      </c>
      <c r="G85" s="41">
        <v>1</v>
      </c>
      <c r="H85" s="42">
        <v>0</v>
      </c>
      <c r="I85" s="43">
        <f>ROUND(G85*H85,P4)</f>
        <v>0</v>
      </c>
      <c r="J85" s="37"/>
      <c r="O85" s="44">
        <f>I85*0.21</f>
        <v>0</v>
      </c>
      <c r="P85">
        <v>3</v>
      </c>
    </row>
    <row r="86">
      <c r="A86" s="37" t="s">
        <v>224</v>
      </c>
      <c r="B86" s="45"/>
      <c r="C86" s="46"/>
      <c r="D86" s="46"/>
      <c r="E86" s="47" t="s">
        <v>221</v>
      </c>
      <c r="F86" s="46"/>
      <c r="G86" s="46"/>
      <c r="H86" s="46"/>
      <c r="I86" s="46"/>
      <c r="J86" s="48"/>
    </row>
    <row r="87" ht="30">
      <c r="A87" s="37" t="s">
        <v>225</v>
      </c>
      <c r="B87" s="45"/>
      <c r="C87" s="46"/>
      <c r="D87" s="46"/>
      <c r="E87" s="49" t="s">
        <v>4473</v>
      </c>
      <c r="F87" s="46"/>
      <c r="G87" s="46"/>
      <c r="H87" s="46"/>
      <c r="I87" s="46"/>
      <c r="J87" s="48"/>
    </row>
    <row r="88" ht="120">
      <c r="A88" s="37" t="s">
        <v>227</v>
      </c>
      <c r="B88" s="45"/>
      <c r="C88" s="46"/>
      <c r="D88" s="46"/>
      <c r="E88" s="39" t="s">
        <v>4467</v>
      </c>
      <c r="F88" s="46"/>
      <c r="G88" s="46"/>
      <c r="H88" s="46"/>
      <c r="I88" s="46"/>
      <c r="J88" s="48"/>
    </row>
    <row r="89" ht="30">
      <c r="A89" s="37" t="s">
        <v>219</v>
      </c>
      <c r="B89" s="37">
        <v>20</v>
      </c>
      <c r="C89" s="38" t="s">
        <v>4480</v>
      </c>
      <c r="D89" s="37" t="s">
        <v>221</v>
      </c>
      <c r="E89" s="39" t="s">
        <v>4481</v>
      </c>
      <c r="F89" s="40" t="s">
        <v>245</v>
      </c>
      <c r="G89" s="41">
        <v>8</v>
      </c>
      <c r="H89" s="42">
        <v>0</v>
      </c>
      <c r="I89" s="43">
        <f>ROUND(G89*H89,P4)</f>
        <v>0</v>
      </c>
      <c r="J89" s="37"/>
      <c r="O89" s="44">
        <f>I89*0.21</f>
        <v>0</v>
      </c>
      <c r="P89">
        <v>3</v>
      </c>
    </row>
    <row r="90">
      <c r="A90" s="37" t="s">
        <v>224</v>
      </c>
      <c r="B90" s="45"/>
      <c r="C90" s="46"/>
      <c r="D90" s="46"/>
      <c r="E90" s="47" t="s">
        <v>221</v>
      </c>
      <c r="F90" s="46"/>
      <c r="G90" s="46"/>
      <c r="H90" s="46"/>
      <c r="I90" s="46"/>
      <c r="J90" s="48"/>
    </row>
    <row r="91" ht="30">
      <c r="A91" s="37" t="s">
        <v>225</v>
      </c>
      <c r="B91" s="45"/>
      <c r="C91" s="46"/>
      <c r="D91" s="46"/>
      <c r="E91" s="49" t="s">
        <v>4482</v>
      </c>
      <c r="F91" s="46"/>
      <c r="G91" s="46"/>
      <c r="H91" s="46"/>
      <c r="I91" s="46"/>
      <c r="J91" s="48"/>
    </row>
    <row r="92" ht="120">
      <c r="A92" s="37" t="s">
        <v>227</v>
      </c>
      <c r="B92" s="45"/>
      <c r="C92" s="46"/>
      <c r="D92" s="46"/>
      <c r="E92" s="39" t="s">
        <v>4467</v>
      </c>
      <c r="F92" s="46"/>
      <c r="G92" s="46"/>
      <c r="H92" s="46"/>
      <c r="I92" s="46"/>
      <c r="J92" s="48"/>
    </row>
    <row r="93">
      <c r="A93" s="37" t="s">
        <v>219</v>
      </c>
      <c r="B93" s="37">
        <v>21</v>
      </c>
      <c r="C93" s="38" t="s">
        <v>4483</v>
      </c>
      <c r="D93" s="37" t="s">
        <v>221</v>
      </c>
      <c r="E93" s="39" t="s">
        <v>4484</v>
      </c>
      <c r="F93" s="40" t="s">
        <v>245</v>
      </c>
      <c r="G93" s="41">
        <v>1</v>
      </c>
      <c r="H93" s="42">
        <v>0</v>
      </c>
      <c r="I93" s="43">
        <f>ROUND(G93*H93,P4)</f>
        <v>0</v>
      </c>
      <c r="J93" s="37"/>
      <c r="O93" s="44">
        <f>I93*0.21</f>
        <v>0</v>
      </c>
      <c r="P93">
        <v>3</v>
      </c>
    </row>
    <row r="94">
      <c r="A94" s="37" t="s">
        <v>224</v>
      </c>
      <c r="B94" s="45"/>
      <c r="C94" s="46"/>
      <c r="D94" s="46"/>
      <c r="E94" s="47" t="s">
        <v>221</v>
      </c>
      <c r="F94" s="46"/>
      <c r="G94" s="46"/>
      <c r="H94" s="46"/>
      <c r="I94" s="46"/>
      <c r="J94" s="48"/>
    </row>
    <row r="95" ht="30">
      <c r="A95" s="37" t="s">
        <v>225</v>
      </c>
      <c r="B95" s="45"/>
      <c r="C95" s="46"/>
      <c r="D95" s="46"/>
      <c r="E95" s="49" t="s">
        <v>4473</v>
      </c>
      <c r="F95" s="46"/>
      <c r="G95" s="46"/>
      <c r="H95" s="46"/>
      <c r="I95" s="46"/>
      <c r="J95" s="48"/>
    </row>
    <row r="96" ht="120">
      <c r="A96" s="37" t="s">
        <v>227</v>
      </c>
      <c r="B96" s="45"/>
      <c r="C96" s="46"/>
      <c r="D96" s="46"/>
      <c r="E96" s="39" t="s">
        <v>4485</v>
      </c>
      <c r="F96" s="46"/>
      <c r="G96" s="46"/>
      <c r="H96" s="46"/>
      <c r="I96" s="46"/>
      <c r="J96" s="48"/>
    </row>
    <row r="97">
      <c r="A97" s="37" t="s">
        <v>219</v>
      </c>
      <c r="B97" s="37">
        <v>22</v>
      </c>
      <c r="C97" s="38" t="s">
        <v>4486</v>
      </c>
      <c r="D97" s="37" t="s">
        <v>221</v>
      </c>
      <c r="E97" s="39" t="s">
        <v>4487</v>
      </c>
      <c r="F97" s="40" t="s">
        <v>245</v>
      </c>
      <c r="G97" s="41">
        <v>6</v>
      </c>
      <c r="H97" s="42">
        <v>0</v>
      </c>
      <c r="I97" s="43">
        <f>ROUND(G97*H97,P4)</f>
        <v>0</v>
      </c>
      <c r="J97" s="37"/>
      <c r="O97" s="44">
        <f>I97*0.21</f>
        <v>0</v>
      </c>
      <c r="P97">
        <v>3</v>
      </c>
    </row>
    <row r="98">
      <c r="A98" s="37" t="s">
        <v>224</v>
      </c>
      <c r="B98" s="45"/>
      <c r="C98" s="46"/>
      <c r="D98" s="46"/>
      <c r="E98" s="47" t="s">
        <v>221</v>
      </c>
      <c r="F98" s="46"/>
      <c r="G98" s="46"/>
      <c r="H98" s="46"/>
      <c r="I98" s="46"/>
      <c r="J98" s="48"/>
    </row>
    <row r="99" ht="30">
      <c r="A99" s="37" t="s">
        <v>225</v>
      </c>
      <c r="B99" s="45"/>
      <c r="C99" s="46"/>
      <c r="D99" s="46"/>
      <c r="E99" s="49" t="s">
        <v>4466</v>
      </c>
      <c r="F99" s="46"/>
      <c r="G99" s="46"/>
      <c r="H99" s="46"/>
      <c r="I99" s="46"/>
      <c r="J99" s="48"/>
    </row>
    <row r="100" ht="120">
      <c r="A100" s="37" t="s">
        <v>227</v>
      </c>
      <c r="B100" s="45"/>
      <c r="C100" s="46"/>
      <c r="D100" s="46"/>
      <c r="E100" s="39" t="s">
        <v>4485</v>
      </c>
      <c r="F100" s="46"/>
      <c r="G100" s="46"/>
      <c r="H100" s="46"/>
      <c r="I100" s="46"/>
      <c r="J100" s="48"/>
    </row>
    <row r="101">
      <c r="A101" s="37" t="s">
        <v>219</v>
      </c>
      <c r="B101" s="37">
        <v>23</v>
      </c>
      <c r="C101" s="38" t="s">
        <v>4488</v>
      </c>
      <c r="D101" s="37" t="s">
        <v>221</v>
      </c>
      <c r="E101" s="39" t="s">
        <v>4489</v>
      </c>
      <c r="F101" s="40" t="s">
        <v>245</v>
      </c>
      <c r="G101" s="41">
        <v>7</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ht="30">
      <c r="A103" s="37" t="s">
        <v>225</v>
      </c>
      <c r="B103" s="45"/>
      <c r="C103" s="46"/>
      <c r="D103" s="46"/>
      <c r="E103" s="49" t="s">
        <v>4490</v>
      </c>
      <c r="F103" s="46"/>
      <c r="G103" s="46"/>
      <c r="H103" s="46"/>
      <c r="I103" s="46"/>
      <c r="J103" s="48"/>
    </row>
    <row r="104" ht="120">
      <c r="A104" s="37" t="s">
        <v>227</v>
      </c>
      <c r="B104" s="45"/>
      <c r="C104" s="46"/>
      <c r="D104" s="46"/>
      <c r="E104" s="39" t="s">
        <v>4485</v>
      </c>
      <c r="F104" s="46"/>
      <c r="G104" s="46"/>
      <c r="H104" s="46"/>
      <c r="I104" s="46"/>
      <c r="J104" s="48"/>
    </row>
    <row r="105">
      <c r="A105" s="37" t="s">
        <v>219</v>
      </c>
      <c r="B105" s="37">
        <v>24</v>
      </c>
      <c r="C105" s="38" t="s">
        <v>4491</v>
      </c>
      <c r="D105" s="37" t="s">
        <v>221</v>
      </c>
      <c r="E105" s="39" t="s">
        <v>4492</v>
      </c>
      <c r="F105" s="40" t="s">
        <v>245</v>
      </c>
      <c r="G105" s="41">
        <v>10</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ht="30">
      <c r="A107" s="37" t="s">
        <v>225</v>
      </c>
      <c r="B107" s="45"/>
      <c r="C107" s="46"/>
      <c r="D107" s="46"/>
      <c r="E107" s="49" t="s">
        <v>4493</v>
      </c>
      <c r="F107" s="46"/>
      <c r="G107" s="46"/>
      <c r="H107" s="46"/>
      <c r="I107" s="46"/>
      <c r="J107" s="48"/>
    </row>
    <row r="108" ht="120">
      <c r="A108" s="37" t="s">
        <v>227</v>
      </c>
      <c r="B108" s="45"/>
      <c r="C108" s="46"/>
      <c r="D108" s="46"/>
      <c r="E108" s="39" t="s">
        <v>4485</v>
      </c>
      <c r="F108" s="46"/>
      <c r="G108" s="46"/>
      <c r="H108" s="46"/>
      <c r="I108" s="46"/>
      <c r="J108" s="48"/>
    </row>
    <row r="109">
      <c r="A109" s="37" t="s">
        <v>219</v>
      </c>
      <c r="B109" s="37">
        <v>25</v>
      </c>
      <c r="C109" s="38" t="s">
        <v>4494</v>
      </c>
      <c r="D109" s="37" t="s">
        <v>221</v>
      </c>
      <c r="E109" s="39" t="s">
        <v>4495</v>
      </c>
      <c r="F109" s="40" t="s">
        <v>234</v>
      </c>
      <c r="G109" s="41">
        <v>333</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30">
      <c r="A111" s="37" t="s">
        <v>225</v>
      </c>
      <c r="B111" s="45"/>
      <c r="C111" s="46"/>
      <c r="D111" s="46"/>
      <c r="E111" s="49" t="s">
        <v>4496</v>
      </c>
      <c r="F111" s="46"/>
      <c r="G111" s="46"/>
      <c r="H111" s="46"/>
      <c r="I111" s="46"/>
      <c r="J111" s="48"/>
    </row>
    <row r="112" ht="120">
      <c r="A112" s="37" t="s">
        <v>227</v>
      </c>
      <c r="B112" s="45"/>
      <c r="C112" s="46"/>
      <c r="D112" s="46"/>
      <c r="E112" s="39" t="s">
        <v>4497</v>
      </c>
      <c r="F112" s="46"/>
      <c r="G112" s="46"/>
      <c r="H112" s="46"/>
      <c r="I112" s="46"/>
      <c r="J112" s="48"/>
    </row>
    <row r="113" ht="30">
      <c r="A113" s="37" t="s">
        <v>219</v>
      </c>
      <c r="B113" s="37">
        <v>26</v>
      </c>
      <c r="C113" s="38" t="s">
        <v>4498</v>
      </c>
      <c r="D113" s="37" t="s">
        <v>221</v>
      </c>
      <c r="E113" s="39" t="s">
        <v>4499</v>
      </c>
      <c r="F113" s="40" t="s">
        <v>245</v>
      </c>
      <c r="G113" s="41">
        <v>14</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ht="30">
      <c r="A115" s="37" t="s">
        <v>225</v>
      </c>
      <c r="B115" s="45"/>
      <c r="C115" s="46"/>
      <c r="D115" s="46"/>
      <c r="E115" s="49" t="s">
        <v>4500</v>
      </c>
      <c r="F115" s="46"/>
      <c r="G115" s="46"/>
      <c r="H115" s="46"/>
      <c r="I115" s="46"/>
      <c r="J115" s="48"/>
    </row>
    <row r="116" ht="135">
      <c r="A116" s="37" t="s">
        <v>227</v>
      </c>
      <c r="B116" s="45"/>
      <c r="C116" s="46"/>
      <c r="D116" s="46"/>
      <c r="E116" s="39" t="s">
        <v>4501</v>
      </c>
      <c r="F116" s="46"/>
      <c r="G116" s="46"/>
      <c r="H116" s="46"/>
      <c r="I116" s="46"/>
      <c r="J116" s="48"/>
    </row>
    <row r="117" ht="30">
      <c r="A117" s="37" t="s">
        <v>219</v>
      </c>
      <c r="B117" s="37">
        <v>27</v>
      </c>
      <c r="C117" s="38" t="s">
        <v>4502</v>
      </c>
      <c r="D117" s="37" t="s">
        <v>221</v>
      </c>
      <c r="E117" s="39" t="s">
        <v>4503</v>
      </c>
      <c r="F117" s="40" t="s">
        <v>245</v>
      </c>
      <c r="G117" s="41">
        <v>24</v>
      </c>
      <c r="H117" s="42">
        <v>0</v>
      </c>
      <c r="I117" s="43">
        <f>ROUND(G117*H117,P4)</f>
        <v>0</v>
      </c>
      <c r="J117" s="37"/>
      <c r="O117" s="44">
        <f>I117*0.21</f>
        <v>0</v>
      </c>
      <c r="P117">
        <v>3</v>
      </c>
    </row>
    <row r="118">
      <c r="A118" s="37" t="s">
        <v>224</v>
      </c>
      <c r="B118" s="45"/>
      <c r="C118" s="46"/>
      <c r="D118" s="46"/>
      <c r="E118" s="47" t="s">
        <v>221</v>
      </c>
      <c r="F118" s="46"/>
      <c r="G118" s="46"/>
      <c r="H118" s="46"/>
      <c r="I118" s="46"/>
      <c r="J118" s="48"/>
    </row>
    <row r="119" ht="30">
      <c r="A119" s="37" t="s">
        <v>225</v>
      </c>
      <c r="B119" s="45"/>
      <c r="C119" s="46"/>
      <c r="D119" s="46"/>
      <c r="E119" s="49" t="s">
        <v>4504</v>
      </c>
      <c r="F119" s="46"/>
      <c r="G119" s="46"/>
      <c r="H119" s="46"/>
      <c r="I119" s="46"/>
      <c r="J119" s="48"/>
    </row>
    <row r="120" ht="135">
      <c r="A120" s="37" t="s">
        <v>227</v>
      </c>
      <c r="B120" s="45"/>
      <c r="C120" s="46"/>
      <c r="D120" s="46"/>
      <c r="E120" s="39" t="s">
        <v>4501</v>
      </c>
      <c r="F120" s="46"/>
      <c r="G120" s="46"/>
      <c r="H120" s="46"/>
      <c r="I120" s="46"/>
      <c r="J120" s="48"/>
    </row>
    <row r="121" ht="30">
      <c r="A121" s="37" t="s">
        <v>219</v>
      </c>
      <c r="B121" s="37">
        <v>28</v>
      </c>
      <c r="C121" s="38" t="s">
        <v>4505</v>
      </c>
      <c r="D121" s="37" t="s">
        <v>221</v>
      </c>
      <c r="E121" s="39" t="s">
        <v>4506</v>
      </c>
      <c r="F121" s="40" t="s">
        <v>245</v>
      </c>
      <c r="G121" s="41">
        <v>5</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ht="30">
      <c r="A123" s="37" t="s">
        <v>225</v>
      </c>
      <c r="B123" s="45"/>
      <c r="C123" s="46"/>
      <c r="D123" s="46"/>
      <c r="E123" s="49" t="s">
        <v>4507</v>
      </c>
      <c r="F123" s="46"/>
      <c r="G123" s="46"/>
      <c r="H123" s="46"/>
      <c r="I123" s="46"/>
      <c r="J123" s="48"/>
    </row>
    <row r="124" ht="135">
      <c r="A124" s="37" t="s">
        <v>227</v>
      </c>
      <c r="B124" s="45"/>
      <c r="C124" s="46"/>
      <c r="D124" s="46"/>
      <c r="E124" s="39" t="s">
        <v>4501</v>
      </c>
      <c r="F124" s="46"/>
      <c r="G124" s="46"/>
      <c r="H124" s="46"/>
      <c r="I124" s="46"/>
      <c r="J124" s="48"/>
    </row>
    <row r="125">
      <c r="A125" s="37" t="s">
        <v>219</v>
      </c>
      <c r="B125" s="37">
        <v>29</v>
      </c>
      <c r="C125" s="38" t="s">
        <v>4508</v>
      </c>
      <c r="D125" s="37" t="s">
        <v>221</v>
      </c>
      <c r="E125" s="39" t="s">
        <v>4509</v>
      </c>
      <c r="F125" s="40" t="s">
        <v>245</v>
      </c>
      <c r="G125" s="41">
        <v>9</v>
      </c>
      <c r="H125" s="42">
        <v>0</v>
      </c>
      <c r="I125" s="43">
        <f>ROUND(G125*H125,P4)</f>
        <v>0</v>
      </c>
      <c r="J125" s="37"/>
      <c r="O125" s="44">
        <f>I125*0.21</f>
        <v>0</v>
      </c>
      <c r="P125">
        <v>3</v>
      </c>
    </row>
    <row r="126">
      <c r="A126" s="37" t="s">
        <v>224</v>
      </c>
      <c r="B126" s="45"/>
      <c r="C126" s="46"/>
      <c r="D126" s="46"/>
      <c r="E126" s="47" t="s">
        <v>221</v>
      </c>
      <c r="F126" s="46"/>
      <c r="G126" s="46"/>
      <c r="H126" s="46"/>
      <c r="I126" s="46"/>
      <c r="J126" s="48"/>
    </row>
    <row r="127" ht="30">
      <c r="A127" s="37" t="s">
        <v>225</v>
      </c>
      <c r="B127" s="45"/>
      <c r="C127" s="46"/>
      <c r="D127" s="46"/>
      <c r="E127" s="49" t="s">
        <v>4510</v>
      </c>
      <c r="F127" s="46"/>
      <c r="G127" s="46"/>
      <c r="H127" s="46"/>
      <c r="I127" s="46"/>
      <c r="J127" s="48"/>
    </row>
    <row r="128" ht="135">
      <c r="A128" s="37" t="s">
        <v>227</v>
      </c>
      <c r="B128" s="45"/>
      <c r="C128" s="46"/>
      <c r="D128" s="46"/>
      <c r="E128" s="39" t="s">
        <v>4511</v>
      </c>
      <c r="F128" s="46"/>
      <c r="G128" s="46"/>
      <c r="H128" s="46"/>
      <c r="I128" s="46"/>
      <c r="J128" s="48"/>
    </row>
    <row r="129">
      <c r="A129" s="37" t="s">
        <v>219</v>
      </c>
      <c r="B129" s="37">
        <v>30</v>
      </c>
      <c r="C129" s="38" t="s">
        <v>4512</v>
      </c>
      <c r="D129" s="37" t="s">
        <v>221</v>
      </c>
      <c r="E129" s="39" t="s">
        <v>4513</v>
      </c>
      <c r="F129" s="40" t="s">
        <v>245</v>
      </c>
      <c r="G129" s="41">
        <v>20</v>
      </c>
      <c r="H129" s="42">
        <v>0</v>
      </c>
      <c r="I129" s="43">
        <f>ROUND(G129*H129,P4)</f>
        <v>0</v>
      </c>
      <c r="J129" s="37"/>
      <c r="O129" s="44">
        <f>I129*0.21</f>
        <v>0</v>
      </c>
      <c r="P129">
        <v>3</v>
      </c>
    </row>
    <row r="130">
      <c r="A130" s="37" t="s">
        <v>224</v>
      </c>
      <c r="B130" s="45"/>
      <c r="C130" s="46"/>
      <c r="D130" s="46"/>
      <c r="E130" s="47" t="s">
        <v>221</v>
      </c>
      <c r="F130" s="46"/>
      <c r="G130" s="46"/>
      <c r="H130" s="46"/>
      <c r="I130" s="46"/>
      <c r="J130" s="48"/>
    </row>
    <row r="131" ht="30">
      <c r="A131" s="37" t="s">
        <v>225</v>
      </c>
      <c r="B131" s="45"/>
      <c r="C131" s="46"/>
      <c r="D131" s="46"/>
      <c r="E131" s="49" t="s">
        <v>4453</v>
      </c>
      <c r="F131" s="46"/>
      <c r="G131" s="46"/>
      <c r="H131" s="46"/>
      <c r="I131" s="46"/>
      <c r="J131" s="48"/>
    </row>
    <row r="132" ht="135">
      <c r="A132" s="37" t="s">
        <v>227</v>
      </c>
      <c r="B132" s="45"/>
      <c r="C132" s="46"/>
      <c r="D132" s="46"/>
      <c r="E132" s="39" t="s">
        <v>4511</v>
      </c>
      <c r="F132" s="46"/>
      <c r="G132" s="46"/>
      <c r="H132" s="46"/>
      <c r="I132" s="46"/>
      <c r="J132" s="48"/>
    </row>
    <row r="133">
      <c r="A133" s="37" t="s">
        <v>219</v>
      </c>
      <c r="B133" s="37">
        <v>31</v>
      </c>
      <c r="C133" s="38" t="s">
        <v>4514</v>
      </c>
      <c r="D133" s="37" t="s">
        <v>221</v>
      </c>
      <c r="E133" s="39" t="s">
        <v>4515</v>
      </c>
      <c r="F133" s="40" t="s">
        <v>245</v>
      </c>
      <c r="G133" s="41">
        <v>1</v>
      </c>
      <c r="H133" s="42">
        <v>0</v>
      </c>
      <c r="I133" s="43">
        <f>ROUND(G133*H133,P4)</f>
        <v>0</v>
      </c>
      <c r="J133" s="37"/>
      <c r="O133" s="44">
        <f>I133*0.21</f>
        <v>0</v>
      </c>
      <c r="P133">
        <v>3</v>
      </c>
    </row>
    <row r="134">
      <c r="A134" s="37" t="s">
        <v>224</v>
      </c>
      <c r="B134" s="45"/>
      <c r="C134" s="46"/>
      <c r="D134" s="46"/>
      <c r="E134" s="47" t="s">
        <v>221</v>
      </c>
      <c r="F134" s="46"/>
      <c r="G134" s="46"/>
      <c r="H134" s="46"/>
      <c r="I134" s="46"/>
      <c r="J134" s="48"/>
    </row>
    <row r="135" ht="30">
      <c r="A135" s="37" t="s">
        <v>225</v>
      </c>
      <c r="B135" s="45"/>
      <c r="C135" s="46"/>
      <c r="D135" s="46"/>
      <c r="E135" s="49" t="s">
        <v>4473</v>
      </c>
      <c r="F135" s="46"/>
      <c r="G135" s="46"/>
      <c r="H135" s="46"/>
      <c r="I135" s="46"/>
      <c r="J135" s="48"/>
    </row>
    <row r="136" ht="135">
      <c r="A136" s="37" t="s">
        <v>227</v>
      </c>
      <c r="B136" s="45"/>
      <c r="C136" s="46"/>
      <c r="D136" s="46"/>
      <c r="E136" s="39" t="s">
        <v>4516</v>
      </c>
      <c r="F136" s="46"/>
      <c r="G136" s="46"/>
      <c r="H136" s="46"/>
      <c r="I136" s="46"/>
      <c r="J136" s="48"/>
    </row>
    <row r="137" ht="30">
      <c r="A137" s="37" t="s">
        <v>219</v>
      </c>
      <c r="B137" s="37">
        <v>32</v>
      </c>
      <c r="C137" s="38" t="s">
        <v>4517</v>
      </c>
      <c r="D137" s="37" t="s">
        <v>221</v>
      </c>
      <c r="E137" s="39" t="s">
        <v>4518</v>
      </c>
      <c r="F137" s="40" t="s">
        <v>245</v>
      </c>
      <c r="G137" s="41">
        <v>25</v>
      </c>
      <c r="H137" s="42">
        <v>0</v>
      </c>
      <c r="I137" s="43">
        <f>ROUND(G137*H137,P4)</f>
        <v>0</v>
      </c>
      <c r="J137" s="37"/>
      <c r="O137" s="44">
        <f>I137*0.21</f>
        <v>0</v>
      </c>
      <c r="P137">
        <v>3</v>
      </c>
    </row>
    <row r="138">
      <c r="A138" s="37" t="s">
        <v>224</v>
      </c>
      <c r="B138" s="45"/>
      <c r="C138" s="46"/>
      <c r="D138" s="46"/>
      <c r="E138" s="47" t="s">
        <v>221</v>
      </c>
      <c r="F138" s="46"/>
      <c r="G138" s="46"/>
      <c r="H138" s="46"/>
      <c r="I138" s="46"/>
      <c r="J138" s="48"/>
    </row>
    <row r="139" ht="30">
      <c r="A139" s="37" t="s">
        <v>225</v>
      </c>
      <c r="B139" s="45"/>
      <c r="C139" s="46"/>
      <c r="D139" s="46"/>
      <c r="E139" s="49" t="s">
        <v>4519</v>
      </c>
      <c r="F139" s="46"/>
      <c r="G139" s="46"/>
      <c r="H139" s="46"/>
      <c r="I139" s="46"/>
      <c r="J139" s="48"/>
    </row>
    <row r="140" ht="120">
      <c r="A140" s="37" t="s">
        <v>227</v>
      </c>
      <c r="B140" s="45"/>
      <c r="C140" s="46"/>
      <c r="D140" s="46"/>
      <c r="E140" s="39" t="s">
        <v>4520</v>
      </c>
      <c r="F140" s="46"/>
      <c r="G140" s="46"/>
      <c r="H140" s="46"/>
      <c r="I140" s="46"/>
      <c r="J140" s="48"/>
    </row>
    <row r="141" ht="30">
      <c r="A141" s="37" t="s">
        <v>219</v>
      </c>
      <c r="B141" s="37">
        <v>33</v>
      </c>
      <c r="C141" s="38" t="s">
        <v>4521</v>
      </c>
      <c r="D141" s="37" t="s">
        <v>221</v>
      </c>
      <c r="E141" s="39" t="s">
        <v>4522</v>
      </c>
      <c r="F141" s="40" t="s">
        <v>394</v>
      </c>
      <c r="G141" s="41">
        <v>173</v>
      </c>
      <c r="H141" s="42">
        <v>0</v>
      </c>
      <c r="I141" s="43">
        <f>ROUND(G141*H141,P4)</f>
        <v>0</v>
      </c>
      <c r="J141" s="37"/>
      <c r="O141" s="44">
        <f>I141*0.21</f>
        <v>0</v>
      </c>
      <c r="P141">
        <v>3</v>
      </c>
    </row>
    <row r="142">
      <c r="A142" s="37" t="s">
        <v>224</v>
      </c>
      <c r="B142" s="45"/>
      <c r="C142" s="46"/>
      <c r="D142" s="46"/>
      <c r="E142" s="47" t="s">
        <v>221</v>
      </c>
      <c r="F142" s="46"/>
      <c r="G142" s="46"/>
      <c r="H142" s="46"/>
      <c r="I142" s="46"/>
      <c r="J142" s="48"/>
    </row>
    <row r="143" ht="30">
      <c r="A143" s="37" t="s">
        <v>225</v>
      </c>
      <c r="B143" s="45"/>
      <c r="C143" s="46"/>
      <c r="D143" s="46"/>
      <c r="E143" s="49" t="s">
        <v>4523</v>
      </c>
      <c r="F143" s="46"/>
      <c r="G143" s="46"/>
      <c r="H143" s="46"/>
      <c r="I143" s="46"/>
      <c r="J143" s="48"/>
    </row>
    <row r="144" ht="135">
      <c r="A144" s="37" t="s">
        <v>227</v>
      </c>
      <c r="B144" s="45"/>
      <c r="C144" s="46"/>
      <c r="D144" s="46"/>
      <c r="E144" s="39" t="s">
        <v>4524</v>
      </c>
      <c r="F144" s="46"/>
      <c r="G144" s="46"/>
      <c r="H144" s="46"/>
      <c r="I144" s="46"/>
      <c r="J144" s="48"/>
    </row>
    <row r="145">
      <c r="A145" s="31" t="s">
        <v>216</v>
      </c>
      <c r="B145" s="32"/>
      <c r="C145" s="33" t="s">
        <v>4525</v>
      </c>
      <c r="D145" s="34"/>
      <c r="E145" s="31" t="s">
        <v>4526</v>
      </c>
      <c r="F145" s="34"/>
      <c r="G145" s="34"/>
      <c r="H145" s="34"/>
      <c r="I145" s="35">
        <f>SUMIFS(I146:I305,A146:A305,"P")</f>
        <v>0</v>
      </c>
      <c r="J145" s="36"/>
    </row>
    <row r="146">
      <c r="A146" s="37" t="s">
        <v>219</v>
      </c>
      <c r="B146" s="37">
        <v>34</v>
      </c>
      <c r="C146" s="38" t="s">
        <v>4527</v>
      </c>
      <c r="D146" s="37" t="s">
        <v>221</v>
      </c>
      <c r="E146" s="39" t="s">
        <v>4528</v>
      </c>
      <c r="F146" s="40" t="s">
        <v>245</v>
      </c>
      <c r="G146" s="41">
        <v>4</v>
      </c>
      <c r="H146" s="42">
        <v>0</v>
      </c>
      <c r="I146" s="43">
        <f>ROUND(G146*H146,P4)</f>
        <v>0</v>
      </c>
      <c r="J146" s="37"/>
      <c r="O146" s="44">
        <f>I146*0.21</f>
        <v>0</v>
      </c>
      <c r="P146">
        <v>3</v>
      </c>
    </row>
    <row r="147">
      <c r="A147" s="37" t="s">
        <v>224</v>
      </c>
      <c r="B147" s="45"/>
      <c r="C147" s="46"/>
      <c r="D147" s="46"/>
      <c r="E147" s="47" t="s">
        <v>221</v>
      </c>
      <c r="F147" s="46"/>
      <c r="G147" s="46"/>
      <c r="H147" s="46"/>
      <c r="I147" s="46"/>
      <c r="J147" s="48"/>
    </row>
    <row r="148" ht="30">
      <c r="A148" s="37" t="s">
        <v>225</v>
      </c>
      <c r="B148" s="45"/>
      <c r="C148" s="46"/>
      <c r="D148" s="46"/>
      <c r="E148" s="49" t="s">
        <v>4529</v>
      </c>
      <c r="F148" s="46"/>
      <c r="G148" s="46"/>
      <c r="H148" s="46"/>
      <c r="I148" s="46"/>
      <c r="J148" s="48"/>
    </row>
    <row r="149" ht="105">
      <c r="A149" s="37" t="s">
        <v>227</v>
      </c>
      <c r="B149" s="45"/>
      <c r="C149" s="46"/>
      <c r="D149" s="46"/>
      <c r="E149" s="39" t="s">
        <v>4530</v>
      </c>
      <c r="F149" s="46"/>
      <c r="G149" s="46"/>
      <c r="H149" s="46"/>
      <c r="I149" s="46"/>
      <c r="J149" s="48"/>
    </row>
    <row r="150">
      <c r="A150" s="37" t="s">
        <v>219</v>
      </c>
      <c r="B150" s="37">
        <v>35</v>
      </c>
      <c r="C150" s="38" t="s">
        <v>4531</v>
      </c>
      <c r="D150" s="37" t="s">
        <v>221</v>
      </c>
      <c r="E150" s="39" t="s">
        <v>4532</v>
      </c>
      <c r="F150" s="40" t="s">
        <v>245</v>
      </c>
      <c r="G150" s="41">
        <v>41</v>
      </c>
      <c r="H150" s="42">
        <v>0</v>
      </c>
      <c r="I150" s="43">
        <f>ROUND(G150*H150,P4)</f>
        <v>0</v>
      </c>
      <c r="J150" s="37"/>
      <c r="O150" s="44">
        <f>I150*0.21</f>
        <v>0</v>
      </c>
      <c r="P150">
        <v>3</v>
      </c>
    </row>
    <row r="151">
      <c r="A151" s="37" t="s">
        <v>224</v>
      </c>
      <c r="B151" s="45"/>
      <c r="C151" s="46"/>
      <c r="D151" s="46"/>
      <c r="E151" s="47" t="s">
        <v>221</v>
      </c>
      <c r="F151" s="46"/>
      <c r="G151" s="46"/>
      <c r="H151" s="46"/>
      <c r="I151" s="46"/>
      <c r="J151" s="48"/>
    </row>
    <row r="152" ht="30">
      <c r="A152" s="37" t="s">
        <v>225</v>
      </c>
      <c r="B152" s="45"/>
      <c r="C152" s="46"/>
      <c r="D152" s="46"/>
      <c r="E152" s="49" t="s">
        <v>4533</v>
      </c>
      <c r="F152" s="46"/>
      <c r="G152" s="46"/>
      <c r="H152" s="46"/>
      <c r="I152" s="46"/>
      <c r="J152" s="48"/>
    </row>
    <row r="153" ht="105">
      <c r="A153" s="37" t="s">
        <v>227</v>
      </c>
      <c r="B153" s="45"/>
      <c r="C153" s="46"/>
      <c r="D153" s="46"/>
      <c r="E153" s="39" t="s">
        <v>4530</v>
      </c>
      <c r="F153" s="46"/>
      <c r="G153" s="46"/>
      <c r="H153" s="46"/>
      <c r="I153" s="46"/>
      <c r="J153" s="48"/>
    </row>
    <row r="154">
      <c r="A154" s="37" t="s">
        <v>219</v>
      </c>
      <c r="B154" s="37">
        <v>36</v>
      </c>
      <c r="C154" s="38" t="s">
        <v>4534</v>
      </c>
      <c r="D154" s="37" t="s">
        <v>221</v>
      </c>
      <c r="E154" s="39" t="s">
        <v>4535</v>
      </c>
      <c r="F154" s="40" t="s">
        <v>245</v>
      </c>
      <c r="G154" s="41">
        <v>182</v>
      </c>
      <c r="H154" s="42">
        <v>0</v>
      </c>
      <c r="I154" s="43">
        <f>ROUND(G154*H154,P4)</f>
        <v>0</v>
      </c>
      <c r="J154" s="37"/>
      <c r="O154" s="44">
        <f>I154*0.21</f>
        <v>0</v>
      </c>
      <c r="P154">
        <v>3</v>
      </c>
    </row>
    <row r="155">
      <c r="A155" s="37" t="s">
        <v>224</v>
      </c>
      <c r="B155" s="45"/>
      <c r="C155" s="46"/>
      <c r="D155" s="46"/>
      <c r="E155" s="47" t="s">
        <v>221</v>
      </c>
      <c r="F155" s="46"/>
      <c r="G155" s="46"/>
      <c r="H155" s="46"/>
      <c r="I155" s="46"/>
      <c r="J155" s="48"/>
    </row>
    <row r="156" ht="30">
      <c r="A156" s="37" t="s">
        <v>225</v>
      </c>
      <c r="B156" s="45"/>
      <c r="C156" s="46"/>
      <c r="D156" s="46"/>
      <c r="E156" s="49" t="s">
        <v>4536</v>
      </c>
      <c r="F156" s="46"/>
      <c r="G156" s="46"/>
      <c r="H156" s="46"/>
      <c r="I156" s="46"/>
      <c r="J156" s="48"/>
    </row>
    <row r="157" ht="105">
      <c r="A157" s="37" t="s">
        <v>227</v>
      </c>
      <c r="B157" s="45"/>
      <c r="C157" s="46"/>
      <c r="D157" s="46"/>
      <c r="E157" s="39" t="s">
        <v>4537</v>
      </c>
      <c r="F157" s="46"/>
      <c r="G157" s="46"/>
      <c r="H157" s="46"/>
      <c r="I157" s="46"/>
      <c r="J157" s="48"/>
    </row>
    <row r="158">
      <c r="A158" s="37" t="s">
        <v>219</v>
      </c>
      <c r="B158" s="37">
        <v>37</v>
      </c>
      <c r="C158" s="38" t="s">
        <v>4538</v>
      </c>
      <c r="D158" s="37" t="s">
        <v>221</v>
      </c>
      <c r="E158" s="39" t="s">
        <v>4539</v>
      </c>
      <c r="F158" s="40" t="s">
        <v>245</v>
      </c>
      <c r="G158" s="41">
        <v>7</v>
      </c>
      <c r="H158" s="42">
        <v>0</v>
      </c>
      <c r="I158" s="43">
        <f>ROUND(G158*H158,P4)</f>
        <v>0</v>
      </c>
      <c r="J158" s="37"/>
      <c r="O158" s="44">
        <f>I158*0.21</f>
        <v>0</v>
      </c>
      <c r="P158">
        <v>3</v>
      </c>
    </row>
    <row r="159">
      <c r="A159" s="37" t="s">
        <v>224</v>
      </c>
      <c r="B159" s="45"/>
      <c r="C159" s="46"/>
      <c r="D159" s="46"/>
      <c r="E159" s="47" t="s">
        <v>221</v>
      </c>
      <c r="F159" s="46"/>
      <c r="G159" s="46"/>
      <c r="H159" s="46"/>
      <c r="I159" s="46"/>
      <c r="J159" s="48"/>
    </row>
    <row r="160" ht="30">
      <c r="A160" s="37" t="s">
        <v>225</v>
      </c>
      <c r="B160" s="45"/>
      <c r="C160" s="46"/>
      <c r="D160" s="46"/>
      <c r="E160" s="49" t="s">
        <v>4540</v>
      </c>
      <c r="F160" s="46"/>
      <c r="G160" s="46"/>
      <c r="H160" s="46"/>
      <c r="I160" s="46"/>
      <c r="J160" s="48"/>
    </row>
    <row r="161" ht="120">
      <c r="A161" s="37" t="s">
        <v>227</v>
      </c>
      <c r="B161" s="45"/>
      <c r="C161" s="46"/>
      <c r="D161" s="46"/>
      <c r="E161" s="39" t="s">
        <v>4541</v>
      </c>
      <c r="F161" s="46"/>
      <c r="G161" s="46"/>
      <c r="H161" s="46"/>
      <c r="I161" s="46"/>
      <c r="J161" s="48"/>
    </row>
    <row r="162">
      <c r="A162" s="37" t="s">
        <v>219</v>
      </c>
      <c r="B162" s="37">
        <v>38</v>
      </c>
      <c r="C162" s="38" t="s">
        <v>4542</v>
      </c>
      <c r="D162" s="37" t="s">
        <v>221</v>
      </c>
      <c r="E162" s="39" t="s">
        <v>4543</v>
      </c>
      <c r="F162" s="40" t="s">
        <v>245</v>
      </c>
      <c r="G162" s="41">
        <v>56</v>
      </c>
      <c r="H162" s="42">
        <v>0</v>
      </c>
      <c r="I162" s="43">
        <f>ROUND(G162*H162,P4)</f>
        <v>0</v>
      </c>
      <c r="J162" s="37"/>
      <c r="O162" s="44">
        <f>I162*0.21</f>
        <v>0</v>
      </c>
      <c r="P162">
        <v>3</v>
      </c>
    </row>
    <row r="163">
      <c r="A163" s="37" t="s">
        <v>224</v>
      </c>
      <c r="B163" s="45"/>
      <c r="C163" s="46"/>
      <c r="D163" s="46"/>
      <c r="E163" s="47" t="s">
        <v>221</v>
      </c>
      <c r="F163" s="46"/>
      <c r="G163" s="46"/>
      <c r="H163" s="46"/>
      <c r="I163" s="46"/>
      <c r="J163" s="48"/>
    </row>
    <row r="164" ht="30">
      <c r="A164" s="37" t="s">
        <v>225</v>
      </c>
      <c r="B164" s="45"/>
      <c r="C164" s="46"/>
      <c r="D164" s="46"/>
      <c r="E164" s="49" t="s">
        <v>4544</v>
      </c>
      <c r="F164" s="46"/>
      <c r="G164" s="46"/>
      <c r="H164" s="46"/>
      <c r="I164" s="46"/>
      <c r="J164" s="48"/>
    </row>
    <row r="165" ht="120">
      <c r="A165" s="37" t="s">
        <v>227</v>
      </c>
      <c r="B165" s="45"/>
      <c r="C165" s="46"/>
      <c r="D165" s="46"/>
      <c r="E165" s="39" t="s">
        <v>4541</v>
      </c>
      <c r="F165" s="46"/>
      <c r="G165" s="46"/>
      <c r="H165" s="46"/>
      <c r="I165" s="46"/>
      <c r="J165" s="48"/>
    </row>
    <row r="166">
      <c r="A166" s="37" t="s">
        <v>219</v>
      </c>
      <c r="B166" s="37">
        <v>39</v>
      </c>
      <c r="C166" s="38" t="s">
        <v>4545</v>
      </c>
      <c r="D166" s="37" t="s">
        <v>221</v>
      </c>
      <c r="E166" s="39" t="s">
        <v>4546</v>
      </c>
      <c r="F166" s="40" t="s">
        <v>245</v>
      </c>
      <c r="G166" s="41">
        <v>5</v>
      </c>
      <c r="H166" s="42">
        <v>0</v>
      </c>
      <c r="I166" s="43">
        <f>ROUND(G166*H166,P4)</f>
        <v>0</v>
      </c>
      <c r="J166" s="37"/>
      <c r="O166" s="44">
        <f>I166*0.21</f>
        <v>0</v>
      </c>
      <c r="P166">
        <v>3</v>
      </c>
    </row>
    <row r="167">
      <c r="A167" s="37" t="s">
        <v>224</v>
      </c>
      <c r="B167" s="45"/>
      <c r="C167" s="46"/>
      <c r="D167" s="46"/>
      <c r="E167" s="47" t="s">
        <v>221</v>
      </c>
      <c r="F167" s="46"/>
      <c r="G167" s="46"/>
      <c r="H167" s="46"/>
      <c r="I167" s="46"/>
      <c r="J167" s="48"/>
    </row>
    <row r="168" ht="30">
      <c r="A168" s="37" t="s">
        <v>225</v>
      </c>
      <c r="B168" s="45"/>
      <c r="C168" s="46"/>
      <c r="D168" s="46"/>
      <c r="E168" s="49" t="s">
        <v>4547</v>
      </c>
      <c r="F168" s="46"/>
      <c r="G168" s="46"/>
      <c r="H168" s="46"/>
      <c r="I168" s="46"/>
      <c r="J168" s="48"/>
    </row>
    <row r="169" ht="120">
      <c r="A169" s="37" t="s">
        <v>227</v>
      </c>
      <c r="B169" s="45"/>
      <c r="C169" s="46"/>
      <c r="D169" s="46"/>
      <c r="E169" s="39" t="s">
        <v>4541</v>
      </c>
      <c r="F169" s="46"/>
      <c r="G169" s="46"/>
      <c r="H169" s="46"/>
      <c r="I169" s="46"/>
      <c r="J169" s="48"/>
    </row>
    <row r="170">
      <c r="A170" s="37" t="s">
        <v>219</v>
      </c>
      <c r="B170" s="37">
        <v>40</v>
      </c>
      <c r="C170" s="38" t="s">
        <v>4548</v>
      </c>
      <c r="D170" s="37" t="s">
        <v>221</v>
      </c>
      <c r="E170" s="39" t="s">
        <v>4549</v>
      </c>
      <c r="F170" s="40" t="s">
        <v>245</v>
      </c>
      <c r="G170" s="41">
        <v>888</v>
      </c>
      <c r="H170" s="42">
        <v>0</v>
      </c>
      <c r="I170" s="43">
        <f>ROUND(G170*H170,P4)</f>
        <v>0</v>
      </c>
      <c r="J170" s="37"/>
      <c r="O170" s="44">
        <f>I170*0.21</f>
        <v>0</v>
      </c>
      <c r="P170">
        <v>3</v>
      </c>
    </row>
    <row r="171">
      <c r="A171" s="37" t="s">
        <v>224</v>
      </c>
      <c r="B171" s="45"/>
      <c r="C171" s="46"/>
      <c r="D171" s="46"/>
      <c r="E171" s="47" t="s">
        <v>221</v>
      </c>
      <c r="F171" s="46"/>
      <c r="G171" s="46"/>
      <c r="H171" s="46"/>
      <c r="I171" s="46"/>
      <c r="J171" s="48"/>
    </row>
    <row r="172" ht="30">
      <c r="A172" s="37" t="s">
        <v>225</v>
      </c>
      <c r="B172" s="45"/>
      <c r="C172" s="46"/>
      <c r="D172" s="46"/>
      <c r="E172" s="49" t="s">
        <v>4550</v>
      </c>
      <c r="F172" s="46"/>
      <c r="G172" s="46"/>
      <c r="H172" s="46"/>
      <c r="I172" s="46"/>
      <c r="J172" s="48"/>
    </row>
    <row r="173" ht="120">
      <c r="A173" s="37" t="s">
        <v>227</v>
      </c>
      <c r="B173" s="45"/>
      <c r="C173" s="46"/>
      <c r="D173" s="46"/>
      <c r="E173" s="39" t="s">
        <v>4541</v>
      </c>
      <c r="F173" s="46"/>
      <c r="G173" s="46"/>
      <c r="H173" s="46"/>
      <c r="I173" s="46"/>
      <c r="J173" s="48"/>
    </row>
    <row r="174">
      <c r="A174" s="37" t="s">
        <v>219</v>
      </c>
      <c r="B174" s="37">
        <v>41</v>
      </c>
      <c r="C174" s="38" t="s">
        <v>4551</v>
      </c>
      <c r="D174" s="37" t="s">
        <v>221</v>
      </c>
      <c r="E174" s="39" t="s">
        <v>4552</v>
      </c>
      <c r="F174" s="40" t="s">
        <v>245</v>
      </c>
      <c r="G174" s="41">
        <v>8</v>
      </c>
      <c r="H174" s="42">
        <v>0</v>
      </c>
      <c r="I174" s="43">
        <f>ROUND(G174*H174,P4)</f>
        <v>0</v>
      </c>
      <c r="J174" s="37"/>
      <c r="O174" s="44">
        <f>I174*0.21</f>
        <v>0</v>
      </c>
      <c r="P174">
        <v>3</v>
      </c>
    </row>
    <row r="175">
      <c r="A175" s="37" t="s">
        <v>224</v>
      </c>
      <c r="B175" s="45"/>
      <c r="C175" s="46"/>
      <c r="D175" s="46"/>
      <c r="E175" s="47" t="s">
        <v>221</v>
      </c>
      <c r="F175" s="46"/>
      <c r="G175" s="46"/>
      <c r="H175" s="46"/>
      <c r="I175" s="46"/>
      <c r="J175" s="48"/>
    </row>
    <row r="176" ht="30">
      <c r="A176" s="37" t="s">
        <v>225</v>
      </c>
      <c r="B176" s="45"/>
      <c r="C176" s="46"/>
      <c r="D176" s="46"/>
      <c r="E176" s="49" t="s">
        <v>4553</v>
      </c>
      <c r="F176" s="46"/>
      <c r="G176" s="46"/>
      <c r="H176" s="46"/>
      <c r="I176" s="46"/>
      <c r="J176" s="48"/>
    </row>
    <row r="177" ht="120">
      <c r="A177" s="37" t="s">
        <v>227</v>
      </c>
      <c r="B177" s="45"/>
      <c r="C177" s="46"/>
      <c r="D177" s="46"/>
      <c r="E177" s="39" t="s">
        <v>4541</v>
      </c>
      <c r="F177" s="46"/>
      <c r="G177" s="46"/>
      <c r="H177" s="46"/>
      <c r="I177" s="46"/>
      <c r="J177" s="48"/>
    </row>
    <row r="178">
      <c r="A178" s="37" t="s">
        <v>219</v>
      </c>
      <c r="B178" s="37">
        <v>42</v>
      </c>
      <c r="C178" s="38" t="s">
        <v>4554</v>
      </c>
      <c r="D178" s="37" t="s">
        <v>221</v>
      </c>
      <c r="E178" s="39" t="s">
        <v>4555</v>
      </c>
      <c r="F178" s="40" t="s">
        <v>245</v>
      </c>
      <c r="G178" s="41">
        <v>34</v>
      </c>
      <c r="H178" s="42">
        <v>0</v>
      </c>
      <c r="I178" s="43">
        <f>ROUND(G178*H178,P4)</f>
        <v>0</v>
      </c>
      <c r="J178" s="37"/>
      <c r="O178" s="44">
        <f>I178*0.21</f>
        <v>0</v>
      </c>
      <c r="P178">
        <v>3</v>
      </c>
    </row>
    <row r="179">
      <c r="A179" s="37" t="s">
        <v>224</v>
      </c>
      <c r="B179" s="45"/>
      <c r="C179" s="46"/>
      <c r="D179" s="46"/>
      <c r="E179" s="47" t="s">
        <v>221</v>
      </c>
      <c r="F179" s="46"/>
      <c r="G179" s="46"/>
      <c r="H179" s="46"/>
      <c r="I179" s="46"/>
      <c r="J179" s="48"/>
    </row>
    <row r="180" ht="30">
      <c r="A180" s="37" t="s">
        <v>225</v>
      </c>
      <c r="B180" s="45"/>
      <c r="C180" s="46"/>
      <c r="D180" s="46"/>
      <c r="E180" s="49" t="s">
        <v>4556</v>
      </c>
      <c r="F180" s="46"/>
      <c r="G180" s="46"/>
      <c r="H180" s="46"/>
      <c r="I180" s="46"/>
      <c r="J180" s="48"/>
    </row>
    <row r="181" ht="120">
      <c r="A181" s="37" t="s">
        <v>227</v>
      </c>
      <c r="B181" s="45"/>
      <c r="C181" s="46"/>
      <c r="D181" s="46"/>
      <c r="E181" s="39" t="s">
        <v>4541</v>
      </c>
      <c r="F181" s="46"/>
      <c r="G181" s="46"/>
      <c r="H181" s="46"/>
      <c r="I181" s="46"/>
      <c r="J181" s="48"/>
    </row>
    <row r="182">
      <c r="A182" s="37" t="s">
        <v>219</v>
      </c>
      <c r="B182" s="37">
        <v>43</v>
      </c>
      <c r="C182" s="38" t="s">
        <v>4557</v>
      </c>
      <c r="D182" s="37" t="s">
        <v>221</v>
      </c>
      <c r="E182" s="39" t="s">
        <v>4558</v>
      </c>
      <c r="F182" s="40" t="s">
        <v>245</v>
      </c>
      <c r="G182" s="41">
        <v>88</v>
      </c>
      <c r="H182" s="42">
        <v>0</v>
      </c>
      <c r="I182" s="43">
        <f>ROUND(G182*H182,P4)</f>
        <v>0</v>
      </c>
      <c r="J182" s="37"/>
      <c r="O182" s="44">
        <f>I182*0.21</f>
        <v>0</v>
      </c>
      <c r="P182">
        <v>3</v>
      </c>
    </row>
    <row r="183">
      <c r="A183" s="37" t="s">
        <v>224</v>
      </c>
      <c r="B183" s="45"/>
      <c r="C183" s="46"/>
      <c r="D183" s="46"/>
      <c r="E183" s="47" t="s">
        <v>221</v>
      </c>
      <c r="F183" s="46"/>
      <c r="G183" s="46"/>
      <c r="H183" s="46"/>
      <c r="I183" s="46"/>
      <c r="J183" s="48"/>
    </row>
    <row r="184" ht="30">
      <c r="A184" s="37" t="s">
        <v>225</v>
      </c>
      <c r="B184" s="45"/>
      <c r="C184" s="46"/>
      <c r="D184" s="46"/>
      <c r="E184" s="49" t="s">
        <v>4559</v>
      </c>
      <c r="F184" s="46"/>
      <c r="G184" s="46"/>
      <c r="H184" s="46"/>
      <c r="I184" s="46"/>
      <c r="J184" s="48"/>
    </row>
    <row r="185" ht="120">
      <c r="A185" s="37" t="s">
        <v>227</v>
      </c>
      <c r="B185" s="45"/>
      <c r="C185" s="46"/>
      <c r="D185" s="46"/>
      <c r="E185" s="39" t="s">
        <v>4541</v>
      </c>
      <c r="F185" s="46"/>
      <c r="G185" s="46"/>
      <c r="H185" s="46"/>
      <c r="I185" s="46"/>
      <c r="J185" s="48"/>
    </row>
    <row r="186">
      <c r="A186" s="37" t="s">
        <v>219</v>
      </c>
      <c r="B186" s="37">
        <v>44</v>
      </c>
      <c r="C186" s="38" t="s">
        <v>4560</v>
      </c>
      <c r="D186" s="37" t="s">
        <v>221</v>
      </c>
      <c r="E186" s="39" t="s">
        <v>4561</v>
      </c>
      <c r="F186" s="40" t="s">
        <v>245</v>
      </c>
      <c r="G186" s="41">
        <v>10</v>
      </c>
      <c r="H186" s="42">
        <v>0</v>
      </c>
      <c r="I186" s="43">
        <f>ROUND(G186*H186,P4)</f>
        <v>0</v>
      </c>
      <c r="J186" s="37"/>
      <c r="O186" s="44">
        <f>I186*0.21</f>
        <v>0</v>
      </c>
      <c r="P186">
        <v>3</v>
      </c>
    </row>
    <row r="187">
      <c r="A187" s="37" t="s">
        <v>224</v>
      </c>
      <c r="B187" s="45"/>
      <c r="C187" s="46"/>
      <c r="D187" s="46"/>
      <c r="E187" s="47" t="s">
        <v>221</v>
      </c>
      <c r="F187" s="46"/>
      <c r="G187" s="46"/>
      <c r="H187" s="46"/>
      <c r="I187" s="46"/>
      <c r="J187" s="48"/>
    </row>
    <row r="188" ht="30">
      <c r="A188" s="37" t="s">
        <v>225</v>
      </c>
      <c r="B188" s="45"/>
      <c r="C188" s="46"/>
      <c r="D188" s="46"/>
      <c r="E188" s="49" t="s">
        <v>4562</v>
      </c>
      <c r="F188" s="46"/>
      <c r="G188" s="46"/>
      <c r="H188" s="46"/>
      <c r="I188" s="46"/>
      <c r="J188" s="48"/>
    </row>
    <row r="189" ht="120">
      <c r="A189" s="37" t="s">
        <v>227</v>
      </c>
      <c r="B189" s="45"/>
      <c r="C189" s="46"/>
      <c r="D189" s="46"/>
      <c r="E189" s="39" t="s">
        <v>4541</v>
      </c>
      <c r="F189" s="46"/>
      <c r="G189" s="46"/>
      <c r="H189" s="46"/>
      <c r="I189" s="46"/>
      <c r="J189" s="48"/>
    </row>
    <row r="190">
      <c r="A190" s="37" t="s">
        <v>219</v>
      </c>
      <c r="B190" s="37">
        <v>45</v>
      </c>
      <c r="C190" s="38" t="s">
        <v>4563</v>
      </c>
      <c r="D190" s="37" t="s">
        <v>221</v>
      </c>
      <c r="E190" s="39" t="s">
        <v>4564</v>
      </c>
      <c r="F190" s="40" t="s">
        <v>234</v>
      </c>
      <c r="G190" s="41">
        <v>32</v>
      </c>
      <c r="H190" s="42">
        <v>0</v>
      </c>
      <c r="I190" s="43">
        <f>ROUND(G190*H190,P4)</f>
        <v>0</v>
      </c>
      <c r="J190" s="37"/>
      <c r="O190" s="44">
        <f>I190*0.21</f>
        <v>0</v>
      </c>
      <c r="P190">
        <v>3</v>
      </c>
    </row>
    <row r="191">
      <c r="A191" s="37" t="s">
        <v>224</v>
      </c>
      <c r="B191" s="45"/>
      <c r="C191" s="46"/>
      <c r="D191" s="46"/>
      <c r="E191" s="47" t="s">
        <v>221</v>
      </c>
      <c r="F191" s="46"/>
      <c r="G191" s="46"/>
      <c r="H191" s="46"/>
      <c r="I191" s="46"/>
      <c r="J191" s="48"/>
    </row>
    <row r="192" ht="30">
      <c r="A192" s="37" t="s">
        <v>225</v>
      </c>
      <c r="B192" s="45"/>
      <c r="C192" s="46"/>
      <c r="D192" s="46"/>
      <c r="E192" s="49" t="s">
        <v>4565</v>
      </c>
      <c r="F192" s="46"/>
      <c r="G192" s="46"/>
      <c r="H192" s="46"/>
      <c r="I192" s="46"/>
      <c r="J192" s="48"/>
    </row>
    <row r="193" ht="105">
      <c r="A193" s="37" t="s">
        <v>227</v>
      </c>
      <c r="B193" s="45"/>
      <c r="C193" s="46"/>
      <c r="D193" s="46"/>
      <c r="E193" s="39" t="s">
        <v>4566</v>
      </c>
      <c r="F193" s="46"/>
      <c r="G193" s="46"/>
      <c r="H193" s="46"/>
      <c r="I193" s="46"/>
      <c r="J193" s="48"/>
    </row>
    <row r="194">
      <c r="A194" s="37" t="s">
        <v>219</v>
      </c>
      <c r="B194" s="37">
        <v>46</v>
      </c>
      <c r="C194" s="38" t="s">
        <v>4567</v>
      </c>
      <c r="D194" s="37" t="s">
        <v>221</v>
      </c>
      <c r="E194" s="39" t="s">
        <v>4568</v>
      </c>
      <c r="F194" s="40" t="s">
        <v>245</v>
      </c>
      <c r="G194" s="41">
        <v>2</v>
      </c>
      <c r="H194" s="42">
        <v>0</v>
      </c>
      <c r="I194" s="43">
        <f>ROUND(G194*H194,P4)</f>
        <v>0</v>
      </c>
      <c r="J194" s="37"/>
      <c r="O194" s="44">
        <f>I194*0.21</f>
        <v>0</v>
      </c>
      <c r="P194">
        <v>3</v>
      </c>
    </row>
    <row r="195">
      <c r="A195" s="37" t="s">
        <v>224</v>
      </c>
      <c r="B195" s="45"/>
      <c r="C195" s="46"/>
      <c r="D195" s="46"/>
      <c r="E195" s="47" t="s">
        <v>221</v>
      </c>
      <c r="F195" s="46"/>
      <c r="G195" s="46"/>
      <c r="H195" s="46"/>
      <c r="I195" s="46"/>
      <c r="J195" s="48"/>
    </row>
    <row r="196" ht="30">
      <c r="A196" s="37" t="s">
        <v>225</v>
      </c>
      <c r="B196" s="45"/>
      <c r="C196" s="46"/>
      <c r="D196" s="46"/>
      <c r="E196" s="49" t="s">
        <v>4569</v>
      </c>
      <c r="F196" s="46"/>
      <c r="G196" s="46"/>
      <c r="H196" s="46"/>
      <c r="I196" s="46"/>
      <c r="J196" s="48"/>
    </row>
    <row r="197" ht="135">
      <c r="A197" s="37" t="s">
        <v>227</v>
      </c>
      <c r="B197" s="45"/>
      <c r="C197" s="46"/>
      <c r="D197" s="46"/>
      <c r="E197" s="39" t="s">
        <v>4570</v>
      </c>
      <c r="F197" s="46"/>
      <c r="G197" s="46"/>
      <c r="H197" s="46"/>
      <c r="I197" s="46"/>
      <c r="J197" s="48"/>
    </row>
    <row r="198">
      <c r="A198" s="37" t="s">
        <v>219</v>
      </c>
      <c r="B198" s="37">
        <v>47</v>
      </c>
      <c r="C198" s="38" t="s">
        <v>4571</v>
      </c>
      <c r="D198" s="37" t="s">
        <v>221</v>
      </c>
      <c r="E198" s="39" t="s">
        <v>4572</v>
      </c>
      <c r="F198" s="40" t="s">
        <v>245</v>
      </c>
      <c r="G198" s="41">
        <v>6</v>
      </c>
      <c r="H198" s="42">
        <v>0</v>
      </c>
      <c r="I198" s="43">
        <f>ROUND(G198*H198,P4)</f>
        <v>0</v>
      </c>
      <c r="J198" s="37"/>
      <c r="O198" s="44">
        <f>I198*0.21</f>
        <v>0</v>
      </c>
      <c r="P198">
        <v>3</v>
      </c>
    </row>
    <row r="199">
      <c r="A199" s="37" t="s">
        <v>224</v>
      </c>
      <c r="B199" s="45"/>
      <c r="C199" s="46"/>
      <c r="D199" s="46"/>
      <c r="E199" s="47" t="s">
        <v>221</v>
      </c>
      <c r="F199" s="46"/>
      <c r="G199" s="46"/>
      <c r="H199" s="46"/>
      <c r="I199" s="46"/>
      <c r="J199" s="48"/>
    </row>
    <row r="200" ht="30">
      <c r="A200" s="37" t="s">
        <v>225</v>
      </c>
      <c r="B200" s="45"/>
      <c r="C200" s="46"/>
      <c r="D200" s="46"/>
      <c r="E200" s="49" t="s">
        <v>4573</v>
      </c>
      <c r="F200" s="46"/>
      <c r="G200" s="46"/>
      <c r="H200" s="46"/>
      <c r="I200" s="46"/>
      <c r="J200" s="48"/>
    </row>
    <row r="201" ht="135">
      <c r="A201" s="37" t="s">
        <v>227</v>
      </c>
      <c r="B201" s="45"/>
      <c r="C201" s="46"/>
      <c r="D201" s="46"/>
      <c r="E201" s="39" t="s">
        <v>4570</v>
      </c>
      <c r="F201" s="46"/>
      <c r="G201" s="46"/>
      <c r="H201" s="46"/>
      <c r="I201" s="46"/>
      <c r="J201" s="48"/>
    </row>
    <row r="202">
      <c r="A202" s="37" t="s">
        <v>219</v>
      </c>
      <c r="B202" s="37">
        <v>48</v>
      </c>
      <c r="C202" s="38" t="s">
        <v>4574</v>
      </c>
      <c r="D202" s="37" t="s">
        <v>221</v>
      </c>
      <c r="E202" s="39" t="s">
        <v>4575</v>
      </c>
      <c r="F202" s="40" t="s">
        <v>245</v>
      </c>
      <c r="G202" s="41">
        <v>11</v>
      </c>
      <c r="H202" s="42">
        <v>0</v>
      </c>
      <c r="I202" s="43">
        <f>ROUND(G202*H202,P4)</f>
        <v>0</v>
      </c>
      <c r="J202" s="37"/>
      <c r="O202" s="44">
        <f>I202*0.21</f>
        <v>0</v>
      </c>
      <c r="P202">
        <v>3</v>
      </c>
    </row>
    <row r="203">
      <c r="A203" s="37" t="s">
        <v>224</v>
      </c>
      <c r="B203" s="45"/>
      <c r="C203" s="46"/>
      <c r="D203" s="46"/>
      <c r="E203" s="47" t="s">
        <v>221</v>
      </c>
      <c r="F203" s="46"/>
      <c r="G203" s="46"/>
      <c r="H203" s="46"/>
      <c r="I203" s="46"/>
      <c r="J203" s="48"/>
    </row>
    <row r="204" ht="30">
      <c r="A204" s="37" t="s">
        <v>225</v>
      </c>
      <c r="B204" s="45"/>
      <c r="C204" s="46"/>
      <c r="D204" s="46"/>
      <c r="E204" s="49" t="s">
        <v>4576</v>
      </c>
      <c r="F204" s="46"/>
      <c r="G204" s="46"/>
      <c r="H204" s="46"/>
      <c r="I204" s="46"/>
      <c r="J204" s="48"/>
    </row>
    <row r="205" ht="135">
      <c r="A205" s="37" t="s">
        <v>227</v>
      </c>
      <c r="B205" s="45"/>
      <c r="C205" s="46"/>
      <c r="D205" s="46"/>
      <c r="E205" s="39" t="s">
        <v>4570</v>
      </c>
      <c r="F205" s="46"/>
      <c r="G205" s="46"/>
      <c r="H205" s="46"/>
      <c r="I205" s="46"/>
      <c r="J205" s="48"/>
    </row>
    <row r="206">
      <c r="A206" s="37" t="s">
        <v>219</v>
      </c>
      <c r="B206" s="37">
        <v>49</v>
      </c>
      <c r="C206" s="38" t="s">
        <v>4577</v>
      </c>
      <c r="D206" s="37" t="s">
        <v>221</v>
      </c>
      <c r="E206" s="39" t="s">
        <v>4578</v>
      </c>
      <c r="F206" s="40" t="s">
        <v>245</v>
      </c>
      <c r="G206" s="41">
        <v>7</v>
      </c>
      <c r="H206" s="42">
        <v>0</v>
      </c>
      <c r="I206" s="43">
        <f>ROUND(G206*H206,P4)</f>
        <v>0</v>
      </c>
      <c r="J206" s="37"/>
      <c r="O206" s="44">
        <f>I206*0.21</f>
        <v>0</v>
      </c>
      <c r="P206">
        <v>3</v>
      </c>
    </row>
    <row r="207">
      <c r="A207" s="37" t="s">
        <v>224</v>
      </c>
      <c r="B207" s="45"/>
      <c r="C207" s="46"/>
      <c r="D207" s="46"/>
      <c r="E207" s="47" t="s">
        <v>221</v>
      </c>
      <c r="F207" s="46"/>
      <c r="G207" s="46"/>
      <c r="H207" s="46"/>
      <c r="I207" s="46"/>
      <c r="J207" s="48"/>
    </row>
    <row r="208" ht="30">
      <c r="A208" s="37" t="s">
        <v>225</v>
      </c>
      <c r="B208" s="45"/>
      <c r="C208" s="46"/>
      <c r="D208" s="46"/>
      <c r="E208" s="49" t="s">
        <v>4540</v>
      </c>
      <c r="F208" s="46"/>
      <c r="G208" s="46"/>
      <c r="H208" s="46"/>
      <c r="I208" s="46"/>
      <c r="J208" s="48"/>
    </row>
    <row r="209" ht="135">
      <c r="A209" s="37" t="s">
        <v>227</v>
      </c>
      <c r="B209" s="45"/>
      <c r="C209" s="46"/>
      <c r="D209" s="46"/>
      <c r="E209" s="39" t="s">
        <v>4570</v>
      </c>
      <c r="F209" s="46"/>
      <c r="G209" s="46"/>
      <c r="H209" s="46"/>
      <c r="I209" s="46"/>
      <c r="J209" s="48"/>
    </row>
    <row r="210">
      <c r="A210" s="37" t="s">
        <v>219</v>
      </c>
      <c r="B210" s="37">
        <v>50</v>
      </c>
      <c r="C210" s="38" t="s">
        <v>4579</v>
      </c>
      <c r="D210" s="37" t="s">
        <v>221</v>
      </c>
      <c r="E210" s="39" t="s">
        <v>4580</v>
      </c>
      <c r="F210" s="40" t="s">
        <v>234</v>
      </c>
      <c r="G210" s="41">
        <v>7144</v>
      </c>
      <c r="H210" s="42">
        <v>0</v>
      </c>
      <c r="I210" s="43">
        <f>ROUND(G210*H210,P4)</f>
        <v>0</v>
      </c>
      <c r="J210" s="37"/>
      <c r="O210" s="44">
        <f>I210*0.21</f>
        <v>0</v>
      </c>
      <c r="P210">
        <v>3</v>
      </c>
    </row>
    <row r="211">
      <c r="A211" s="37" t="s">
        <v>224</v>
      </c>
      <c r="B211" s="45"/>
      <c r="C211" s="46"/>
      <c r="D211" s="46"/>
      <c r="E211" s="47" t="s">
        <v>221</v>
      </c>
      <c r="F211" s="46"/>
      <c r="G211" s="46"/>
      <c r="H211" s="46"/>
      <c r="I211" s="46"/>
      <c r="J211" s="48"/>
    </row>
    <row r="212" ht="30">
      <c r="A212" s="37" t="s">
        <v>225</v>
      </c>
      <c r="B212" s="45"/>
      <c r="C212" s="46"/>
      <c r="D212" s="46"/>
      <c r="E212" s="49" t="s">
        <v>4581</v>
      </c>
      <c r="F212" s="46"/>
      <c r="G212" s="46"/>
      <c r="H212" s="46"/>
      <c r="I212" s="46"/>
      <c r="J212" s="48"/>
    </row>
    <row r="213" ht="120">
      <c r="A213" s="37" t="s">
        <v>227</v>
      </c>
      <c r="B213" s="45"/>
      <c r="C213" s="46"/>
      <c r="D213" s="46"/>
      <c r="E213" s="39" t="s">
        <v>4582</v>
      </c>
      <c r="F213" s="46"/>
      <c r="G213" s="46"/>
      <c r="H213" s="46"/>
      <c r="I213" s="46"/>
      <c r="J213" s="48"/>
    </row>
    <row r="214">
      <c r="A214" s="37" t="s">
        <v>219</v>
      </c>
      <c r="B214" s="37">
        <v>51</v>
      </c>
      <c r="C214" s="38" t="s">
        <v>4583</v>
      </c>
      <c r="D214" s="37" t="s">
        <v>221</v>
      </c>
      <c r="E214" s="39" t="s">
        <v>4584</v>
      </c>
      <c r="F214" s="40" t="s">
        <v>234</v>
      </c>
      <c r="G214" s="41">
        <v>4252</v>
      </c>
      <c r="H214" s="42">
        <v>0</v>
      </c>
      <c r="I214" s="43">
        <f>ROUND(G214*H214,P4)</f>
        <v>0</v>
      </c>
      <c r="J214" s="37"/>
      <c r="O214" s="44">
        <f>I214*0.21</f>
        <v>0</v>
      </c>
      <c r="P214">
        <v>3</v>
      </c>
    </row>
    <row r="215">
      <c r="A215" s="37" t="s">
        <v>224</v>
      </c>
      <c r="B215" s="45"/>
      <c r="C215" s="46"/>
      <c r="D215" s="46"/>
      <c r="E215" s="47" t="s">
        <v>221</v>
      </c>
      <c r="F215" s="46"/>
      <c r="G215" s="46"/>
      <c r="H215" s="46"/>
      <c r="I215" s="46"/>
      <c r="J215" s="48"/>
    </row>
    <row r="216" ht="30">
      <c r="A216" s="37" t="s">
        <v>225</v>
      </c>
      <c r="B216" s="45"/>
      <c r="C216" s="46"/>
      <c r="D216" s="46"/>
      <c r="E216" s="49" t="s">
        <v>4585</v>
      </c>
      <c r="F216" s="46"/>
      <c r="G216" s="46"/>
      <c r="H216" s="46"/>
      <c r="I216" s="46"/>
      <c r="J216" s="48"/>
    </row>
    <row r="217" ht="120">
      <c r="A217" s="37" t="s">
        <v>227</v>
      </c>
      <c r="B217" s="45"/>
      <c r="C217" s="46"/>
      <c r="D217" s="46"/>
      <c r="E217" s="39" t="s">
        <v>4582</v>
      </c>
      <c r="F217" s="46"/>
      <c r="G217" s="46"/>
      <c r="H217" s="46"/>
      <c r="I217" s="46"/>
      <c r="J217" s="48"/>
    </row>
    <row r="218">
      <c r="A218" s="37" t="s">
        <v>219</v>
      </c>
      <c r="B218" s="37">
        <v>52</v>
      </c>
      <c r="C218" s="38" t="s">
        <v>4586</v>
      </c>
      <c r="D218" s="37" t="s">
        <v>221</v>
      </c>
      <c r="E218" s="39" t="s">
        <v>4587</v>
      </c>
      <c r="F218" s="40" t="s">
        <v>234</v>
      </c>
      <c r="G218" s="41">
        <v>934</v>
      </c>
      <c r="H218" s="42">
        <v>0</v>
      </c>
      <c r="I218" s="43">
        <f>ROUND(G218*H218,P4)</f>
        <v>0</v>
      </c>
      <c r="J218" s="37"/>
      <c r="O218" s="44">
        <f>I218*0.21</f>
        <v>0</v>
      </c>
      <c r="P218">
        <v>3</v>
      </c>
    </row>
    <row r="219">
      <c r="A219" s="37" t="s">
        <v>224</v>
      </c>
      <c r="B219" s="45"/>
      <c r="C219" s="46"/>
      <c r="D219" s="46"/>
      <c r="E219" s="47" t="s">
        <v>221</v>
      </c>
      <c r="F219" s="46"/>
      <c r="G219" s="46"/>
      <c r="H219" s="46"/>
      <c r="I219" s="46"/>
      <c r="J219" s="48"/>
    </row>
    <row r="220" ht="30">
      <c r="A220" s="37" t="s">
        <v>225</v>
      </c>
      <c r="B220" s="45"/>
      <c r="C220" s="46"/>
      <c r="D220" s="46"/>
      <c r="E220" s="49" t="s">
        <v>4588</v>
      </c>
      <c r="F220" s="46"/>
      <c r="G220" s="46"/>
      <c r="H220" s="46"/>
      <c r="I220" s="46"/>
      <c r="J220" s="48"/>
    </row>
    <row r="221" ht="120">
      <c r="A221" s="37" t="s">
        <v>227</v>
      </c>
      <c r="B221" s="45"/>
      <c r="C221" s="46"/>
      <c r="D221" s="46"/>
      <c r="E221" s="39" t="s">
        <v>4582</v>
      </c>
      <c r="F221" s="46"/>
      <c r="G221" s="46"/>
      <c r="H221" s="46"/>
      <c r="I221" s="46"/>
      <c r="J221" s="48"/>
    </row>
    <row r="222">
      <c r="A222" s="37" t="s">
        <v>219</v>
      </c>
      <c r="B222" s="37">
        <v>53</v>
      </c>
      <c r="C222" s="38" t="s">
        <v>4589</v>
      </c>
      <c r="D222" s="37" t="s">
        <v>221</v>
      </c>
      <c r="E222" s="39" t="s">
        <v>4590</v>
      </c>
      <c r="F222" s="40" t="s">
        <v>234</v>
      </c>
      <c r="G222" s="41">
        <v>6210</v>
      </c>
      <c r="H222" s="42">
        <v>0</v>
      </c>
      <c r="I222" s="43">
        <f>ROUND(G222*H222,P4)</f>
        <v>0</v>
      </c>
      <c r="J222" s="37"/>
      <c r="O222" s="44">
        <f>I222*0.21</f>
        <v>0</v>
      </c>
      <c r="P222">
        <v>3</v>
      </c>
    </row>
    <row r="223">
      <c r="A223" s="37" t="s">
        <v>224</v>
      </c>
      <c r="B223" s="45"/>
      <c r="C223" s="46"/>
      <c r="D223" s="46"/>
      <c r="E223" s="47" t="s">
        <v>221</v>
      </c>
      <c r="F223" s="46"/>
      <c r="G223" s="46"/>
      <c r="H223" s="46"/>
      <c r="I223" s="46"/>
      <c r="J223" s="48"/>
    </row>
    <row r="224" ht="30">
      <c r="A224" s="37" t="s">
        <v>225</v>
      </c>
      <c r="B224" s="45"/>
      <c r="C224" s="46"/>
      <c r="D224" s="46"/>
      <c r="E224" s="49" t="s">
        <v>4591</v>
      </c>
      <c r="F224" s="46"/>
      <c r="G224" s="46"/>
      <c r="H224" s="46"/>
      <c r="I224" s="46"/>
      <c r="J224" s="48"/>
    </row>
    <row r="225" ht="120">
      <c r="A225" s="37" t="s">
        <v>227</v>
      </c>
      <c r="B225" s="45"/>
      <c r="C225" s="46"/>
      <c r="D225" s="46"/>
      <c r="E225" s="39" t="s">
        <v>4582</v>
      </c>
      <c r="F225" s="46"/>
      <c r="G225" s="46"/>
      <c r="H225" s="46"/>
      <c r="I225" s="46"/>
      <c r="J225" s="48"/>
    </row>
    <row r="226">
      <c r="A226" s="37" t="s">
        <v>219</v>
      </c>
      <c r="B226" s="37">
        <v>54</v>
      </c>
      <c r="C226" s="38" t="s">
        <v>973</v>
      </c>
      <c r="D226" s="37" t="s">
        <v>221</v>
      </c>
      <c r="E226" s="39" t="s">
        <v>974</v>
      </c>
      <c r="F226" s="40" t="s">
        <v>234</v>
      </c>
      <c r="G226" s="41">
        <v>13354</v>
      </c>
      <c r="H226" s="42">
        <v>0</v>
      </c>
      <c r="I226" s="43">
        <f>ROUND(G226*H226,P4)</f>
        <v>0</v>
      </c>
      <c r="J226" s="37"/>
      <c r="O226" s="44">
        <f>I226*0.21</f>
        <v>0</v>
      </c>
      <c r="P226">
        <v>3</v>
      </c>
    </row>
    <row r="227">
      <c r="A227" s="37" t="s">
        <v>224</v>
      </c>
      <c r="B227" s="45"/>
      <c r="C227" s="46"/>
      <c r="D227" s="46"/>
      <c r="E227" s="47" t="s">
        <v>221</v>
      </c>
      <c r="F227" s="46"/>
      <c r="G227" s="46"/>
      <c r="H227" s="46"/>
      <c r="I227" s="46"/>
      <c r="J227" s="48"/>
    </row>
    <row r="228" ht="30">
      <c r="A228" s="37" t="s">
        <v>225</v>
      </c>
      <c r="B228" s="45"/>
      <c r="C228" s="46"/>
      <c r="D228" s="46"/>
      <c r="E228" s="49" t="s">
        <v>4592</v>
      </c>
      <c r="F228" s="46"/>
      <c r="G228" s="46"/>
      <c r="H228" s="46"/>
      <c r="I228" s="46"/>
      <c r="J228" s="48"/>
    </row>
    <row r="229" ht="105">
      <c r="A229" s="37" t="s">
        <v>227</v>
      </c>
      <c r="B229" s="45"/>
      <c r="C229" s="46"/>
      <c r="D229" s="46"/>
      <c r="E229" s="39" t="s">
        <v>4593</v>
      </c>
      <c r="F229" s="46"/>
      <c r="G229" s="46"/>
      <c r="H229" s="46"/>
      <c r="I229" s="46"/>
      <c r="J229" s="48"/>
    </row>
    <row r="230">
      <c r="A230" s="37" t="s">
        <v>219</v>
      </c>
      <c r="B230" s="37">
        <v>55</v>
      </c>
      <c r="C230" s="38" t="s">
        <v>4594</v>
      </c>
      <c r="D230" s="37" t="s">
        <v>221</v>
      </c>
      <c r="E230" s="39" t="s">
        <v>4595</v>
      </c>
      <c r="F230" s="40" t="s">
        <v>245</v>
      </c>
      <c r="G230" s="41">
        <v>6</v>
      </c>
      <c r="H230" s="42">
        <v>0</v>
      </c>
      <c r="I230" s="43">
        <f>ROUND(G230*H230,P4)</f>
        <v>0</v>
      </c>
      <c r="J230" s="37"/>
      <c r="O230" s="44">
        <f>I230*0.21</f>
        <v>0</v>
      </c>
      <c r="P230">
        <v>3</v>
      </c>
    </row>
    <row r="231">
      <c r="A231" s="37" t="s">
        <v>224</v>
      </c>
      <c r="B231" s="45"/>
      <c r="C231" s="46"/>
      <c r="D231" s="46"/>
      <c r="E231" s="47" t="s">
        <v>221</v>
      </c>
      <c r="F231" s="46"/>
      <c r="G231" s="46"/>
      <c r="H231" s="46"/>
      <c r="I231" s="46"/>
      <c r="J231" s="48"/>
    </row>
    <row r="232" ht="30">
      <c r="A232" s="37" t="s">
        <v>225</v>
      </c>
      <c r="B232" s="45"/>
      <c r="C232" s="46"/>
      <c r="D232" s="46"/>
      <c r="E232" s="49" t="s">
        <v>4573</v>
      </c>
      <c r="F232" s="46"/>
      <c r="G232" s="46"/>
      <c r="H232" s="46"/>
      <c r="I232" s="46"/>
      <c r="J232" s="48"/>
    </row>
    <row r="233" ht="135">
      <c r="A233" s="37" t="s">
        <v>227</v>
      </c>
      <c r="B233" s="45"/>
      <c r="C233" s="46"/>
      <c r="D233" s="46"/>
      <c r="E233" s="39" t="s">
        <v>4570</v>
      </c>
      <c r="F233" s="46"/>
      <c r="G233" s="46"/>
      <c r="H233" s="46"/>
      <c r="I233" s="46"/>
      <c r="J233" s="48"/>
    </row>
    <row r="234">
      <c r="A234" s="37" t="s">
        <v>219</v>
      </c>
      <c r="B234" s="37">
        <v>56</v>
      </c>
      <c r="C234" s="38" t="s">
        <v>4596</v>
      </c>
      <c r="D234" s="37" t="s">
        <v>221</v>
      </c>
      <c r="E234" s="39" t="s">
        <v>4597</v>
      </c>
      <c r="F234" s="40" t="s">
        <v>245</v>
      </c>
      <c r="G234" s="41">
        <v>6</v>
      </c>
      <c r="H234" s="42">
        <v>0</v>
      </c>
      <c r="I234" s="43">
        <f>ROUND(G234*H234,P4)</f>
        <v>0</v>
      </c>
      <c r="J234" s="37"/>
      <c r="O234" s="44">
        <f>I234*0.21</f>
        <v>0</v>
      </c>
      <c r="P234">
        <v>3</v>
      </c>
    </row>
    <row r="235">
      <c r="A235" s="37" t="s">
        <v>224</v>
      </c>
      <c r="B235" s="45"/>
      <c r="C235" s="46"/>
      <c r="D235" s="46"/>
      <c r="E235" s="47" t="s">
        <v>221</v>
      </c>
      <c r="F235" s="46"/>
      <c r="G235" s="46"/>
      <c r="H235" s="46"/>
      <c r="I235" s="46"/>
      <c r="J235" s="48"/>
    </row>
    <row r="236" ht="30">
      <c r="A236" s="37" t="s">
        <v>225</v>
      </c>
      <c r="B236" s="45"/>
      <c r="C236" s="46"/>
      <c r="D236" s="46"/>
      <c r="E236" s="49" t="s">
        <v>4573</v>
      </c>
      <c r="F236" s="46"/>
      <c r="G236" s="46"/>
      <c r="H236" s="46"/>
      <c r="I236" s="46"/>
      <c r="J236" s="48"/>
    </row>
    <row r="237" ht="135">
      <c r="A237" s="37" t="s">
        <v>227</v>
      </c>
      <c r="B237" s="45"/>
      <c r="C237" s="46"/>
      <c r="D237" s="46"/>
      <c r="E237" s="39" t="s">
        <v>4570</v>
      </c>
      <c r="F237" s="46"/>
      <c r="G237" s="46"/>
      <c r="H237" s="46"/>
      <c r="I237" s="46"/>
      <c r="J237" s="48"/>
    </row>
    <row r="238">
      <c r="A238" s="37" t="s">
        <v>219</v>
      </c>
      <c r="B238" s="37">
        <v>57</v>
      </c>
      <c r="C238" s="38" t="s">
        <v>4598</v>
      </c>
      <c r="D238" s="37" t="s">
        <v>221</v>
      </c>
      <c r="E238" s="39" t="s">
        <v>4599</v>
      </c>
      <c r="F238" s="40" t="s">
        <v>245</v>
      </c>
      <c r="G238" s="41">
        <v>4</v>
      </c>
      <c r="H238" s="42">
        <v>0</v>
      </c>
      <c r="I238" s="43">
        <f>ROUND(G238*H238,P4)</f>
        <v>0</v>
      </c>
      <c r="J238" s="37"/>
      <c r="O238" s="44">
        <f>I238*0.21</f>
        <v>0</v>
      </c>
      <c r="P238">
        <v>3</v>
      </c>
    </row>
    <row r="239">
      <c r="A239" s="37" t="s">
        <v>224</v>
      </c>
      <c r="B239" s="45"/>
      <c r="C239" s="46"/>
      <c r="D239" s="46"/>
      <c r="E239" s="47" t="s">
        <v>221</v>
      </c>
      <c r="F239" s="46"/>
      <c r="G239" s="46"/>
      <c r="H239" s="46"/>
      <c r="I239" s="46"/>
      <c r="J239" s="48"/>
    </row>
    <row r="240" ht="30">
      <c r="A240" s="37" t="s">
        <v>225</v>
      </c>
      <c r="B240" s="45"/>
      <c r="C240" s="46"/>
      <c r="D240" s="46"/>
      <c r="E240" s="49" t="s">
        <v>4529</v>
      </c>
      <c r="F240" s="46"/>
      <c r="G240" s="46"/>
      <c r="H240" s="46"/>
      <c r="I240" s="46"/>
      <c r="J240" s="48"/>
    </row>
    <row r="241" ht="135">
      <c r="A241" s="37" t="s">
        <v>227</v>
      </c>
      <c r="B241" s="45"/>
      <c r="C241" s="46"/>
      <c r="D241" s="46"/>
      <c r="E241" s="39" t="s">
        <v>4570</v>
      </c>
      <c r="F241" s="46"/>
      <c r="G241" s="46"/>
      <c r="H241" s="46"/>
      <c r="I241" s="46"/>
      <c r="J241" s="48"/>
    </row>
    <row r="242">
      <c r="A242" s="37" t="s">
        <v>219</v>
      </c>
      <c r="B242" s="37">
        <v>58</v>
      </c>
      <c r="C242" s="38" t="s">
        <v>4600</v>
      </c>
      <c r="D242" s="37" t="s">
        <v>221</v>
      </c>
      <c r="E242" s="39" t="s">
        <v>4601</v>
      </c>
      <c r="F242" s="40" t="s">
        <v>245</v>
      </c>
      <c r="G242" s="41">
        <v>2</v>
      </c>
      <c r="H242" s="42">
        <v>0</v>
      </c>
      <c r="I242" s="43">
        <f>ROUND(G242*H242,P4)</f>
        <v>0</v>
      </c>
      <c r="J242" s="37"/>
      <c r="O242" s="44">
        <f>I242*0.21</f>
        <v>0</v>
      </c>
      <c r="P242">
        <v>3</v>
      </c>
    </row>
    <row r="243">
      <c r="A243" s="37" t="s">
        <v>224</v>
      </c>
      <c r="B243" s="45"/>
      <c r="C243" s="46"/>
      <c r="D243" s="46"/>
      <c r="E243" s="47" t="s">
        <v>221</v>
      </c>
      <c r="F243" s="46"/>
      <c r="G243" s="46"/>
      <c r="H243" s="46"/>
      <c r="I243" s="46"/>
      <c r="J243" s="48"/>
    </row>
    <row r="244" ht="30">
      <c r="A244" s="37" t="s">
        <v>225</v>
      </c>
      <c r="B244" s="45"/>
      <c r="C244" s="46"/>
      <c r="D244" s="46"/>
      <c r="E244" s="49" t="s">
        <v>4569</v>
      </c>
      <c r="F244" s="46"/>
      <c r="G244" s="46"/>
      <c r="H244" s="46"/>
      <c r="I244" s="46"/>
      <c r="J244" s="48"/>
    </row>
    <row r="245" ht="135">
      <c r="A245" s="37" t="s">
        <v>227</v>
      </c>
      <c r="B245" s="45"/>
      <c r="C245" s="46"/>
      <c r="D245" s="46"/>
      <c r="E245" s="39" t="s">
        <v>4570</v>
      </c>
      <c r="F245" s="46"/>
      <c r="G245" s="46"/>
      <c r="H245" s="46"/>
      <c r="I245" s="46"/>
      <c r="J245" s="48"/>
    </row>
    <row r="246" ht="30">
      <c r="A246" s="37" t="s">
        <v>219</v>
      </c>
      <c r="B246" s="37">
        <v>59</v>
      </c>
      <c r="C246" s="38" t="s">
        <v>4602</v>
      </c>
      <c r="D246" s="37" t="s">
        <v>221</v>
      </c>
      <c r="E246" s="39" t="s">
        <v>4603</v>
      </c>
      <c r="F246" s="40" t="s">
        <v>245</v>
      </c>
      <c r="G246" s="41">
        <v>1</v>
      </c>
      <c r="H246" s="42">
        <v>0</v>
      </c>
      <c r="I246" s="43">
        <f>ROUND(G246*H246,P4)</f>
        <v>0</v>
      </c>
      <c r="J246" s="37"/>
      <c r="O246" s="44">
        <f>I246*0.21</f>
        <v>0</v>
      </c>
      <c r="P246">
        <v>3</v>
      </c>
    </row>
    <row r="247">
      <c r="A247" s="37" t="s">
        <v>224</v>
      </c>
      <c r="B247" s="45"/>
      <c r="C247" s="46"/>
      <c r="D247" s="46"/>
      <c r="E247" s="47" t="s">
        <v>221</v>
      </c>
      <c r="F247" s="46"/>
      <c r="G247" s="46"/>
      <c r="H247" s="46"/>
      <c r="I247" s="46"/>
      <c r="J247" s="48"/>
    </row>
    <row r="248" ht="30">
      <c r="A248" s="37" t="s">
        <v>225</v>
      </c>
      <c r="B248" s="45"/>
      <c r="C248" s="46"/>
      <c r="D248" s="46"/>
      <c r="E248" s="49" t="s">
        <v>4604</v>
      </c>
      <c r="F248" s="46"/>
      <c r="G248" s="46"/>
      <c r="H248" s="46"/>
      <c r="I248" s="46"/>
      <c r="J248" s="48"/>
    </row>
    <row r="249" ht="135">
      <c r="A249" s="37" t="s">
        <v>227</v>
      </c>
      <c r="B249" s="45"/>
      <c r="C249" s="46"/>
      <c r="D249" s="46"/>
      <c r="E249" s="39" t="s">
        <v>4570</v>
      </c>
      <c r="F249" s="46"/>
      <c r="G249" s="46"/>
      <c r="H249" s="46"/>
      <c r="I249" s="46"/>
      <c r="J249" s="48"/>
    </row>
    <row r="250" ht="30">
      <c r="A250" s="37" t="s">
        <v>219</v>
      </c>
      <c r="B250" s="37">
        <v>60</v>
      </c>
      <c r="C250" s="38" t="s">
        <v>4605</v>
      </c>
      <c r="D250" s="37" t="s">
        <v>221</v>
      </c>
      <c r="E250" s="39" t="s">
        <v>4606</v>
      </c>
      <c r="F250" s="40" t="s">
        <v>245</v>
      </c>
      <c r="G250" s="41">
        <v>1</v>
      </c>
      <c r="H250" s="42">
        <v>0</v>
      </c>
      <c r="I250" s="43">
        <f>ROUND(G250*H250,P4)</f>
        <v>0</v>
      </c>
      <c r="J250" s="37"/>
      <c r="O250" s="44">
        <f>I250*0.21</f>
        <v>0</v>
      </c>
      <c r="P250">
        <v>3</v>
      </c>
    </row>
    <row r="251">
      <c r="A251" s="37" t="s">
        <v>224</v>
      </c>
      <c r="B251" s="45"/>
      <c r="C251" s="46"/>
      <c r="D251" s="46"/>
      <c r="E251" s="47" t="s">
        <v>221</v>
      </c>
      <c r="F251" s="46"/>
      <c r="G251" s="46"/>
      <c r="H251" s="46"/>
      <c r="I251" s="46"/>
      <c r="J251" s="48"/>
    </row>
    <row r="252" ht="30">
      <c r="A252" s="37" t="s">
        <v>225</v>
      </c>
      <c r="B252" s="45"/>
      <c r="C252" s="46"/>
      <c r="D252" s="46"/>
      <c r="E252" s="49" t="s">
        <v>4604</v>
      </c>
      <c r="F252" s="46"/>
      <c r="G252" s="46"/>
      <c r="H252" s="46"/>
      <c r="I252" s="46"/>
      <c r="J252" s="48"/>
    </row>
    <row r="253" ht="135">
      <c r="A253" s="37" t="s">
        <v>227</v>
      </c>
      <c r="B253" s="45"/>
      <c r="C253" s="46"/>
      <c r="D253" s="46"/>
      <c r="E253" s="39" t="s">
        <v>4570</v>
      </c>
      <c r="F253" s="46"/>
      <c r="G253" s="46"/>
      <c r="H253" s="46"/>
      <c r="I253" s="46"/>
      <c r="J253" s="48"/>
    </row>
    <row r="254">
      <c r="A254" s="37" t="s">
        <v>219</v>
      </c>
      <c r="B254" s="37">
        <v>61</v>
      </c>
      <c r="C254" s="38" t="s">
        <v>4607</v>
      </c>
      <c r="D254" s="37" t="s">
        <v>221</v>
      </c>
      <c r="E254" s="39" t="s">
        <v>4608</v>
      </c>
      <c r="F254" s="40" t="s">
        <v>245</v>
      </c>
      <c r="G254" s="41">
        <v>8</v>
      </c>
      <c r="H254" s="42">
        <v>0</v>
      </c>
      <c r="I254" s="43">
        <f>ROUND(G254*H254,P4)</f>
        <v>0</v>
      </c>
      <c r="J254" s="37"/>
      <c r="O254" s="44">
        <f>I254*0.21</f>
        <v>0</v>
      </c>
      <c r="P254">
        <v>3</v>
      </c>
    </row>
    <row r="255">
      <c r="A255" s="37" t="s">
        <v>224</v>
      </c>
      <c r="B255" s="45"/>
      <c r="C255" s="46"/>
      <c r="D255" s="46"/>
      <c r="E255" s="47" t="s">
        <v>221</v>
      </c>
      <c r="F255" s="46"/>
      <c r="G255" s="46"/>
      <c r="H255" s="46"/>
      <c r="I255" s="46"/>
      <c r="J255" s="48"/>
    </row>
    <row r="256" ht="30">
      <c r="A256" s="37" t="s">
        <v>225</v>
      </c>
      <c r="B256" s="45"/>
      <c r="C256" s="46"/>
      <c r="D256" s="46"/>
      <c r="E256" s="49" t="s">
        <v>4553</v>
      </c>
      <c r="F256" s="46"/>
      <c r="G256" s="46"/>
      <c r="H256" s="46"/>
      <c r="I256" s="46"/>
      <c r="J256" s="48"/>
    </row>
    <row r="257" ht="135">
      <c r="A257" s="37" t="s">
        <v>227</v>
      </c>
      <c r="B257" s="45"/>
      <c r="C257" s="46"/>
      <c r="D257" s="46"/>
      <c r="E257" s="39" t="s">
        <v>4570</v>
      </c>
      <c r="F257" s="46"/>
      <c r="G257" s="46"/>
      <c r="H257" s="46"/>
      <c r="I257" s="46"/>
      <c r="J257" s="48"/>
    </row>
    <row r="258">
      <c r="A258" s="37" t="s">
        <v>219</v>
      </c>
      <c r="B258" s="37">
        <v>62</v>
      </c>
      <c r="C258" s="38" t="s">
        <v>4609</v>
      </c>
      <c r="D258" s="37" t="s">
        <v>221</v>
      </c>
      <c r="E258" s="39" t="s">
        <v>4610</v>
      </c>
      <c r="F258" s="40" t="s">
        <v>234</v>
      </c>
      <c r="G258" s="41">
        <v>90</v>
      </c>
      <c r="H258" s="42">
        <v>0</v>
      </c>
      <c r="I258" s="43">
        <f>ROUND(G258*H258,P4)</f>
        <v>0</v>
      </c>
      <c r="J258" s="37"/>
      <c r="O258" s="44">
        <f>I258*0.21</f>
        <v>0</v>
      </c>
      <c r="P258">
        <v>3</v>
      </c>
    </row>
    <row r="259">
      <c r="A259" s="37" t="s">
        <v>224</v>
      </c>
      <c r="B259" s="45"/>
      <c r="C259" s="46"/>
      <c r="D259" s="46"/>
      <c r="E259" s="47" t="s">
        <v>221</v>
      </c>
      <c r="F259" s="46"/>
      <c r="G259" s="46"/>
      <c r="H259" s="46"/>
      <c r="I259" s="46"/>
      <c r="J259" s="48"/>
    </row>
    <row r="260" ht="30">
      <c r="A260" s="37" t="s">
        <v>225</v>
      </c>
      <c r="B260" s="45"/>
      <c r="C260" s="46"/>
      <c r="D260" s="46"/>
      <c r="E260" s="49" t="s">
        <v>4611</v>
      </c>
      <c r="F260" s="46"/>
      <c r="G260" s="46"/>
      <c r="H260" s="46"/>
      <c r="I260" s="46"/>
      <c r="J260" s="48"/>
    </row>
    <row r="261" ht="135">
      <c r="A261" s="37" t="s">
        <v>227</v>
      </c>
      <c r="B261" s="45"/>
      <c r="C261" s="46"/>
      <c r="D261" s="46"/>
      <c r="E261" s="39" t="s">
        <v>4612</v>
      </c>
      <c r="F261" s="46"/>
      <c r="G261" s="46"/>
      <c r="H261" s="46"/>
      <c r="I261" s="46"/>
      <c r="J261" s="48"/>
    </row>
    <row r="262">
      <c r="A262" s="37" t="s">
        <v>219</v>
      </c>
      <c r="B262" s="37">
        <v>63</v>
      </c>
      <c r="C262" s="38" t="s">
        <v>4613</v>
      </c>
      <c r="D262" s="37" t="s">
        <v>221</v>
      </c>
      <c r="E262" s="39" t="s">
        <v>4614</v>
      </c>
      <c r="F262" s="40" t="s">
        <v>245</v>
      </c>
      <c r="G262" s="41">
        <v>42</v>
      </c>
      <c r="H262" s="42">
        <v>0</v>
      </c>
      <c r="I262" s="43">
        <f>ROUND(G262*H262,P4)</f>
        <v>0</v>
      </c>
      <c r="J262" s="37"/>
      <c r="O262" s="44">
        <f>I262*0.21</f>
        <v>0</v>
      </c>
      <c r="P262">
        <v>3</v>
      </c>
    </row>
    <row r="263">
      <c r="A263" s="37" t="s">
        <v>224</v>
      </c>
      <c r="B263" s="45"/>
      <c r="C263" s="46"/>
      <c r="D263" s="46"/>
      <c r="E263" s="47" t="s">
        <v>221</v>
      </c>
      <c r="F263" s="46"/>
      <c r="G263" s="46"/>
      <c r="H263" s="46"/>
      <c r="I263" s="46"/>
      <c r="J263" s="48"/>
    </row>
    <row r="264" ht="30">
      <c r="A264" s="37" t="s">
        <v>225</v>
      </c>
      <c r="B264" s="45"/>
      <c r="C264" s="46"/>
      <c r="D264" s="46"/>
      <c r="E264" s="49" t="s">
        <v>4615</v>
      </c>
      <c r="F264" s="46"/>
      <c r="G264" s="46"/>
      <c r="H264" s="46"/>
      <c r="I264" s="46"/>
      <c r="J264" s="48"/>
    </row>
    <row r="265" ht="135">
      <c r="A265" s="37" t="s">
        <v>227</v>
      </c>
      <c r="B265" s="45"/>
      <c r="C265" s="46"/>
      <c r="D265" s="46"/>
      <c r="E265" s="39" t="s">
        <v>4570</v>
      </c>
      <c r="F265" s="46"/>
      <c r="G265" s="46"/>
      <c r="H265" s="46"/>
      <c r="I265" s="46"/>
      <c r="J265" s="48"/>
    </row>
    <row r="266">
      <c r="A266" s="37" t="s">
        <v>219</v>
      </c>
      <c r="B266" s="37">
        <v>64</v>
      </c>
      <c r="C266" s="38" t="s">
        <v>4616</v>
      </c>
      <c r="D266" s="37" t="s">
        <v>221</v>
      </c>
      <c r="E266" s="39" t="s">
        <v>4617</v>
      </c>
      <c r="F266" s="40" t="s">
        <v>245</v>
      </c>
      <c r="G266" s="41">
        <v>24</v>
      </c>
      <c r="H266" s="42">
        <v>0</v>
      </c>
      <c r="I266" s="43">
        <f>ROUND(G266*H266,P4)</f>
        <v>0</v>
      </c>
      <c r="J266" s="37"/>
      <c r="O266" s="44">
        <f>I266*0.21</f>
        <v>0</v>
      </c>
      <c r="P266">
        <v>3</v>
      </c>
    </row>
    <row r="267">
      <c r="A267" s="37" t="s">
        <v>224</v>
      </c>
      <c r="B267" s="45"/>
      <c r="C267" s="46"/>
      <c r="D267" s="46"/>
      <c r="E267" s="47" t="s">
        <v>221</v>
      </c>
      <c r="F267" s="46"/>
      <c r="G267" s="46"/>
      <c r="H267" s="46"/>
      <c r="I267" s="46"/>
      <c r="J267" s="48"/>
    </row>
    <row r="268" ht="30">
      <c r="A268" s="37" t="s">
        <v>225</v>
      </c>
      <c r="B268" s="45"/>
      <c r="C268" s="46"/>
      <c r="D268" s="46"/>
      <c r="E268" s="49" t="s">
        <v>4618</v>
      </c>
      <c r="F268" s="46"/>
      <c r="G268" s="46"/>
      <c r="H268" s="46"/>
      <c r="I268" s="46"/>
      <c r="J268" s="48"/>
    </row>
    <row r="269" ht="135">
      <c r="A269" s="37" t="s">
        <v>227</v>
      </c>
      <c r="B269" s="45"/>
      <c r="C269" s="46"/>
      <c r="D269" s="46"/>
      <c r="E269" s="39" t="s">
        <v>4570</v>
      </c>
      <c r="F269" s="46"/>
      <c r="G269" s="46"/>
      <c r="H269" s="46"/>
      <c r="I269" s="46"/>
      <c r="J269" s="48"/>
    </row>
    <row r="270">
      <c r="A270" s="37" t="s">
        <v>219</v>
      </c>
      <c r="B270" s="37">
        <v>65</v>
      </c>
      <c r="C270" s="38" t="s">
        <v>4619</v>
      </c>
      <c r="D270" s="37" t="s">
        <v>221</v>
      </c>
      <c r="E270" s="39" t="s">
        <v>4620</v>
      </c>
      <c r="F270" s="40" t="s">
        <v>245</v>
      </c>
      <c r="G270" s="41">
        <v>4</v>
      </c>
      <c r="H270" s="42">
        <v>0</v>
      </c>
      <c r="I270" s="43">
        <f>ROUND(G270*H270,P4)</f>
        <v>0</v>
      </c>
      <c r="J270" s="37"/>
      <c r="O270" s="44">
        <f>I270*0.21</f>
        <v>0</v>
      </c>
      <c r="P270">
        <v>3</v>
      </c>
    </row>
    <row r="271">
      <c r="A271" s="37" t="s">
        <v>224</v>
      </c>
      <c r="B271" s="45"/>
      <c r="C271" s="46"/>
      <c r="D271" s="46"/>
      <c r="E271" s="47" t="s">
        <v>221</v>
      </c>
      <c r="F271" s="46"/>
      <c r="G271" s="46"/>
      <c r="H271" s="46"/>
      <c r="I271" s="46"/>
      <c r="J271" s="48"/>
    </row>
    <row r="272" ht="30">
      <c r="A272" s="37" t="s">
        <v>225</v>
      </c>
      <c r="B272" s="45"/>
      <c r="C272" s="46"/>
      <c r="D272" s="46"/>
      <c r="E272" s="49" t="s">
        <v>4529</v>
      </c>
      <c r="F272" s="46"/>
      <c r="G272" s="46"/>
      <c r="H272" s="46"/>
      <c r="I272" s="46"/>
      <c r="J272" s="48"/>
    </row>
    <row r="273" ht="135">
      <c r="A273" s="37" t="s">
        <v>227</v>
      </c>
      <c r="B273" s="45"/>
      <c r="C273" s="46"/>
      <c r="D273" s="46"/>
      <c r="E273" s="39" t="s">
        <v>4570</v>
      </c>
      <c r="F273" s="46"/>
      <c r="G273" s="46"/>
      <c r="H273" s="46"/>
      <c r="I273" s="46"/>
      <c r="J273" s="48"/>
    </row>
    <row r="274">
      <c r="A274" s="37" t="s">
        <v>219</v>
      </c>
      <c r="B274" s="37">
        <v>66</v>
      </c>
      <c r="C274" s="38" t="s">
        <v>4621</v>
      </c>
      <c r="D274" s="37" t="s">
        <v>221</v>
      </c>
      <c r="E274" s="39" t="s">
        <v>4622</v>
      </c>
      <c r="F274" s="40" t="s">
        <v>245</v>
      </c>
      <c r="G274" s="41">
        <v>2</v>
      </c>
      <c r="H274" s="42">
        <v>0</v>
      </c>
      <c r="I274" s="43">
        <f>ROUND(G274*H274,P4)</f>
        <v>0</v>
      </c>
      <c r="J274" s="37"/>
      <c r="O274" s="44">
        <f>I274*0.21</f>
        <v>0</v>
      </c>
      <c r="P274">
        <v>3</v>
      </c>
    </row>
    <row r="275">
      <c r="A275" s="37" t="s">
        <v>224</v>
      </c>
      <c r="B275" s="45"/>
      <c r="C275" s="46"/>
      <c r="D275" s="46"/>
      <c r="E275" s="47" t="s">
        <v>221</v>
      </c>
      <c r="F275" s="46"/>
      <c r="G275" s="46"/>
      <c r="H275" s="46"/>
      <c r="I275" s="46"/>
      <c r="J275" s="48"/>
    </row>
    <row r="276" ht="30">
      <c r="A276" s="37" t="s">
        <v>225</v>
      </c>
      <c r="B276" s="45"/>
      <c r="C276" s="46"/>
      <c r="D276" s="46"/>
      <c r="E276" s="49" t="s">
        <v>4569</v>
      </c>
      <c r="F276" s="46"/>
      <c r="G276" s="46"/>
      <c r="H276" s="46"/>
      <c r="I276" s="46"/>
      <c r="J276" s="48"/>
    </row>
    <row r="277" ht="135">
      <c r="A277" s="37" t="s">
        <v>227</v>
      </c>
      <c r="B277" s="45"/>
      <c r="C277" s="46"/>
      <c r="D277" s="46"/>
      <c r="E277" s="39" t="s">
        <v>4570</v>
      </c>
      <c r="F277" s="46"/>
      <c r="G277" s="46"/>
      <c r="H277" s="46"/>
      <c r="I277" s="46"/>
      <c r="J277" s="48"/>
    </row>
    <row r="278">
      <c r="A278" s="37" t="s">
        <v>219</v>
      </c>
      <c r="B278" s="37">
        <v>67</v>
      </c>
      <c r="C278" s="38" t="s">
        <v>4623</v>
      </c>
      <c r="D278" s="37" t="s">
        <v>221</v>
      </c>
      <c r="E278" s="39" t="s">
        <v>4624</v>
      </c>
      <c r="F278" s="40" t="s">
        <v>245</v>
      </c>
      <c r="G278" s="41">
        <v>1</v>
      </c>
      <c r="H278" s="42">
        <v>0</v>
      </c>
      <c r="I278" s="43">
        <f>ROUND(G278*H278,P4)</f>
        <v>0</v>
      </c>
      <c r="J278" s="37"/>
      <c r="O278" s="44">
        <f>I278*0.21</f>
        <v>0</v>
      </c>
      <c r="P278">
        <v>3</v>
      </c>
    </row>
    <row r="279">
      <c r="A279" s="37" t="s">
        <v>224</v>
      </c>
      <c r="B279" s="45"/>
      <c r="C279" s="46"/>
      <c r="D279" s="46"/>
      <c r="E279" s="47" t="s">
        <v>221</v>
      </c>
      <c r="F279" s="46"/>
      <c r="G279" s="46"/>
      <c r="H279" s="46"/>
      <c r="I279" s="46"/>
      <c r="J279" s="48"/>
    </row>
    <row r="280" ht="30">
      <c r="A280" s="37" t="s">
        <v>225</v>
      </c>
      <c r="B280" s="45"/>
      <c r="C280" s="46"/>
      <c r="D280" s="46"/>
      <c r="E280" s="49" t="s">
        <v>4604</v>
      </c>
      <c r="F280" s="46"/>
      <c r="G280" s="46"/>
      <c r="H280" s="46"/>
      <c r="I280" s="46"/>
      <c r="J280" s="48"/>
    </row>
    <row r="281" ht="135">
      <c r="A281" s="37" t="s">
        <v>227</v>
      </c>
      <c r="B281" s="45"/>
      <c r="C281" s="46"/>
      <c r="D281" s="46"/>
      <c r="E281" s="39" t="s">
        <v>4570</v>
      </c>
      <c r="F281" s="46"/>
      <c r="G281" s="46"/>
      <c r="H281" s="46"/>
      <c r="I281" s="46"/>
      <c r="J281" s="48"/>
    </row>
    <row r="282">
      <c r="A282" s="37" t="s">
        <v>219</v>
      </c>
      <c r="B282" s="37">
        <v>68</v>
      </c>
      <c r="C282" s="38" t="s">
        <v>4625</v>
      </c>
      <c r="D282" s="37" t="s">
        <v>221</v>
      </c>
      <c r="E282" s="39" t="s">
        <v>4626</v>
      </c>
      <c r="F282" s="40" t="s">
        <v>245</v>
      </c>
      <c r="G282" s="41">
        <v>1</v>
      </c>
      <c r="H282" s="42">
        <v>0</v>
      </c>
      <c r="I282" s="43">
        <f>ROUND(G282*H282,P4)</f>
        <v>0</v>
      </c>
      <c r="J282" s="37"/>
      <c r="O282" s="44">
        <f>I282*0.21</f>
        <v>0</v>
      </c>
      <c r="P282">
        <v>3</v>
      </c>
    </row>
    <row r="283">
      <c r="A283" s="37" t="s">
        <v>224</v>
      </c>
      <c r="B283" s="45"/>
      <c r="C283" s="46"/>
      <c r="D283" s="46"/>
      <c r="E283" s="47" t="s">
        <v>221</v>
      </c>
      <c r="F283" s="46"/>
      <c r="G283" s="46"/>
      <c r="H283" s="46"/>
      <c r="I283" s="46"/>
      <c r="J283" s="48"/>
    </row>
    <row r="284" ht="30">
      <c r="A284" s="37" t="s">
        <v>225</v>
      </c>
      <c r="B284" s="45"/>
      <c r="C284" s="46"/>
      <c r="D284" s="46"/>
      <c r="E284" s="49" t="s">
        <v>4604</v>
      </c>
      <c r="F284" s="46"/>
      <c r="G284" s="46"/>
      <c r="H284" s="46"/>
      <c r="I284" s="46"/>
      <c r="J284" s="48"/>
    </row>
    <row r="285" ht="135">
      <c r="A285" s="37" t="s">
        <v>227</v>
      </c>
      <c r="B285" s="45"/>
      <c r="C285" s="46"/>
      <c r="D285" s="46"/>
      <c r="E285" s="39" t="s">
        <v>4570</v>
      </c>
      <c r="F285" s="46"/>
      <c r="G285" s="46"/>
      <c r="H285" s="46"/>
      <c r="I285" s="46"/>
      <c r="J285" s="48"/>
    </row>
    <row r="286">
      <c r="A286" s="37" t="s">
        <v>219</v>
      </c>
      <c r="B286" s="37">
        <v>69</v>
      </c>
      <c r="C286" s="38" t="s">
        <v>4627</v>
      </c>
      <c r="D286" s="37" t="s">
        <v>221</v>
      </c>
      <c r="E286" s="39" t="s">
        <v>4628</v>
      </c>
      <c r="F286" s="40" t="s">
        <v>245</v>
      </c>
      <c r="G286" s="41">
        <v>18</v>
      </c>
      <c r="H286" s="42">
        <v>0</v>
      </c>
      <c r="I286" s="43">
        <f>ROUND(G286*H286,P4)</f>
        <v>0</v>
      </c>
      <c r="J286" s="37"/>
      <c r="O286" s="44">
        <f>I286*0.21</f>
        <v>0</v>
      </c>
      <c r="P286">
        <v>3</v>
      </c>
    </row>
    <row r="287">
      <c r="A287" s="37" t="s">
        <v>224</v>
      </c>
      <c r="B287" s="45"/>
      <c r="C287" s="46"/>
      <c r="D287" s="46"/>
      <c r="E287" s="47" t="s">
        <v>221</v>
      </c>
      <c r="F287" s="46"/>
      <c r="G287" s="46"/>
      <c r="H287" s="46"/>
      <c r="I287" s="46"/>
      <c r="J287" s="48"/>
    </row>
    <row r="288" ht="30">
      <c r="A288" s="37" t="s">
        <v>225</v>
      </c>
      <c r="B288" s="45"/>
      <c r="C288" s="46"/>
      <c r="D288" s="46"/>
      <c r="E288" s="49" t="s">
        <v>4629</v>
      </c>
      <c r="F288" s="46"/>
      <c r="G288" s="46"/>
      <c r="H288" s="46"/>
      <c r="I288" s="46"/>
      <c r="J288" s="48"/>
    </row>
    <row r="289" ht="135">
      <c r="A289" s="37" t="s">
        <v>227</v>
      </c>
      <c r="B289" s="45"/>
      <c r="C289" s="46"/>
      <c r="D289" s="46"/>
      <c r="E289" s="39" t="s">
        <v>4570</v>
      </c>
      <c r="F289" s="46"/>
      <c r="G289" s="46"/>
      <c r="H289" s="46"/>
      <c r="I289" s="46"/>
      <c r="J289" s="48"/>
    </row>
    <row r="290">
      <c r="A290" s="37" t="s">
        <v>219</v>
      </c>
      <c r="B290" s="37">
        <v>70</v>
      </c>
      <c r="C290" s="38" t="s">
        <v>4630</v>
      </c>
      <c r="D290" s="37" t="s">
        <v>221</v>
      </c>
      <c r="E290" s="39" t="s">
        <v>4631</v>
      </c>
      <c r="F290" s="40" t="s">
        <v>245</v>
      </c>
      <c r="G290" s="41">
        <v>49</v>
      </c>
      <c r="H290" s="42">
        <v>0</v>
      </c>
      <c r="I290" s="43">
        <f>ROUND(G290*H290,P4)</f>
        <v>0</v>
      </c>
      <c r="J290" s="37"/>
      <c r="O290" s="44">
        <f>I290*0.21</f>
        <v>0</v>
      </c>
      <c r="P290">
        <v>3</v>
      </c>
    </row>
    <row r="291">
      <c r="A291" s="37" t="s">
        <v>224</v>
      </c>
      <c r="B291" s="45"/>
      <c r="C291" s="46"/>
      <c r="D291" s="46"/>
      <c r="E291" s="47" t="s">
        <v>221</v>
      </c>
      <c r="F291" s="46"/>
      <c r="G291" s="46"/>
      <c r="H291" s="46"/>
      <c r="I291" s="46"/>
      <c r="J291" s="48"/>
    </row>
    <row r="292" ht="30">
      <c r="A292" s="37" t="s">
        <v>225</v>
      </c>
      <c r="B292" s="45"/>
      <c r="C292" s="46"/>
      <c r="D292" s="46"/>
      <c r="E292" s="49" t="s">
        <v>4632</v>
      </c>
      <c r="F292" s="46"/>
      <c r="G292" s="46"/>
      <c r="H292" s="46"/>
      <c r="I292" s="46"/>
      <c r="J292" s="48"/>
    </row>
    <row r="293" ht="135">
      <c r="A293" s="37" t="s">
        <v>227</v>
      </c>
      <c r="B293" s="45"/>
      <c r="C293" s="46"/>
      <c r="D293" s="46"/>
      <c r="E293" s="39" t="s">
        <v>4570</v>
      </c>
      <c r="F293" s="46"/>
      <c r="G293" s="46"/>
      <c r="H293" s="46"/>
      <c r="I293" s="46"/>
      <c r="J293" s="48"/>
    </row>
    <row r="294" ht="30">
      <c r="A294" s="37" t="s">
        <v>219</v>
      </c>
      <c r="B294" s="37">
        <v>71</v>
      </c>
      <c r="C294" s="38" t="s">
        <v>4633</v>
      </c>
      <c r="D294" s="37" t="s">
        <v>221</v>
      </c>
      <c r="E294" s="39" t="s">
        <v>4634</v>
      </c>
      <c r="F294" s="40" t="s">
        <v>245</v>
      </c>
      <c r="G294" s="41">
        <v>35</v>
      </c>
      <c r="H294" s="42">
        <v>0</v>
      </c>
      <c r="I294" s="43">
        <f>ROUND(G294*H294,P4)</f>
        <v>0</v>
      </c>
      <c r="J294" s="37"/>
      <c r="O294" s="44">
        <f>I294*0.21</f>
        <v>0</v>
      </c>
      <c r="P294">
        <v>3</v>
      </c>
    </row>
    <row r="295">
      <c r="A295" s="37" t="s">
        <v>224</v>
      </c>
      <c r="B295" s="45"/>
      <c r="C295" s="46"/>
      <c r="D295" s="46"/>
      <c r="E295" s="47" t="s">
        <v>221</v>
      </c>
      <c r="F295" s="46"/>
      <c r="G295" s="46"/>
      <c r="H295" s="46"/>
      <c r="I295" s="46"/>
      <c r="J295" s="48"/>
    </row>
    <row r="296" ht="30">
      <c r="A296" s="37" t="s">
        <v>225</v>
      </c>
      <c r="B296" s="45"/>
      <c r="C296" s="46"/>
      <c r="D296" s="46"/>
      <c r="E296" s="49" t="s">
        <v>4635</v>
      </c>
      <c r="F296" s="46"/>
      <c r="G296" s="46"/>
      <c r="H296" s="46"/>
      <c r="I296" s="46"/>
      <c r="J296" s="48"/>
    </row>
    <row r="297" ht="105">
      <c r="A297" s="37" t="s">
        <v>227</v>
      </c>
      <c r="B297" s="45"/>
      <c r="C297" s="46"/>
      <c r="D297" s="46"/>
      <c r="E297" s="39" t="s">
        <v>4636</v>
      </c>
      <c r="F297" s="46"/>
      <c r="G297" s="46"/>
      <c r="H297" s="46"/>
      <c r="I297" s="46"/>
      <c r="J297" s="48"/>
    </row>
    <row r="298" ht="30">
      <c r="A298" s="37" t="s">
        <v>219</v>
      </c>
      <c r="B298" s="37">
        <v>72</v>
      </c>
      <c r="C298" s="38" t="s">
        <v>4637</v>
      </c>
      <c r="D298" s="37" t="s">
        <v>221</v>
      </c>
      <c r="E298" s="39" t="s">
        <v>4638</v>
      </c>
      <c r="F298" s="40" t="s">
        <v>245</v>
      </c>
      <c r="G298" s="41">
        <v>35</v>
      </c>
      <c r="H298" s="42">
        <v>0</v>
      </c>
      <c r="I298" s="43">
        <f>ROUND(G298*H298,P4)</f>
        <v>0</v>
      </c>
      <c r="J298" s="37"/>
      <c r="O298" s="44">
        <f>I298*0.21</f>
        <v>0</v>
      </c>
      <c r="P298">
        <v>3</v>
      </c>
    </row>
    <row r="299">
      <c r="A299" s="37" t="s">
        <v>224</v>
      </c>
      <c r="B299" s="45"/>
      <c r="C299" s="46"/>
      <c r="D299" s="46"/>
      <c r="E299" s="47" t="s">
        <v>221</v>
      </c>
      <c r="F299" s="46"/>
      <c r="G299" s="46"/>
      <c r="H299" s="46"/>
      <c r="I299" s="46"/>
      <c r="J299" s="48"/>
    </row>
    <row r="300" ht="30">
      <c r="A300" s="37" t="s">
        <v>225</v>
      </c>
      <c r="B300" s="45"/>
      <c r="C300" s="46"/>
      <c r="D300" s="46"/>
      <c r="E300" s="49" t="s">
        <v>4635</v>
      </c>
      <c r="F300" s="46"/>
      <c r="G300" s="46"/>
      <c r="H300" s="46"/>
      <c r="I300" s="46"/>
      <c r="J300" s="48"/>
    </row>
    <row r="301" ht="90">
      <c r="A301" s="37" t="s">
        <v>227</v>
      </c>
      <c r="B301" s="45"/>
      <c r="C301" s="46"/>
      <c r="D301" s="46"/>
      <c r="E301" s="39" t="s">
        <v>4639</v>
      </c>
      <c r="F301" s="46"/>
      <c r="G301" s="46"/>
      <c r="H301" s="46"/>
      <c r="I301" s="46"/>
      <c r="J301" s="48"/>
    </row>
    <row r="302" ht="30">
      <c r="A302" s="37" t="s">
        <v>219</v>
      </c>
      <c r="B302" s="37">
        <v>73</v>
      </c>
      <c r="C302" s="38" t="s">
        <v>4640</v>
      </c>
      <c r="D302" s="37" t="s">
        <v>221</v>
      </c>
      <c r="E302" s="39" t="s">
        <v>4641</v>
      </c>
      <c r="F302" s="40" t="s">
        <v>394</v>
      </c>
      <c r="G302" s="41">
        <v>1026</v>
      </c>
      <c r="H302" s="42">
        <v>0</v>
      </c>
      <c r="I302" s="43">
        <f>ROUND(G302*H302,P4)</f>
        <v>0</v>
      </c>
      <c r="J302" s="37"/>
      <c r="O302" s="44">
        <f>I302*0.21</f>
        <v>0</v>
      </c>
      <c r="P302">
        <v>3</v>
      </c>
    </row>
    <row r="303">
      <c r="A303" s="37" t="s">
        <v>224</v>
      </c>
      <c r="B303" s="45"/>
      <c r="C303" s="46"/>
      <c r="D303" s="46"/>
      <c r="E303" s="47" t="s">
        <v>221</v>
      </c>
      <c r="F303" s="46"/>
      <c r="G303" s="46"/>
      <c r="H303" s="46"/>
      <c r="I303" s="46"/>
      <c r="J303" s="48"/>
    </row>
    <row r="304" ht="30">
      <c r="A304" s="37" t="s">
        <v>225</v>
      </c>
      <c r="B304" s="45"/>
      <c r="C304" s="46"/>
      <c r="D304" s="46"/>
      <c r="E304" s="49" t="s">
        <v>4642</v>
      </c>
      <c r="F304" s="46"/>
      <c r="G304" s="46"/>
      <c r="H304" s="46"/>
      <c r="I304" s="46"/>
      <c r="J304" s="48"/>
    </row>
    <row r="305" ht="120">
      <c r="A305" s="37" t="s">
        <v>227</v>
      </c>
      <c r="B305" s="45"/>
      <c r="C305" s="46"/>
      <c r="D305" s="46"/>
      <c r="E305" s="39" t="s">
        <v>4643</v>
      </c>
      <c r="F305" s="46"/>
      <c r="G305" s="46"/>
      <c r="H305" s="46"/>
      <c r="I305" s="46"/>
      <c r="J305" s="48"/>
    </row>
    <row r="306">
      <c r="A306" s="31" t="s">
        <v>216</v>
      </c>
      <c r="B306" s="32"/>
      <c r="C306" s="33" t="s">
        <v>4644</v>
      </c>
      <c r="D306" s="34"/>
      <c r="E306" s="31" t="s">
        <v>4645</v>
      </c>
      <c r="F306" s="34"/>
      <c r="G306" s="34"/>
      <c r="H306" s="34"/>
      <c r="I306" s="35">
        <f>SUMIFS(I307:I358,A307:A358,"P")</f>
        <v>0</v>
      </c>
      <c r="J306" s="36"/>
    </row>
    <row r="307" ht="30">
      <c r="A307" s="37" t="s">
        <v>219</v>
      </c>
      <c r="B307" s="37">
        <v>74</v>
      </c>
      <c r="C307" s="38" t="s">
        <v>4646</v>
      </c>
      <c r="D307" s="37" t="s">
        <v>221</v>
      </c>
      <c r="E307" s="39" t="s">
        <v>4647</v>
      </c>
      <c r="F307" s="40" t="s">
        <v>245</v>
      </c>
      <c r="G307" s="41">
        <v>9</v>
      </c>
      <c r="H307" s="42">
        <v>0</v>
      </c>
      <c r="I307" s="43">
        <f>ROUND(G307*H307,P4)</f>
        <v>0</v>
      </c>
      <c r="J307" s="37"/>
      <c r="O307" s="44">
        <f>I307*0.21</f>
        <v>0</v>
      </c>
      <c r="P307">
        <v>3</v>
      </c>
    </row>
    <row r="308">
      <c r="A308" s="37" t="s">
        <v>224</v>
      </c>
      <c r="B308" s="45"/>
      <c r="C308" s="46"/>
      <c r="D308" s="46"/>
      <c r="E308" s="47" t="s">
        <v>221</v>
      </c>
      <c r="F308" s="46"/>
      <c r="G308" s="46"/>
      <c r="H308" s="46"/>
      <c r="I308" s="46"/>
      <c r="J308" s="48"/>
    </row>
    <row r="309" ht="30">
      <c r="A309" s="37" t="s">
        <v>225</v>
      </c>
      <c r="B309" s="45"/>
      <c r="C309" s="46"/>
      <c r="D309" s="46"/>
      <c r="E309" s="49" t="s">
        <v>4648</v>
      </c>
      <c r="F309" s="46"/>
      <c r="G309" s="46"/>
      <c r="H309" s="46"/>
      <c r="I309" s="46"/>
      <c r="J309" s="48"/>
    </row>
    <row r="310" ht="135">
      <c r="A310" s="37" t="s">
        <v>227</v>
      </c>
      <c r="B310" s="45"/>
      <c r="C310" s="46"/>
      <c r="D310" s="46"/>
      <c r="E310" s="39" t="s">
        <v>4570</v>
      </c>
      <c r="F310" s="46"/>
      <c r="G310" s="46"/>
      <c r="H310" s="46"/>
      <c r="I310" s="46"/>
      <c r="J310" s="48"/>
    </row>
    <row r="311">
      <c r="A311" s="37" t="s">
        <v>219</v>
      </c>
      <c r="B311" s="37">
        <v>75</v>
      </c>
      <c r="C311" s="38" t="s">
        <v>4649</v>
      </c>
      <c r="D311" s="37" t="s">
        <v>221</v>
      </c>
      <c r="E311" s="39" t="s">
        <v>4650</v>
      </c>
      <c r="F311" s="40" t="s">
        <v>245</v>
      </c>
      <c r="G311" s="41">
        <v>9</v>
      </c>
      <c r="H311" s="42">
        <v>0</v>
      </c>
      <c r="I311" s="43">
        <f>ROUND(G311*H311,P4)</f>
        <v>0</v>
      </c>
      <c r="J311" s="37"/>
      <c r="O311" s="44">
        <f>I311*0.21</f>
        <v>0</v>
      </c>
      <c r="P311">
        <v>3</v>
      </c>
    </row>
    <row r="312">
      <c r="A312" s="37" t="s">
        <v>224</v>
      </c>
      <c r="B312" s="45"/>
      <c r="C312" s="46"/>
      <c r="D312" s="46"/>
      <c r="E312" s="47" t="s">
        <v>221</v>
      </c>
      <c r="F312" s="46"/>
      <c r="G312" s="46"/>
      <c r="H312" s="46"/>
      <c r="I312" s="46"/>
      <c r="J312" s="48"/>
    </row>
    <row r="313" ht="30">
      <c r="A313" s="37" t="s">
        <v>225</v>
      </c>
      <c r="B313" s="45"/>
      <c r="C313" s="46"/>
      <c r="D313" s="46"/>
      <c r="E313" s="49" t="s">
        <v>4648</v>
      </c>
      <c r="F313" s="46"/>
      <c r="G313" s="46"/>
      <c r="H313" s="46"/>
      <c r="I313" s="46"/>
      <c r="J313" s="48"/>
    </row>
    <row r="314" ht="135">
      <c r="A314" s="37" t="s">
        <v>227</v>
      </c>
      <c r="B314" s="45"/>
      <c r="C314" s="46"/>
      <c r="D314" s="46"/>
      <c r="E314" s="39" t="s">
        <v>4570</v>
      </c>
      <c r="F314" s="46"/>
      <c r="G314" s="46"/>
      <c r="H314" s="46"/>
      <c r="I314" s="46"/>
      <c r="J314" s="48"/>
    </row>
    <row r="315">
      <c r="A315" s="37" t="s">
        <v>219</v>
      </c>
      <c r="B315" s="37">
        <v>76</v>
      </c>
      <c r="C315" s="38" t="s">
        <v>4651</v>
      </c>
      <c r="D315" s="37" t="s">
        <v>221</v>
      </c>
      <c r="E315" s="39" t="s">
        <v>4652</v>
      </c>
      <c r="F315" s="40" t="s">
        <v>245</v>
      </c>
      <c r="G315" s="41">
        <v>2</v>
      </c>
      <c r="H315" s="42">
        <v>0</v>
      </c>
      <c r="I315" s="43">
        <f>ROUND(G315*H315,P4)</f>
        <v>0</v>
      </c>
      <c r="J315" s="37"/>
      <c r="O315" s="44">
        <f>I315*0.21</f>
        <v>0</v>
      </c>
      <c r="P315">
        <v>3</v>
      </c>
    </row>
    <row r="316">
      <c r="A316" s="37" t="s">
        <v>224</v>
      </c>
      <c r="B316" s="45"/>
      <c r="C316" s="46"/>
      <c r="D316" s="46"/>
      <c r="E316" s="47" t="s">
        <v>221</v>
      </c>
      <c r="F316" s="46"/>
      <c r="G316" s="46"/>
      <c r="H316" s="46"/>
      <c r="I316" s="46"/>
      <c r="J316" s="48"/>
    </row>
    <row r="317" ht="30">
      <c r="A317" s="37" t="s">
        <v>225</v>
      </c>
      <c r="B317" s="45"/>
      <c r="C317" s="46"/>
      <c r="D317" s="46"/>
      <c r="E317" s="49" t="s">
        <v>4569</v>
      </c>
      <c r="F317" s="46"/>
      <c r="G317" s="46"/>
      <c r="H317" s="46"/>
      <c r="I317" s="46"/>
      <c r="J317" s="48"/>
    </row>
    <row r="318" ht="135">
      <c r="A318" s="37" t="s">
        <v>227</v>
      </c>
      <c r="B318" s="45"/>
      <c r="C318" s="46"/>
      <c r="D318" s="46"/>
      <c r="E318" s="39" t="s">
        <v>4570</v>
      </c>
      <c r="F318" s="46"/>
      <c r="G318" s="46"/>
      <c r="H318" s="46"/>
      <c r="I318" s="46"/>
      <c r="J318" s="48"/>
    </row>
    <row r="319" ht="30">
      <c r="A319" s="37" t="s">
        <v>219</v>
      </c>
      <c r="B319" s="37">
        <v>77</v>
      </c>
      <c r="C319" s="38" t="s">
        <v>4653</v>
      </c>
      <c r="D319" s="37" t="s">
        <v>221</v>
      </c>
      <c r="E319" s="39" t="s">
        <v>4654</v>
      </c>
      <c r="F319" s="40" t="s">
        <v>245</v>
      </c>
      <c r="G319" s="41">
        <v>11</v>
      </c>
      <c r="H319" s="42">
        <v>0</v>
      </c>
      <c r="I319" s="43">
        <f>ROUND(G319*H319,P4)</f>
        <v>0</v>
      </c>
      <c r="J319" s="37"/>
      <c r="O319" s="44">
        <f>I319*0.21</f>
        <v>0</v>
      </c>
      <c r="P319">
        <v>3</v>
      </c>
    </row>
    <row r="320">
      <c r="A320" s="37" t="s">
        <v>224</v>
      </c>
      <c r="B320" s="45"/>
      <c r="C320" s="46"/>
      <c r="D320" s="46"/>
      <c r="E320" s="47" t="s">
        <v>221</v>
      </c>
      <c r="F320" s="46"/>
      <c r="G320" s="46"/>
      <c r="H320" s="46"/>
      <c r="I320" s="46"/>
      <c r="J320" s="48"/>
    </row>
    <row r="321" ht="30">
      <c r="A321" s="37" t="s">
        <v>225</v>
      </c>
      <c r="B321" s="45"/>
      <c r="C321" s="46"/>
      <c r="D321" s="46"/>
      <c r="E321" s="49" t="s">
        <v>4576</v>
      </c>
      <c r="F321" s="46"/>
      <c r="G321" s="46"/>
      <c r="H321" s="46"/>
      <c r="I321" s="46"/>
      <c r="J321" s="48"/>
    </row>
    <row r="322" ht="120">
      <c r="A322" s="37" t="s">
        <v>227</v>
      </c>
      <c r="B322" s="45"/>
      <c r="C322" s="46"/>
      <c r="D322" s="46"/>
      <c r="E322" s="39" t="s">
        <v>4655</v>
      </c>
      <c r="F322" s="46"/>
      <c r="G322" s="46"/>
      <c r="H322" s="46"/>
      <c r="I322" s="46"/>
      <c r="J322" s="48"/>
    </row>
    <row r="323">
      <c r="A323" s="37" t="s">
        <v>219</v>
      </c>
      <c r="B323" s="37">
        <v>78</v>
      </c>
      <c r="C323" s="38" t="s">
        <v>4656</v>
      </c>
      <c r="D323" s="37" t="s">
        <v>221</v>
      </c>
      <c r="E323" s="39" t="s">
        <v>4657</v>
      </c>
      <c r="F323" s="40" t="s">
        <v>245</v>
      </c>
      <c r="G323" s="41">
        <v>2</v>
      </c>
      <c r="H323" s="42">
        <v>0</v>
      </c>
      <c r="I323" s="43">
        <f>ROUND(G323*H323,P4)</f>
        <v>0</v>
      </c>
      <c r="J323" s="37"/>
      <c r="O323" s="44">
        <f>I323*0.21</f>
        <v>0</v>
      </c>
      <c r="P323">
        <v>3</v>
      </c>
    </row>
    <row r="324">
      <c r="A324" s="37" t="s">
        <v>224</v>
      </c>
      <c r="B324" s="45"/>
      <c r="C324" s="46"/>
      <c r="D324" s="46"/>
      <c r="E324" s="47" t="s">
        <v>221</v>
      </c>
      <c r="F324" s="46"/>
      <c r="G324" s="46"/>
      <c r="H324" s="46"/>
      <c r="I324" s="46"/>
      <c r="J324" s="48"/>
    </row>
    <row r="325" ht="30">
      <c r="A325" s="37" t="s">
        <v>225</v>
      </c>
      <c r="B325" s="45"/>
      <c r="C325" s="46"/>
      <c r="D325" s="46"/>
      <c r="E325" s="49" t="s">
        <v>4569</v>
      </c>
      <c r="F325" s="46"/>
      <c r="G325" s="46"/>
      <c r="H325" s="46"/>
      <c r="I325" s="46"/>
      <c r="J325" s="48"/>
    </row>
    <row r="326" ht="120">
      <c r="A326" s="37" t="s">
        <v>227</v>
      </c>
      <c r="B326" s="45"/>
      <c r="C326" s="46"/>
      <c r="D326" s="46"/>
      <c r="E326" s="39" t="s">
        <v>4658</v>
      </c>
      <c r="F326" s="46"/>
      <c r="G326" s="46"/>
      <c r="H326" s="46"/>
      <c r="I326" s="46"/>
      <c r="J326" s="48"/>
    </row>
    <row r="327" ht="30">
      <c r="A327" s="37" t="s">
        <v>219</v>
      </c>
      <c r="B327" s="37">
        <v>79</v>
      </c>
      <c r="C327" s="38" t="s">
        <v>4659</v>
      </c>
      <c r="D327" s="37" t="s">
        <v>221</v>
      </c>
      <c r="E327" s="39" t="s">
        <v>4660</v>
      </c>
      <c r="F327" s="40" t="s">
        <v>245</v>
      </c>
      <c r="G327" s="41">
        <v>8</v>
      </c>
      <c r="H327" s="42">
        <v>0</v>
      </c>
      <c r="I327" s="43">
        <f>ROUND(G327*H327,P4)</f>
        <v>0</v>
      </c>
      <c r="J327" s="37"/>
      <c r="O327" s="44">
        <f>I327*0.21</f>
        <v>0</v>
      </c>
      <c r="P327">
        <v>3</v>
      </c>
    </row>
    <row r="328">
      <c r="A328" s="37" t="s">
        <v>224</v>
      </c>
      <c r="B328" s="45"/>
      <c r="C328" s="46"/>
      <c r="D328" s="46"/>
      <c r="E328" s="47" t="s">
        <v>221</v>
      </c>
      <c r="F328" s="46"/>
      <c r="G328" s="46"/>
      <c r="H328" s="46"/>
      <c r="I328" s="46"/>
      <c r="J328" s="48"/>
    </row>
    <row r="329" ht="30">
      <c r="A329" s="37" t="s">
        <v>225</v>
      </c>
      <c r="B329" s="45"/>
      <c r="C329" s="46"/>
      <c r="D329" s="46"/>
      <c r="E329" s="49" t="s">
        <v>4553</v>
      </c>
      <c r="F329" s="46"/>
      <c r="G329" s="46"/>
      <c r="H329" s="46"/>
      <c r="I329" s="46"/>
      <c r="J329" s="48"/>
    </row>
    <row r="330" ht="120">
      <c r="A330" s="37" t="s">
        <v>227</v>
      </c>
      <c r="B330" s="45"/>
      <c r="C330" s="46"/>
      <c r="D330" s="46"/>
      <c r="E330" s="39" t="s">
        <v>4658</v>
      </c>
      <c r="F330" s="46"/>
      <c r="G330" s="46"/>
      <c r="H330" s="46"/>
      <c r="I330" s="46"/>
      <c r="J330" s="48"/>
    </row>
    <row r="331">
      <c r="A331" s="37" t="s">
        <v>219</v>
      </c>
      <c r="B331" s="37">
        <v>80</v>
      </c>
      <c r="C331" s="38" t="s">
        <v>4661</v>
      </c>
      <c r="D331" s="37" t="s">
        <v>221</v>
      </c>
      <c r="E331" s="39" t="s">
        <v>4662</v>
      </c>
      <c r="F331" s="40" t="s">
        <v>245</v>
      </c>
      <c r="G331" s="41">
        <v>1</v>
      </c>
      <c r="H331" s="42">
        <v>0</v>
      </c>
      <c r="I331" s="43">
        <f>ROUND(G331*H331,P4)</f>
        <v>0</v>
      </c>
      <c r="J331" s="37"/>
      <c r="O331" s="44">
        <f>I331*0.21</f>
        <v>0</v>
      </c>
      <c r="P331">
        <v>3</v>
      </c>
    </row>
    <row r="332">
      <c r="A332" s="37" t="s">
        <v>224</v>
      </c>
      <c r="B332" s="45"/>
      <c r="C332" s="46"/>
      <c r="D332" s="46"/>
      <c r="E332" s="47" t="s">
        <v>221</v>
      </c>
      <c r="F332" s="46"/>
      <c r="G332" s="46"/>
      <c r="H332" s="46"/>
      <c r="I332" s="46"/>
      <c r="J332" s="48"/>
    </row>
    <row r="333" ht="30">
      <c r="A333" s="37" t="s">
        <v>225</v>
      </c>
      <c r="B333" s="45"/>
      <c r="C333" s="46"/>
      <c r="D333" s="46"/>
      <c r="E333" s="49" t="s">
        <v>4604</v>
      </c>
      <c r="F333" s="46"/>
      <c r="G333" s="46"/>
      <c r="H333" s="46"/>
      <c r="I333" s="46"/>
      <c r="J333" s="48"/>
    </row>
    <row r="334" ht="120">
      <c r="A334" s="37" t="s">
        <v>227</v>
      </c>
      <c r="B334" s="45"/>
      <c r="C334" s="46"/>
      <c r="D334" s="46"/>
      <c r="E334" s="39" t="s">
        <v>4658</v>
      </c>
      <c r="F334" s="46"/>
      <c r="G334" s="46"/>
      <c r="H334" s="46"/>
      <c r="I334" s="46"/>
      <c r="J334" s="48"/>
    </row>
    <row r="335">
      <c r="A335" s="37" t="s">
        <v>219</v>
      </c>
      <c r="B335" s="37">
        <v>81</v>
      </c>
      <c r="C335" s="38" t="s">
        <v>4663</v>
      </c>
      <c r="D335" s="37" t="s">
        <v>221</v>
      </c>
      <c r="E335" s="39" t="s">
        <v>4664</v>
      </c>
      <c r="F335" s="40" t="s">
        <v>245</v>
      </c>
      <c r="G335" s="41">
        <v>1</v>
      </c>
      <c r="H335" s="42">
        <v>0</v>
      </c>
      <c r="I335" s="43">
        <f>ROUND(G335*H335,P4)</f>
        <v>0</v>
      </c>
      <c r="J335" s="37"/>
      <c r="O335" s="44">
        <f>I335*0.21</f>
        <v>0</v>
      </c>
      <c r="P335">
        <v>3</v>
      </c>
    </row>
    <row r="336">
      <c r="A336" s="37" t="s">
        <v>224</v>
      </c>
      <c r="B336" s="45"/>
      <c r="C336" s="46"/>
      <c r="D336" s="46"/>
      <c r="E336" s="47" t="s">
        <v>221</v>
      </c>
      <c r="F336" s="46"/>
      <c r="G336" s="46"/>
      <c r="H336" s="46"/>
      <c r="I336" s="46"/>
      <c r="J336" s="48"/>
    </row>
    <row r="337" ht="30">
      <c r="A337" s="37" t="s">
        <v>225</v>
      </c>
      <c r="B337" s="45"/>
      <c r="C337" s="46"/>
      <c r="D337" s="46"/>
      <c r="E337" s="49" t="s">
        <v>4604</v>
      </c>
      <c r="F337" s="46"/>
      <c r="G337" s="46"/>
      <c r="H337" s="46"/>
      <c r="I337" s="46"/>
      <c r="J337" s="48"/>
    </row>
    <row r="338" ht="120">
      <c r="A338" s="37" t="s">
        <v>227</v>
      </c>
      <c r="B338" s="45"/>
      <c r="C338" s="46"/>
      <c r="D338" s="46"/>
      <c r="E338" s="39" t="s">
        <v>4658</v>
      </c>
      <c r="F338" s="46"/>
      <c r="G338" s="46"/>
      <c r="H338" s="46"/>
      <c r="I338" s="46"/>
      <c r="J338" s="48"/>
    </row>
    <row r="339">
      <c r="A339" s="37" t="s">
        <v>219</v>
      </c>
      <c r="B339" s="37">
        <v>82</v>
      </c>
      <c r="C339" s="38" t="s">
        <v>4665</v>
      </c>
      <c r="D339" s="37" t="s">
        <v>221</v>
      </c>
      <c r="E339" s="39" t="s">
        <v>4666</v>
      </c>
      <c r="F339" s="40" t="s">
        <v>245</v>
      </c>
      <c r="G339" s="41">
        <v>1</v>
      </c>
      <c r="H339" s="42">
        <v>0</v>
      </c>
      <c r="I339" s="43">
        <f>ROUND(G339*H339,P4)</f>
        <v>0</v>
      </c>
      <c r="J339" s="37"/>
      <c r="O339" s="44">
        <f>I339*0.21</f>
        <v>0</v>
      </c>
      <c r="P339">
        <v>3</v>
      </c>
    </row>
    <row r="340">
      <c r="A340" s="37" t="s">
        <v>224</v>
      </c>
      <c r="B340" s="45"/>
      <c r="C340" s="46"/>
      <c r="D340" s="46"/>
      <c r="E340" s="47" t="s">
        <v>221</v>
      </c>
      <c r="F340" s="46"/>
      <c r="G340" s="46"/>
      <c r="H340" s="46"/>
      <c r="I340" s="46"/>
      <c r="J340" s="48"/>
    </row>
    <row r="341" ht="30">
      <c r="A341" s="37" t="s">
        <v>225</v>
      </c>
      <c r="B341" s="45"/>
      <c r="C341" s="46"/>
      <c r="D341" s="46"/>
      <c r="E341" s="49" t="s">
        <v>4604</v>
      </c>
      <c r="F341" s="46"/>
      <c r="G341" s="46"/>
      <c r="H341" s="46"/>
      <c r="I341" s="46"/>
      <c r="J341" s="48"/>
    </row>
    <row r="342" ht="120">
      <c r="A342" s="37" t="s">
        <v>227</v>
      </c>
      <c r="B342" s="45"/>
      <c r="C342" s="46"/>
      <c r="D342" s="46"/>
      <c r="E342" s="39" t="s">
        <v>4658</v>
      </c>
      <c r="F342" s="46"/>
      <c r="G342" s="46"/>
      <c r="H342" s="46"/>
      <c r="I342" s="46"/>
      <c r="J342" s="48"/>
    </row>
    <row r="343">
      <c r="A343" s="37" t="s">
        <v>219</v>
      </c>
      <c r="B343" s="37">
        <v>83</v>
      </c>
      <c r="C343" s="38" t="s">
        <v>4667</v>
      </c>
      <c r="D343" s="37" t="s">
        <v>221</v>
      </c>
      <c r="E343" s="39" t="s">
        <v>4668</v>
      </c>
      <c r="F343" s="40" t="s">
        <v>234</v>
      </c>
      <c r="G343" s="41">
        <v>654</v>
      </c>
      <c r="H343" s="42">
        <v>0</v>
      </c>
      <c r="I343" s="43">
        <f>ROUND(G343*H343,P4)</f>
        <v>0</v>
      </c>
      <c r="J343" s="37"/>
      <c r="O343" s="44">
        <f>I343*0.21</f>
        <v>0</v>
      </c>
      <c r="P343">
        <v>3</v>
      </c>
    </row>
    <row r="344">
      <c r="A344" s="37" t="s">
        <v>224</v>
      </c>
      <c r="B344" s="45"/>
      <c r="C344" s="46"/>
      <c r="D344" s="46"/>
      <c r="E344" s="47" t="s">
        <v>221</v>
      </c>
      <c r="F344" s="46"/>
      <c r="G344" s="46"/>
      <c r="H344" s="46"/>
      <c r="I344" s="46"/>
      <c r="J344" s="48"/>
    </row>
    <row r="345" ht="30">
      <c r="A345" s="37" t="s">
        <v>225</v>
      </c>
      <c r="B345" s="45"/>
      <c r="C345" s="46"/>
      <c r="D345" s="46"/>
      <c r="E345" s="49" t="s">
        <v>4669</v>
      </c>
      <c r="F345" s="46"/>
      <c r="G345" s="46"/>
      <c r="H345" s="46"/>
      <c r="I345" s="46"/>
      <c r="J345" s="48"/>
    </row>
    <row r="346" ht="120">
      <c r="A346" s="37" t="s">
        <v>227</v>
      </c>
      <c r="B346" s="45"/>
      <c r="C346" s="46"/>
      <c r="D346" s="46"/>
      <c r="E346" s="39" t="s">
        <v>4670</v>
      </c>
      <c r="F346" s="46"/>
      <c r="G346" s="46"/>
      <c r="H346" s="46"/>
      <c r="I346" s="46"/>
      <c r="J346" s="48"/>
    </row>
    <row r="347">
      <c r="A347" s="37" t="s">
        <v>219</v>
      </c>
      <c r="B347" s="37">
        <v>84</v>
      </c>
      <c r="C347" s="38" t="s">
        <v>4671</v>
      </c>
      <c r="D347" s="37" t="s">
        <v>221</v>
      </c>
      <c r="E347" s="39" t="s">
        <v>4672</v>
      </c>
      <c r="F347" s="40" t="s">
        <v>245</v>
      </c>
      <c r="G347" s="41">
        <v>1</v>
      </c>
      <c r="H347" s="42">
        <v>0</v>
      </c>
      <c r="I347" s="43">
        <f>ROUND(G347*H347,P4)</f>
        <v>0</v>
      </c>
      <c r="J347" s="37"/>
      <c r="O347" s="44">
        <f>I347*0.21</f>
        <v>0</v>
      </c>
      <c r="P347">
        <v>3</v>
      </c>
    </row>
    <row r="348">
      <c r="A348" s="37" t="s">
        <v>224</v>
      </c>
      <c r="B348" s="45"/>
      <c r="C348" s="46"/>
      <c r="D348" s="46"/>
      <c r="E348" s="47" t="s">
        <v>221</v>
      </c>
      <c r="F348" s="46"/>
      <c r="G348" s="46"/>
      <c r="H348" s="46"/>
      <c r="I348" s="46"/>
      <c r="J348" s="48"/>
    </row>
    <row r="349" ht="30">
      <c r="A349" s="37" t="s">
        <v>225</v>
      </c>
      <c r="B349" s="45"/>
      <c r="C349" s="46"/>
      <c r="D349" s="46"/>
      <c r="E349" s="49" t="s">
        <v>4604</v>
      </c>
      <c r="F349" s="46"/>
      <c r="G349" s="46"/>
      <c r="H349" s="46"/>
      <c r="I349" s="46"/>
      <c r="J349" s="48"/>
    </row>
    <row r="350" ht="120">
      <c r="A350" s="37" t="s">
        <v>227</v>
      </c>
      <c r="B350" s="45"/>
      <c r="C350" s="46"/>
      <c r="D350" s="46"/>
      <c r="E350" s="39" t="s">
        <v>4658</v>
      </c>
      <c r="F350" s="46"/>
      <c r="G350" s="46"/>
      <c r="H350" s="46"/>
      <c r="I350" s="46"/>
      <c r="J350" s="48"/>
    </row>
    <row r="351">
      <c r="A351" s="37" t="s">
        <v>219</v>
      </c>
      <c r="B351" s="37">
        <v>85</v>
      </c>
      <c r="C351" s="38" t="s">
        <v>4673</v>
      </c>
      <c r="D351" s="37" t="s">
        <v>221</v>
      </c>
      <c r="E351" s="39" t="s">
        <v>4674</v>
      </c>
      <c r="F351" s="40" t="s">
        <v>234</v>
      </c>
      <c r="G351" s="41">
        <v>654</v>
      </c>
      <c r="H351" s="42">
        <v>0</v>
      </c>
      <c r="I351" s="43">
        <f>ROUND(G351*H351,P4)</f>
        <v>0</v>
      </c>
      <c r="J351" s="37"/>
      <c r="O351" s="44">
        <f>I351*0.21</f>
        <v>0</v>
      </c>
      <c r="P351">
        <v>3</v>
      </c>
    </row>
    <row r="352">
      <c r="A352" s="37" t="s">
        <v>224</v>
      </c>
      <c r="B352" s="45"/>
      <c r="C352" s="46"/>
      <c r="D352" s="46"/>
      <c r="E352" s="47" t="s">
        <v>221</v>
      </c>
      <c r="F352" s="46"/>
      <c r="G352" s="46"/>
      <c r="H352" s="46"/>
      <c r="I352" s="46"/>
      <c r="J352" s="48"/>
    </row>
    <row r="353" ht="30">
      <c r="A353" s="37" t="s">
        <v>225</v>
      </c>
      <c r="B353" s="45"/>
      <c r="C353" s="46"/>
      <c r="D353" s="46"/>
      <c r="E353" s="49" t="s">
        <v>4669</v>
      </c>
      <c r="F353" s="46"/>
      <c r="G353" s="46"/>
      <c r="H353" s="46"/>
      <c r="I353" s="46"/>
      <c r="J353" s="48"/>
    </row>
    <row r="354" ht="120">
      <c r="A354" s="37" t="s">
        <v>227</v>
      </c>
      <c r="B354" s="45"/>
      <c r="C354" s="46"/>
      <c r="D354" s="46"/>
      <c r="E354" s="39" t="s">
        <v>4675</v>
      </c>
      <c r="F354" s="46"/>
      <c r="G354" s="46"/>
      <c r="H354" s="46"/>
      <c r="I354" s="46"/>
      <c r="J354" s="48"/>
    </row>
    <row r="355" ht="30">
      <c r="A355" s="37" t="s">
        <v>219</v>
      </c>
      <c r="B355" s="37">
        <v>86</v>
      </c>
      <c r="C355" s="38" t="s">
        <v>4676</v>
      </c>
      <c r="D355" s="37" t="s">
        <v>221</v>
      </c>
      <c r="E355" s="39" t="s">
        <v>4677</v>
      </c>
      <c r="F355" s="40" t="s">
        <v>394</v>
      </c>
      <c r="G355" s="41">
        <v>26</v>
      </c>
      <c r="H355" s="42">
        <v>0</v>
      </c>
      <c r="I355" s="43">
        <f>ROUND(G355*H355,P4)</f>
        <v>0</v>
      </c>
      <c r="J355" s="37"/>
      <c r="O355" s="44">
        <f>I355*0.21</f>
        <v>0</v>
      </c>
      <c r="P355">
        <v>3</v>
      </c>
    </row>
    <row r="356">
      <c r="A356" s="37" t="s">
        <v>224</v>
      </c>
      <c r="B356" s="45"/>
      <c r="C356" s="46"/>
      <c r="D356" s="46"/>
      <c r="E356" s="47" t="s">
        <v>221</v>
      </c>
      <c r="F356" s="46"/>
      <c r="G356" s="46"/>
      <c r="H356" s="46"/>
      <c r="I356" s="46"/>
      <c r="J356" s="48"/>
    </row>
    <row r="357" ht="30">
      <c r="A357" s="37" t="s">
        <v>225</v>
      </c>
      <c r="B357" s="45"/>
      <c r="C357" s="46"/>
      <c r="D357" s="46"/>
      <c r="E357" s="49" t="s">
        <v>4678</v>
      </c>
      <c r="F357" s="46"/>
      <c r="G357" s="46"/>
      <c r="H357" s="46"/>
      <c r="I357" s="46"/>
      <c r="J357" s="48"/>
    </row>
    <row r="358" ht="120">
      <c r="A358" s="37" t="s">
        <v>227</v>
      </c>
      <c r="B358" s="45"/>
      <c r="C358" s="46"/>
      <c r="D358" s="46"/>
      <c r="E358" s="39" t="s">
        <v>4643</v>
      </c>
      <c r="F358" s="46"/>
      <c r="G358" s="46"/>
      <c r="H358" s="46"/>
      <c r="I358" s="46"/>
      <c r="J358" s="48"/>
    </row>
    <row r="359">
      <c r="A359" s="31" t="s">
        <v>216</v>
      </c>
      <c r="B359" s="32"/>
      <c r="C359" s="33" t="s">
        <v>4679</v>
      </c>
      <c r="D359" s="34"/>
      <c r="E359" s="31" t="s">
        <v>4680</v>
      </c>
      <c r="F359" s="34"/>
      <c r="G359" s="34"/>
      <c r="H359" s="34"/>
      <c r="I359" s="35">
        <f>SUMIFS(I360:I367,A360:A367,"P")</f>
        <v>0</v>
      </c>
      <c r="J359" s="36"/>
    </row>
    <row r="360">
      <c r="A360" s="37" t="s">
        <v>219</v>
      </c>
      <c r="B360" s="37">
        <v>87</v>
      </c>
      <c r="C360" s="38" t="s">
        <v>4681</v>
      </c>
      <c r="D360" s="37" t="s">
        <v>221</v>
      </c>
      <c r="E360" s="39" t="s">
        <v>4682</v>
      </c>
      <c r="F360" s="40" t="s">
        <v>245</v>
      </c>
      <c r="G360" s="41">
        <v>5</v>
      </c>
      <c r="H360" s="42">
        <v>0</v>
      </c>
      <c r="I360" s="43">
        <f>ROUND(G360*H360,P4)</f>
        <v>0</v>
      </c>
      <c r="J360" s="37"/>
      <c r="O360" s="44">
        <f>I360*0.21</f>
        <v>0</v>
      </c>
      <c r="P360">
        <v>3</v>
      </c>
    </row>
    <row r="361">
      <c r="A361" s="37" t="s">
        <v>224</v>
      </c>
      <c r="B361" s="45"/>
      <c r="C361" s="46"/>
      <c r="D361" s="46"/>
      <c r="E361" s="47" t="s">
        <v>221</v>
      </c>
      <c r="F361" s="46"/>
      <c r="G361" s="46"/>
      <c r="H361" s="46"/>
      <c r="I361" s="46"/>
      <c r="J361" s="48"/>
    </row>
    <row r="362" ht="30">
      <c r="A362" s="37" t="s">
        <v>225</v>
      </c>
      <c r="B362" s="45"/>
      <c r="C362" s="46"/>
      <c r="D362" s="46"/>
      <c r="E362" s="49" t="s">
        <v>4547</v>
      </c>
      <c r="F362" s="46"/>
      <c r="G362" s="46"/>
      <c r="H362" s="46"/>
      <c r="I362" s="46"/>
      <c r="J362" s="48"/>
    </row>
    <row r="363" ht="105">
      <c r="A363" s="37" t="s">
        <v>227</v>
      </c>
      <c r="B363" s="45"/>
      <c r="C363" s="46"/>
      <c r="D363" s="46"/>
      <c r="E363" s="39" t="s">
        <v>4683</v>
      </c>
      <c r="F363" s="46"/>
      <c r="G363" s="46"/>
      <c r="H363" s="46"/>
      <c r="I363" s="46"/>
      <c r="J363" s="48"/>
    </row>
    <row r="364">
      <c r="A364" s="37" t="s">
        <v>219</v>
      </c>
      <c r="B364" s="37">
        <v>88</v>
      </c>
      <c r="C364" s="38" t="s">
        <v>4684</v>
      </c>
      <c r="D364" s="37" t="s">
        <v>221</v>
      </c>
      <c r="E364" s="39" t="s">
        <v>4685</v>
      </c>
      <c r="F364" s="40" t="s">
        <v>245</v>
      </c>
      <c r="G364" s="41">
        <v>31</v>
      </c>
      <c r="H364" s="42">
        <v>0</v>
      </c>
      <c r="I364" s="43">
        <f>ROUND(G364*H364,P4)</f>
        <v>0</v>
      </c>
      <c r="J364" s="37"/>
      <c r="O364" s="44">
        <f>I364*0.21</f>
        <v>0</v>
      </c>
      <c r="P364">
        <v>3</v>
      </c>
    </row>
    <row r="365">
      <c r="A365" s="37" t="s">
        <v>224</v>
      </c>
      <c r="B365" s="45"/>
      <c r="C365" s="46"/>
      <c r="D365" s="46"/>
      <c r="E365" s="47" t="s">
        <v>221</v>
      </c>
      <c r="F365" s="46"/>
      <c r="G365" s="46"/>
      <c r="H365" s="46"/>
      <c r="I365" s="46"/>
      <c r="J365" s="48"/>
    </row>
    <row r="366" ht="30">
      <c r="A366" s="37" t="s">
        <v>225</v>
      </c>
      <c r="B366" s="45"/>
      <c r="C366" s="46"/>
      <c r="D366" s="46"/>
      <c r="E366" s="49" t="s">
        <v>4686</v>
      </c>
      <c r="F366" s="46"/>
      <c r="G366" s="46"/>
      <c r="H366" s="46"/>
      <c r="I366" s="46"/>
      <c r="J366" s="48"/>
    </row>
    <row r="367" ht="105">
      <c r="A367" s="37" t="s">
        <v>227</v>
      </c>
      <c r="B367" s="45"/>
      <c r="C367" s="46"/>
      <c r="D367" s="46"/>
      <c r="E367" s="39" t="s">
        <v>4683</v>
      </c>
      <c r="F367" s="46"/>
      <c r="G367" s="46"/>
      <c r="H367" s="46"/>
      <c r="I367" s="46"/>
      <c r="J367" s="48"/>
    </row>
    <row r="368">
      <c r="A368" s="31" t="s">
        <v>216</v>
      </c>
      <c r="B368" s="32"/>
      <c r="C368" s="33" t="s">
        <v>4687</v>
      </c>
      <c r="D368" s="34"/>
      <c r="E368" s="31" t="s">
        <v>4688</v>
      </c>
      <c r="F368" s="34"/>
      <c r="G368" s="34"/>
      <c r="H368" s="34"/>
      <c r="I368" s="35">
        <f>SUMIFS(I369:I496,A369:A496,"P")</f>
        <v>0</v>
      </c>
      <c r="J368" s="36"/>
    </row>
    <row r="369">
      <c r="A369" s="37" t="s">
        <v>219</v>
      </c>
      <c r="B369" s="37">
        <v>89</v>
      </c>
      <c r="C369" s="38" t="s">
        <v>4689</v>
      </c>
      <c r="D369" s="37" t="s">
        <v>221</v>
      </c>
      <c r="E369" s="39" t="s">
        <v>4690</v>
      </c>
      <c r="F369" s="40" t="s">
        <v>394</v>
      </c>
      <c r="G369" s="41">
        <v>480</v>
      </c>
      <c r="H369" s="42">
        <v>0</v>
      </c>
      <c r="I369" s="43">
        <f>ROUND(G369*H369,P4)</f>
        <v>0</v>
      </c>
      <c r="J369" s="37"/>
      <c r="O369" s="44">
        <f>I369*0.21</f>
        <v>0</v>
      </c>
      <c r="P369">
        <v>3</v>
      </c>
    </row>
    <row r="370">
      <c r="A370" s="37" t="s">
        <v>224</v>
      </c>
      <c r="B370" s="45"/>
      <c r="C370" s="46"/>
      <c r="D370" s="46"/>
      <c r="E370" s="47" t="s">
        <v>221</v>
      </c>
      <c r="F370" s="46"/>
      <c r="G370" s="46"/>
      <c r="H370" s="46"/>
      <c r="I370" s="46"/>
      <c r="J370" s="48"/>
    </row>
    <row r="371" ht="30">
      <c r="A371" s="37" t="s">
        <v>225</v>
      </c>
      <c r="B371" s="45"/>
      <c r="C371" s="46"/>
      <c r="D371" s="46"/>
      <c r="E371" s="49" t="s">
        <v>4691</v>
      </c>
      <c r="F371" s="46"/>
      <c r="G371" s="46"/>
      <c r="H371" s="46"/>
      <c r="I371" s="46"/>
      <c r="J371" s="48"/>
    </row>
    <row r="372" ht="120">
      <c r="A372" s="37" t="s">
        <v>227</v>
      </c>
      <c r="B372" s="45"/>
      <c r="C372" s="46"/>
      <c r="D372" s="46"/>
      <c r="E372" s="39" t="s">
        <v>4692</v>
      </c>
      <c r="F372" s="46"/>
      <c r="G372" s="46"/>
      <c r="H372" s="46"/>
      <c r="I372" s="46"/>
      <c r="J372" s="48"/>
    </row>
    <row r="373">
      <c r="A373" s="37" t="s">
        <v>219</v>
      </c>
      <c r="B373" s="37">
        <v>90</v>
      </c>
      <c r="C373" s="38" t="s">
        <v>4693</v>
      </c>
      <c r="D373" s="37" t="s">
        <v>221</v>
      </c>
      <c r="E373" s="39" t="s">
        <v>4694</v>
      </c>
      <c r="F373" s="40" t="s">
        <v>223</v>
      </c>
      <c r="G373" s="41">
        <v>101</v>
      </c>
      <c r="H373" s="42">
        <v>0</v>
      </c>
      <c r="I373" s="43">
        <f>ROUND(G373*H373,P4)</f>
        <v>0</v>
      </c>
      <c r="J373" s="37"/>
      <c r="O373" s="44">
        <f>I373*0.21</f>
        <v>0</v>
      </c>
      <c r="P373">
        <v>3</v>
      </c>
    </row>
    <row r="374">
      <c r="A374" s="37" t="s">
        <v>224</v>
      </c>
      <c r="B374" s="45"/>
      <c r="C374" s="46"/>
      <c r="D374" s="46"/>
      <c r="E374" s="47" t="s">
        <v>221</v>
      </c>
      <c r="F374" s="46"/>
      <c r="G374" s="46"/>
      <c r="H374" s="46"/>
      <c r="I374" s="46"/>
      <c r="J374" s="48"/>
    </row>
    <row r="375" ht="30">
      <c r="A375" s="37" t="s">
        <v>225</v>
      </c>
      <c r="B375" s="45"/>
      <c r="C375" s="46"/>
      <c r="D375" s="46"/>
      <c r="E375" s="49" t="s">
        <v>4695</v>
      </c>
      <c r="F375" s="46"/>
      <c r="G375" s="46"/>
      <c r="H375" s="46"/>
      <c r="I375" s="46"/>
      <c r="J375" s="48"/>
    </row>
    <row r="376" ht="150">
      <c r="A376" s="37" t="s">
        <v>227</v>
      </c>
      <c r="B376" s="45"/>
      <c r="C376" s="46"/>
      <c r="D376" s="46"/>
      <c r="E376" s="39" t="s">
        <v>4696</v>
      </c>
      <c r="F376" s="46"/>
      <c r="G376" s="46"/>
      <c r="H376" s="46"/>
      <c r="I376" s="46"/>
      <c r="J376" s="48"/>
    </row>
    <row r="377">
      <c r="A377" s="37" t="s">
        <v>219</v>
      </c>
      <c r="B377" s="37">
        <v>91</v>
      </c>
      <c r="C377" s="38" t="s">
        <v>4697</v>
      </c>
      <c r="D377" s="37" t="s">
        <v>221</v>
      </c>
      <c r="E377" s="39" t="s">
        <v>4698</v>
      </c>
      <c r="F377" s="40" t="s">
        <v>245</v>
      </c>
      <c r="G377" s="41">
        <v>3</v>
      </c>
      <c r="H377" s="42">
        <v>0</v>
      </c>
      <c r="I377" s="43">
        <f>ROUND(G377*H377,P4)</f>
        <v>0</v>
      </c>
      <c r="J377" s="37"/>
      <c r="O377" s="44">
        <f>I377*0.21</f>
        <v>0</v>
      </c>
      <c r="P377">
        <v>3</v>
      </c>
    </row>
    <row r="378">
      <c r="A378" s="37" t="s">
        <v>224</v>
      </c>
      <c r="B378" s="45"/>
      <c r="C378" s="46"/>
      <c r="D378" s="46"/>
      <c r="E378" s="47" t="s">
        <v>221</v>
      </c>
      <c r="F378" s="46"/>
      <c r="G378" s="46"/>
      <c r="H378" s="46"/>
      <c r="I378" s="46"/>
      <c r="J378" s="48"/>
    </row>
    <row r="379" ht="30">
      <c r="A379" s="37" t="s">
        <v>225</v>
      </c>
      <c r="B379" s="45"/>
      <c r="C379" s="46"/>
      <c r="D379" s="46"/>
      <c r="E379" s="49" t="s">
        <v>4699</v>
      </c>
      <c r="F379" s="46"/>
      <c r="G379" s="46"/>
      <c r="H379" s="46"/>
      <c r="I379" s="46"/>
      <c r="J379" s="48"/>
    </row>
    <row r="380" ht="135">
      <c r="A380" s="37" t="s">
        <v>227</v>
      </c>
      <c r="B380" s="45"/>
      <c r="C380" s="46"/>
      <c r="D380" s="46"/>
      <c r="E380" s="39" t="s">
        <v>4700</v>
      </c>
      <c r="F380" s="46"/>
      <c r="G380" s="46"/>
      <c r="H380" s="46"/>
      <c r="I380" s="46"/>
      <c r="J380" s="48"/>
    </row>
    <row r="381">
      <c r="A381" s="37" t="s">
        <v>219</v>
      </c>
      <c r="B381" s="37">
        <v>92</v>
      </c>
      <c r="C381" s="38" t="s">
        <v>4701</v>
      </c>
      <c r="D381" s="37" t="s">
        <v>221</v>
      </c>
      <c r="E381" s="39" t="s">
        <v>4702</v>
      </c>
      <c r="F381" s="40" t="s">
        <v>245</v>
      </c>
      <c r="G381" s="41">
        <v>18</v>
      </c>
      <c r="H381" s="42">
        <v>0</v>
      </c>
      <c r="I381" s="43">
        <f>ROUND(G381*H381,P4)</f>
        <v>0</v>
      </c>
      <c r="J381" s="37"/>
      <c r="O381" s="44">
        <f>I381*0.21</f>
        <v>0</v>
      </c>
      <c r="P381">
        <v>3</v>
      </c>
    </row>
    <row r="382">
      <c r="A382" s="37" t="s">
        <v>224</v>
      </c>
      <c r="B382" s="45"/>
      <c r="C382" s="46"/>
      <c r="D382" s="46"/>
      <c r="E382" s="47" t="s">
        <v>221</v>
      </c>
      <c r="F382" s="46"/>
      <c r="G382" s="46"/>
      <c r="H382" s="46"/>
      <c r="I382" s="46"/>
      <c r="J382" s="48"/>
    </row>
    <row r="383" ht="30">
      <c r="A383" s="37" t="s">
        <v>225</v>
      </c>
      <c r="B383" s="45"/>
      <c r="C383" s="46"/>
      <c r="D383" s="46"/>
      <c r="E383" s="49" t="s">
        <v>4703</v>
      </c>
      <c r="F383" s="46"/>
      <c r="G383" s="46"/>
      <c r="H383" s="46"/>
      <c r="I383" s="46"/>
      <c r="J383" s="48"/>
    </row>
    <row r="384" ht="120">
      <c r="A384" s="37" t="s">
        <v>227</v>
      </c>
      <c r="B384" s="45"/>
      <c r="C384" s="46"/>
      <c r="D384" s="46"/>
      <c r="E384" s="39" t="s">
        <v>4704</v>
      </c>
      <c r="F384" s="46"/>
      <c r="G384" s="46"/>
      <c r="H384" s="46"/>
      <c r="I384" s="46"/>
      <c r="J384" s="48"/>
    </row>
    <row r="385">
      <c r="A385" s="37" t="s">
        <v>219</v>
      </c>
      <c r="B385" s="37">
        <v>93</v>
      </c>
      <c r="C385" s="38" t="s">
        <v>4705</v>
      </c>
      <c r="D385" s="37" t="s">
        <v>221</v>
      </c>
      <c r="E385" s="39" t="s">
        <v>4706</v>
      </c>
      <c r="F385" s="40" t="s">
        <v>245</v>
      </c>
      <c r="G385" s="41">
        <v>28</v>
      </c>
      <c r="H385" s="42">
        <v>0</v>
      </c>
      <c r="I385" s="43">
        <f>ROUND(G385*H385,P4)</f>
        <v>0</v>
      </c>
      <c r="J385" s="37"/>
      <c r="O385" s="44">
        <f>I385*0.21</f>
        <v>0</v>
      </c>
      <c r="P385">
        <v>3</v>
      </c>
    </row>
    <row r="386">
      <c r="A386" s="37" t="s">
        <v>224</v>
      </c>
      <c r="B386" s="45"/>
      <c r="C386" s="46"/>
      <c r="D386" s="46"/>
      <c r="E386" s="47" t="s">
        <v>221</v>
      </c>
      <c r="F386" s="46"/>
      <c r="G386" s="46"/>
      <c r="H386" s="46"/>
      <c r="I386" s="46"/>
      <c r="J386" s="48"/>
    </row>
    <row r="387" ht="30">
      <c r="A387" s="37" t="s">
        <v>225</v>
      </c>
      <c r="B387" s="45"/>
      <c r="C387" s="46"/>
      <c r="D387" s="46"/>
      <c r="E387" s="49" t="s">
        <v>4707</v>
      </c>
      <c r="F387" s="46"/>
      <c r="G387" s="46"/>
      <c r="H387" s="46"/>
      <c r="I387" s="46"/>
      <c r="J387" s="48"/>
    </row>
    <row r="388" ht="120">
      <c r="A388" s="37" t="s">
        <v>227</v>
      </c>
      <c r="B388" s="45"/>
      <c r="C388" s="46"/>
      <c r="D388" s="46"/>
      <c r="E388" s="39" t="s">
        <v>4704</v>
      </c>
      <c r="F388" s="46"/>
      <c r="G388" s="46"/>
      <c r="H388" s="46"/>
      <c r="I388" s="46"/>
      <c r="J388" s="48"/>
    </row>
    <row r="389">
      <c r="A389" s="37" t="s">
        <v>219</v>
      </c>
      <c r="B389" s="37">
        <v>94</v>
      </c>
      <c r="C389" s="38" t="s">
        <v>4708</v>
      </c>
      <c r="D389" s="37" t="s">
        <v>221</v>
      </c>
      <c r="E389" s="39" t="s">
        <v>4709</v>
      </c>
      <c r="F389" s="40" t="s">
        <v>245</v>
      </c>
      <c r="G389" s="41">
        <v>10</v>
      </c>
      <c r="H389" s="42">
        <v>0</v>
      </c>
      <c r="I389" s="43">
        <f>ROUND(G389*H389,P4)</f>
        <v>0</v>
      </c>
      <c r="J389" s="37"/>
      <c r="O389" s="44">
        <f>I389*0.21</f>
        <v>0</v>
      </c>
      <c r="P389">
        <v>3</v>
      </c>
    </row>
    <row r="390">
      <c r="A390" s="37" t="s">
        <v>224</v>
      </c>
      <c r="B390" s="45"/>
      <c r="C390" s="46"/>
      <c r="D390" s="46"/>
      <c r="E390" s="47" t="s">
        <v>221</v>
      </c>
      <c r="F390" s="46"/>
      <c r="G390" s="46"/>
      <c r="H390" s="46"/>
      <c r="I390" s="46"/>
      <c r="J390" s="48"/>
    </row>
    <row r="391" ht="30">
      <c r="A391" s="37" t="s">
        <v>225</v>
      </c>
      <c r="B391" s="45"/>
      <c r="C391" s="46"/>
      <c r="D391" s="46"/>
      <c r="E391" s="49" t="s">
        <v>4710</v>
      </c>
      <c r="F391" s="46"/>
      <c r="G391" s="46"/>
      <c r="H391" s="46"/>
      <c r="I391" s="46"/>
      <c r="J391" s="48"/>
    </row>
    <row r="392" ht="120">
      <c r="A392" s="37" t="s">
        <v>227</v>
      </c>
      <c r="B392" s="45"/>
      <c r="C392" s="46"/>
      <c r="D392" s="46"/>
      <c r="E392" s="39" t="s">
        <v>4704</v>
      </c>
      <c r="F392" s="46"/>
      <c r="G392" s="46"/>
      <c r="H392" s="46"/>
      <c r="I392" s="46"/>
      <c r="J392" s="48"/>
    </row>
    <row r="393">
      <c r="A393" s="37" t="s">
        <v>219</v>
      </c>
      <c r="B393" s="37">
        <v>95</v>
      </c>
      <c r="C393" s="38" t="s">
        <v>4711</v>
      </c>
      <c r="D393" s="37" t="s">
        <v>221</v>
      </c>
      <c r="E393" s="39" t="s">
        <v>4712</v>
      </c>
      <c r="F393" s="40" t="s">
        <v>245</v>
      </c>
      <c r="G393" s="41">
        <v>4</v>
      </c>
      <c r="H393" s="42">
        <v>0</v>
      </c>
      <c r="I393" s="43">
        <f>ROUND(G393*H393,P4)</f>
        <v>0</v>
      </c>
      <c r="J393" s="37"/>
      <c r="O393" s="44">
        <f>I393*0.21</f>
        <v>0</v>
      </c>
      <c r="P393">
        <v>3</v>
      </c>
    </row>
    <row r="394">
      <c r="A394" s="37" t="s">
        <v>224</v>
      </c>
      <c r="B394" s="45"/>
      <c r="C394" s="46"/>
      <c r="D394" s="46"/>
      <c r="E394" s="47" t="s">
        <v>221</v>
      </c>
      <c r="F394" s="46"/>
      <c r="G394" s="46"/>
      <c r="H394" s="46"/>
      <c r="I394" s="46"/>
      <c r="J394" s="48"/>
    </row>
    <row r="395" ht="30">
      <c r="A395" s="37" t="s">
        <v>225</v>
      </c>
      <c r="B395" s="45"/>
      <c r="C395" s="46"/>
      <c r="D395" s="46"/>
      <c r="E395" s="49" t="s">
        <v>4713</v>
      </c>
      <c r="F395" s="46"/>
      <c r="G395" s="46"/>
      <c r="H395" s="46"/>
      <c r="I395" s="46"/>
      <c r="J395" s="48"/>
    </row>
    <row r="396" ht="120">
      <c r="A396" s="37" t="s">
        <v>227</v>
      </c>
      <c r="B396" s="45"/>
      <c r="C396" s="46"/>
      <c r="D396" s="46"/>
      <c r="E396" s="39" t="s">
        <v>4704</v>
      </c>
      <c r="F396" s="46"/>
      <c r="G396" s="46"/>
      <c r="H396" s="46"/>
      <c r="I396" s="46"/>
      <c r="J396" s="48"/>
    </row>
    <row r="397">
      <c r="A397" s="37" t="s">
        <v>219</v>
      </c>
      <c r="B397" s="37">
        <v>96</v>
      </c>
      <c r="C397" s="38" t="s">
        <v>4714</v>
      </c>
      <c r="D397" s="37" t="s">
        <v>221</v>
      </c>
      <c r="E397" s="39" t="s">
        <v>4715</v>
      </c>
      <c r="F397" s="40" t="s">
        <v>245</v>
      </c>
      <c r="G397" s="41">
        <v>2</v>
      </c>
      <c r="H397" s="42">
        <v>0</v>
      </c>
      <c r="I397" s="43">
        <f>ROUND(G397*H397,P4)</f>
        <v>0</v>
      </c>
      <c r="J397" s="37"/>
      <c r="O397" s="44">
        <f>I397*0.21</f>
        <v>0</v>
      </c>
      <c r="P397">
        <v>3</v>
      </c>
    </row>
    <row r="398">
      <c r="A398" s="37" t="s">
        <v>224</v>
      </c>
      <c r="B398" s="45"/>
      <c r="C398" s="46"/>
      <c r="D398" s="46"/>
      <c r="E398" s="47" t="s">
        <v>221</v>
      </c>
      <c r="F398" s="46"/>
      <c r="G398" s="46"/>
      <c r="H398" s="46"/>
      <c r="I398" s="46"/>
      <c r="J398" s="48"/>
    </row>
    <row r="399" ht="30">
      <c r="A399" s="37" t="s">
        <v>225</v>
      </c>
      <c r="B399" s="45"/>
      <c r="C399" s="46"/>
      <c r="D399" s="46"/>
      <c r="E399" s="49" t="s">
        <v>4716</v>
      </c>
      <c r="F399" s="46"/>
      <c r="G399" s="46"/>
      <c r="H399" s="46"/>
      <c r="I399" s="46"/>
      <c r="J399" s="48"/>
    </row>
    <row r="400" ht="120">
      <c r="A400" s="37" t="s">
        <v>227</v>
      </c>
      <c r="B400" s="45"/>
      <c r="C400" s="46"/>
      <c r="D400" s="46"/>
      <c r="E400" s="39" t="s">
        <v>4704</v>
      </c>
      <c r="F400" s="46"/>
      <c r="G400" s="46"/>
      <c r="H400" s="46"/>
      <c r="I400" s="46"/>
      <c r="J400" s="48"/>
    </row>
    <row r="401">
      <c r="A401" s="37" t="s">
        <v>219</v>
      </c>
      <c r="B401" s="37">
        <v>97</v>
      </c>
      <c r="C401" s="38" t="s">
        <v>4717</v>
      </c>
      <c r="D401" s="37" t="s">
        <v>221</v>
      </c>
      <c r="E401" s="39" t="s">
        <v>4718</v>
      </c>
      <c r="F401" s="40" t="s">
        <v>245</v>
      </c>
      <c r="G401" s="41">
        <v>1</v>
      </c>
      <c r="H401" s="42">
        <v>0</v>
      </c>
      <c r="I401" s="43">
        <f>ROUND(G401*H401,P4)</f>
        <v>0</v>
      </c>
      <c r="J401" s="37"/>
      <c r="O401" s="44">
        <f>I401*0.21</f>
        <v>0</v>
      </c>
      <c r="P401">
        <v>3</v>
      </c>
    </row>
    <row r="402">
      <c r="A402" s="37" t="s">
        <v>224</v>
      </c>
      <c r="B402" s="45"/>
      <c r="C402" s="46"/>
      <c r="D402" s="46"/>
      <c r="E402" s="47" t="s">
        <v>221</v>
      </c>
      <c r="F402" s="46"/>
      <c r="G402" s="46"/>
      <c r="H402" s="46"/>
      <c r="I402" s="46"/>
      <c r="J402" s="48"/>
    </row>
    <row r="403" ht="30">
      <c r="A403" s="37" t="s">
        <v>225</v>
      </c>
      <c r="B403" s="45"/>
      <c r="C403" s="46"/>
      <c r="D403" s="46"/>
      <c r="E403" s="49" t="s">
        <v>4719</v>
      </c>
      <c r="F403" s="46"/>
      <c r="G403" s="46"/>
      <c r="H403" s="46"/>
      <c r="I403" s="46"/>
      <c r="J403" s="48"/>
    </row>
    <row r="404" ht="120">
      <c r="A404" s="37" t="s">
        <v>227</v>
      </c>
      <c r="B404" s="45"/>
      <c r="C404" s="46"/>
      <c r="D404" s="46"/>
      <c r="E404" s="39" t="s">
        <v>4704</v>
      </c>
      <c r="F404" s="46"/>
      <c r="G404" s="46"/>
      <c r="H404" s="46"/>
      <c r="I404" s="46"/>
      <c r="J404" s="48"/>
    </row>
    <row r="405">
      <c r="A405" s="37" t="s">
        <v>219</v>
      </c>
      <c r="B405" s="37">
        <v>98</v>
      </c>
      <c r="C405" s="38" t="s">
        <v>4720</v>
      </c>
      <c r="D405" s="37" t="s">
        <v>221</v>
      </c>
      <c r="E405" s="39" t="s">
        <v>4721</v>
      </c>
      <c r="F405" s="40" t="s">
        <v>245</v>
      </c>
      <c r="G405" s="41">
        <v>5</v>
      </c>
      <c r="H405" s="42">
        <v>0</v>
      </c>
      <c r="I405" s="43">
        <f>ROUND(G405*H405,P4)</f>
        <v>0</v>
      </c>
      <c r="J405" s="37"/>
      <c r="O405" s="44">
        <f>I405*0.21</f>
        <v>0</v>
      </c>
      <c r="P405">
        <v>3</v>
      </c>
    </row>
    <row r="406">
      <c r="A406" s="37" t="s">
        <v>224</v>
      </c>
      <c r="B406" s="45"/>
      <c r="C406" s="46"/>
      <c r="D406" s="46"/>
      <c r="E406" s="47" t="s">
        <v>221</v>
      </c>
      <c r="F406" s="46"/>
      <c r="G406" s="46"/>
      <c r="H406" s="46"/>
      <c r="I406" s="46"/>
      <c r="J406" s="48"/>
    </row>
    <row r="407" ht="30">
      <c r="A407" s="37" t="s">
        <v>225</v>
      </c>
      <c r="B407" s="45"/>
      <c r="C407" s="46"/>
      <c r="D407" s="46"/>
      <c r="E407" s="49" t="s">
        <v>4722</v>
      </c>
      <c r="F407" s="46"/>
      <c r="G407" s="46"/>
      <c r="H407" s="46"/>
      <c r="I407" s="46"/>
      <c r="J407" s="48"/>
    </row>
    <row r="408" ht="135">
      <c r="A408" s="37" t="s">
        <v>227</v>
      </c>
      <c r="B408" s="45"/>
      <c r="C408" s="46"/>
      <c r="D408" s="46"/>
      <c r="E408" s="39" t="s">
        <v>4723</v>
      </c>
      <c r="F408" s="46"/>
      <c r="G408" s="46"/>
      <c r="H408" s="46"/>
      <c r="I408" s="46"/>
      <c r="J408" s="48"/>
    </row>
    <row r="409">
      <c r="A409" s="37" t="s">
        <v>219</v>
      </c>
      <c r="B409" s="37">
        <v>99</v>
      </c>
      <c r="C409" s="38" t="s">
        <v>4724</v>
      </c>
      <c r="D409" s="37" t="s">
        <v>221</v>
      </c>
      <c r="E409" s="39" t="s">
        <v>4725</v>
      </c>
      <c r="F409" s="40" t="s">
        <v>245</v>
      </c>
      <c r="G409" s="41">
        <v>2</v>
      </c>
      <c r="H409" s="42">
        <v>0</v>
      </c>
      <c r="I409" s="43">
        <f>ROUND(G409*H409,P4)</f>
        <v>0</v>
      </c>
      <c r="J409" s="37"/>
      <c r="O409" s="44">
        <f>I409*0.21</f>
        <v>0</v>
      </c>
      <c r="P409">
        <v>3</v>
      </c>
    </row>
    <row r="410">
      <c r="A410" s="37" t="s">
        <v>224</v>
      </c>
      <c r="B410" s="45"/>
      <c r="C410" s="46"/>
      <c r="D410" s="46"/>
      <c r="E410" s="47" t="s">
        <v>221</v>
      </c>
      <c r="F410" s="46"/>
      <c r="G410" s="46"/>
      <c r="H410" s="46"/>
      <c r="I410" s="46"/>
      <c r="J410" s="48"/>
    </row>
    <row r="411" ht="30">
      <c r="A411" s="37" t="s">
        <v>225</v>
      </c>
      <c r="B411" s="45"/>
      <c r="C411" s="46"/>
      <c r="D411" s="46"/>
      <c r="E411" s="49" t="s">
        <v>4716</v>
      </c>
      <c r="F411" s="46"/>
      <c r="G411" s="46"/>
      <c r="H411" s="46"/>
      <c r="I411" s="46"/>
      <c r="J411" s="48"/>
    </row>
    <row r="412" ht="135">
      <c r="A412" s="37" t="s">
        <v>227</v>
      </c>
      <c r="B412" s="45"/>
      <c r="C412" s="46"/>
      <c r="D412" s="46"/>
      <c r="E412" s="39" t="s">
        <v>4723</v>
      </c>
      <c r="F412" s="46"/>
      <c r="G412" s="46"/>
      <c r="H412" s="46"/>
      <c r="I412" s="46"/>
      <c r="J412" s="48"/>
    </row>
    <row r="413">
      <c r="A413" s="37" t="s">
        <v>219</v>
      </c>
      <c r="B413" s="37">
        <v>100</v>
      </c>
      <c r="C413" s="38" t="s">
        <v>4726</v>
      </c>
      <c r="D413" s="37" t="s">
        <v>221</v>
      </c>
      <c r="E413" s="39" t="s">
        <v>4727</v>
      </c>
      <c r="F413" s="40" t="s">
        <v>245</v>
      </c>
      <c r="G413" s="41">
        <v>18</v>
      </c>
      <c r="H413" s="42">
        <v>0</v>
      </c>
      <c r="I413" s="43">
        <f>ROUND(G413*H413,P4)</f>
        <v>0</v>
      </c>
      <c r="J413" s="37"/>
      <c r="O413" s="44">
        <f>I413*0.21</f>
        <v>0</v>
      </c>
      <c r="P413">
        <v>3</v>
      </c>
    </row>
    <row r="414">
      <c r="A414" s="37" t="s">
        <v>224</v>
      </c>
      <c r="B414" s="45"/>
      <c r="C414" s="46"/>
      <c r="D414" s="46"/>
      <c r="E414" s="47" t="s">
        <v>221</v>
      </c>
      <c r="F414" s="46"/>
      <c r="G414" s="46"/>
      <c r="H414" s="46"/>
      <c r="I414" s="46"/>
      <c r="J414" s="48"/>
    </row>
    <row r="415" ht="30">
      <c r="A415" s="37" t="s">
        <v>225</v>
      </c>
      <c r="B415" s="45"/>
      <c r="C415" s="46"/>
      <c r="D415" s="46"/>
      <c r="E415" s="49" t="s">
        <v>4703</v>
      </c>
      <c r="F415" s="46"/>
      <c r="G415" s="46"/>
      <c r="H415" s="46"/>
      <c r="I415" s="46"/>
      <c r="J415" s="48"/>
    </row>
    <row r="416" ht="135">
      <c r="A416" s="37" t="s">
        <v>227</v>
      </c>
      <c r="B416" s="45"/>
      <c r="C416" s="46"/>
      <c r="D416" s="46"/>
      <c r="E416" s="39" t="s">
        <v>4723</v>
      </c>
      <c r="F416" s="46"/>
      <c r="G416" s="46"/>
      <c r="H416" s="46"/>
      <c r="I416" s="46"/>
      <c r="J416" s="48"/>
    </row>
    <row r="417">
      <c r="A417" s="37" t="s">
        <v>219</v>
      </c>
      <c r="B417" s="37">
        <v>101</v>
      </c>
      <c r="C417" s="38" t="s">
        <v>4728</v>
      </c>
      <c r="D417" s="37" t="s">
        <v>221</v>
      </c>
      <c r="E417" s="39" t="s">
        <v>4729</v>
      </c>
      <c r="F417" s="40" t="s">
        <v>245</v>
      </c>
      <c r="G417" s="41">
        <v>5</v>
      </c>
      <c r="H417" s="42">
        <v>0</v>
      </c>
      <c r="I417" s="43">
        <f>ROUND(G417*H417,P4)</f>
        <v>0</v>
      </c>
      <c r="J417" s="37"/>
      <c r="O417" s="44">
        <f>I417*0.21</f>
        <v>0</v>
      </c>
      <c r="P417">
        <v>3</v>
      </c>
    </row>
    <row r="418">
      <c r="A418" s="37" t="s">
        <v>224</v>
      </c>
      <c r="B418" s="45"/>
      <c r="C418" s="46"/>
      <c r="D418" s="46"/>
      <c r="E418" s="47" t="s">
        <v>221</v>
      </c>
      <c r="F418" s="46"/>
      <c r="G418" s="46"/>
      <c r="H418" s="46"/>
      <c r="I418" s="46"/>
      <c r="J418" s="48"/>
    </row>
    <row r="419" ht="30">
      <c r="A419" s="37" t="s">
        <v>225</v>
      </c>
      <c r="B419" s="45"/>
      <c r="C419" s="46"/>
      <c r="D419" s="46"/>
      <c r="E419" s="49" t="s">
        <v>4722</v>
      </c>
      <c r="F419" s="46"/>
      <c r="G419" s="46"/>
      <c r="H419" s="46"/>
      <c r="I419" s="46"/>
      <c r="J419" s="48"/>
    </row>
    <row r="420" ht="135">
      <c r="A420" s="37" t="s">
        <v>227</v>
      </c>
      <c r="B420" s="45"/>
      <c r="C420" s="46"/>
      <c r="D420" s="46"/>
      <c r="E420" s="39" t="s">
        <v>4723</v>
      </c>
      <c r="F420" s="46"/>
      <c r="G420" s="46"/>
      <c r="H420" s="46"/>
      <c r="I420" s="46"/>
      <c r="J420" s="48"/>
    </row>
    <row r="421">
      <c r="A421" s="37" t="s">
        <v>219</v>
      </c>
      <c r="B421" s="37">
        <v>102</v>
      </c>
      <c r="C421" s="38" t="s">
        <v>4730</v>
      </c>
      <c r="D421" s="37" t="s">
        <v>221</v>
      </c>
      <c r="E421" s="39" t="s">
        <v>4731</v>
      </c>
      <c r="F421" s="40" t="s">
        <v>245</v>
      </c>
      <c r="G421" s="41">
        <v>22</v>
      </c>
      <c r="H421" s="42">
        <v>0</v>
      </c>
      <c r="I421" s="43">
        <f>ROUND(G421*H421,P4)</f>
        <v>0</v>
      </c>
      <c r="J421" s="37"/>
      <c r="O421" s="44">
        <f>I421*0.21</f>
        <v>0</v>
      </c>
      <c r="P421">
        <v>3</v>
      </c>
    </row>
    <row r="422">
      <c r="A422" s="37" t="s">
        <v>224</v>
      </c>
      <c r="B422" s="45"/>
      <c r="C422" s="46"/>
      <c r="D422" s="46"/>
      <c r="E422" s="47" t="s">
        <v>221</v>
      </c>
      <c r="F422" s="46"/>
      <c r="G422" s="46"/>
      <c r="H422" s="46"/>
      <c r="I422" s="46"/>
      <c r="J422" s="48"/>
    </row>
    <row r="423" ht="30">
      <c r="A423" s="37" t="s">
        <v>225</v>
      </c>
      <c r="B423" s="45"/>
      <c r="C423" s="46"/>
      <c r="D423" s="46"/>
      <c r="E423" s="49" t="s">
        <v>4732</v>
      </c>
      <c r="F423" s="46"/>
      <c r="G423" s="46"/>
      <c r="H423" s="46"/>
      <c r="I423" s="46"/>
      <c r="J423" s="48"/>
    </row>
    <row r="424" ht="135">
      <c r="A424" s="37" t="s">
        <v>227</v>
      </c>
      <c r="B424" s="45"/>
      <c r="C424" s="46"/>
      <c r="D424" s="46"/>
      <c r="E424" s="39" t="s">
        <v>4723</v>
      </c>
      <c r="F424" s="46"/>
      <c r="G424" s="46"/>
      <c r="H424" s="46"/>
      <c r="I424" s="46"/>
      <c r="J424" s="48"/>
    </row>
    <row r="425">
      <c r="A425" s="37" t="s">
        <v>219</v>
      </c>
      <c r="B425" s="37">
        <v>103</v>
      </c>
      <c r="C425" s="38" t="s">
        <v>4733</v>
      </c>
      <c r="D425" s="37" t="s">
        <v>221</v>
      </c>
      <c r="E425" s="39" t="s">
        <v>4734</v>
      </c>
      <c r="F425" s="40" t="s">
        <v>245</v>
      </c>
      <c r="G425" s="41">
        <v>12</v>
      </c>
      <c r="H425" s="42">
        <v>0</v>
      </c>
      <c r="I425" s="43">
        <f>ROUND(G425*H425,P4)</f>
        <v>0</v>
      </c>
      <c r="J425" s="37"/>
      <c r="O425" s="44">
        <f>I425*0.21</f>
        <v>0</v>
      </c>
      <c r="P425">
        <v>3</v>
      </c>
    </row>
    <row r="426">
      <c r="A426" s="37" t="s">
        <v>224</v>
      </c>
      <c r="B426" s="45"/>
      <c r="C426" s="46"/>
      <c r="D426" s="46"/>
      <c r="E426" s="47" t="s">
        <v>221</v>
      </c>
      <c r="F426" s="46"/>
      <c r="G426" s="46"/>
      <c r="H426" s="46"/>
      <c r="I426" s="46"/>
      <c r="J426" s="48"/>
    </row>
    <row r="427" ht="30">
      <c r="A427" s="37" t="s">
        <v>225</v>
      </c>
      <c r="B427" s="45"/>
      <c r="C427" s="46"/>
      <c r="D427" s="46"/>
      <c r="E427" s="49" t="s">
        <v>4735</v>
      </c>
      <c r="F427" s="46"/>
      <c r="G427" s="46"/>
      <c r="H427" s="46"/>
      <c r="I427" s="46"/>
      <c r="J427" s="48"/>
    </row>
    <row r="428" ht="135">
      <c r="A428" s="37" t="s">
        <v>227</v>
      </c>
      <c r="B428" s="45"/>
      <c r="C428" s="46"/>
      <c r="D428" s="46"/>
      <c r="E428" s="39" t="s">
        <v>4723</v>
      </c>
      <c r="F428" s="46"/>
      <c r="G428" s="46"/>
      <c r="H428" s="46"/>
      <c r="I428" s="46"/>
      <c r="J428" s="48"/>
    </row>
    <row r="429">
      <c r="A429" s="37" t="s">
        <v>219</v>
      </c>
      <c r="B429" s="37">
        <v>104</v>
      </c>
      <c r="C429" s="38" t="s">
        <v>4736</v>
      </c>
      <c r="D429" s="37" t="s">
        <v>221</v>
      </c>
      <c r="E429" s="39" t="s">
        <v>4737</v>
      </c>
      <c r="F429" s="40" t="s">
        <v>245</v>
      </c>
      <c r="G429" s="41">
        <v>3</v>
      </c>
      <c r="H429" s="42">
        <v>0</v>
      </c>
      <c r="I429" s="43">
        <f>ROUND(G429*H429,P4)</f>
        <v>0</v>
      </c>
      <c r="J429" s="37"/>
      <c r="O429" s="44">
        <f>I429*0.21</f>
        <v>0</v>
      </c>
      <c r="P429">
        <v>3</v>
      </c>
    </row>
    <row r="430">
      <c r="A430" s="37" t="s">
        <v>224</v>
      </c>
      <c r="B430" s="45"/>
      <c r="C430" s="46"/>
      <c r="D430" s="46"/>
      <c r="E430" s="47" t="s">
        <v>221</v>
      </c>
      <c r="F430" s="46"/>
      <c r="G430" s="46"/>
      <c r="H430" s="46"/>
      <c r="I430" s="46"/>
      <c r="J430" s="48"/>
    </row>
    <row r="431" ht="30">
      <c r="A431" s="37" t="s">
        <v>225</v>
      </c>
      <c r="B431" s="45"/>
      <c r="C431" s="46"/>
      <c r="D431" s="46"/>
      <c r="E431" s="49" t="s">
        <v>4699</v>
      </c>
      <c r="F431" s="46"/>
      <c r="G431" s="46"/>
      <c r="H431" s="46"/>
      <c r="I431" s="46"/>
      <c r="J431" s="48"/>
    </row>
    <row r="432" ht="135">
      <c r="A432" s="37" t="s">
        <v>227</v>
      </c>
      <c r="B432" s="45"/>
      <c r="C432" s="46"/>
      <c r="D432" s="46"/>
      <c r="E432" s="39" t="s">
        <v>4723</v>
      </c>
      <c r="F432" s="46"/>
      <c r="G432" s="46"/>
      <c r="H432" s="46"/>
      <c r="I432" s="46"/>
      <c r="J432" s="48"/>
    </row>
    <row r="433">
      <c r="A433" s="37" t="s">
        <v>219</v>
      </c>
      <c r="B433" s="37">
        <v>105</v>
      </c>
      <c r="C433" s="38" t="s">
        <v>4738</v>
      </c>
      <c r="D433" s="37" t="s">
        <v>221</v>
      </c>
      <c r="E433" s="39" t="s">
        <v>4739</v>
      </c>
      <c r="F433" s="40" t="s">
        <v>245</v>
      </c>
      <c r="G433" s="41">
        <v>9</v>
      </c>
      <c r="H433" s="42">
        <v>0</v>
      </c>
      <c r="I433" s="43">
        <f>ROUND(G433*H433,P4)</f>
        <v>0</v>
      </c>
      <c r="J433" s="37"/>
      <c r="O433" s="44">
        <f>I433*0.21</f>
        <v>0</v>
      </c>
      <c r="P433">
        <v>3</v>
      </c>
    </row>
    <row r="434">
      <c r="A434" s="37" t="s">
        <v>224</v>
      </c>
      <c r="B434" s="45"/>
      <c r="C434" s="46"/>
      <c r="D434" s="46"/>
      <c r="E434" s="47" t="s">
        <v>221</v>
      </c>
      <c r="F434" s="46"/>
      <c r="G434" s="46"/>
      <c r="H434" s="46"/>
      <c r="I434" s="46"/>
      <c r="J434" s="48"/>
    </row>
    <row r="435" ht="30">
      <c r="A435" s="37" t="s">
        <v>225</v>
      </c>
      <c r="B435" s="45"/>
      <c r="C435" s="46"/>
      <c r="D435" s="46"/>
      <c r="E435" s="49" t="s">
        <v>4740</v>
      </c>
      <c r="F435" s="46"/>
      <c r="G435" s="46"/>
      <c r="H435" s="46"/>
      <c r="I435" s="46"/>
      <c r="J435" s="48"/>
    </row>
    <row r="436" ht="135">
      <c r="A436" s="37" t="s">
        <v>227</v>
      </c>
      <c r="B436" s="45"/>
      <c r="C436" s="46"/>
      <c r="D436" s="46"/>
      <c r="E436" s="39" t="s">
        <v>4723</v>
      </c>
      <c r="F436" s="46"/>
      <c r="G436" s="46"/>
      <c r="H436" s="46"/>
      <c r="I436" s="46"/>
      <c r="J436" s="48"/>
    </row>
    <row r="437">
      <c r="A437" s="37" t="s">
        <v>219</v>
      </c>
      <c r="B437" s="37">
        <v>106</v>
      </c>
      <c r="C437" s="38" t="s">
        <v>4741</v>
      </c>
      <c r="D437" s="37" t="s">
        <v>221</v>
      </c>
      <c r="E437" s="39" t="s">
        <v>4742</v>
      </c>
      <c r="F437" s="40" t="s">
        <v>245</v>
      </c>
      <c r="G437" s="41">
        <v>6</v>
      </c>
      <c r="H437" s="42">
        <v>0</v>
      </c>
      <c r="I437" s="43">
        <f>ROUND(G437*H437,P4)</f>
        <v>0</v>
      </c>
      <c r="J437" s="37"/>
      <c r="O437" s="44">
        <f>I437*0.21</f>
        <v>0</v>
      </c>
      <c r="P437">
        <v>3</v>
      </c>
    </row>
    <row r="438">
      <c r="A438" s="37" t="s">
        <v>224</v>
      </c>
      <c r="B438" s="45"/>
      <c r="C438" s="46"/>
      <c r="D438" s="46"/>
      <c r="E438" s="47" t="s">
        <v>221</v>
      </c>
      <c r="F438" s="46"/>
      <c r="G438" s="46"/>
      <c r="H438" s="46"/>
      <c r="I438" s="46"/>
      <c r="J438" s="48"/>
    </row>
    <row r="439" ht="30">
      <c r="A439" s="37" t="s">
        <v>225</v>
      </c>
      <c r="B439" s="45"/>
      <c r="C439" s="46"/>
      <c r="D439" s="46"/>
      <c r="E439" s="49" t="s">
        <v>4743</v>
      </c>
      <c r="F439" s="46"/>
      <c r="G439" s="46"/>
      <c r="H439" s="46"/>
      <c r="I439" s="46"/>
      <c r="J439" s="48"/>
    </row>
    <row r="440" ht="135">
      <c r="A440" s="37" t="s">
        <v>227</v>
      </c>
      <c r="B440" s="45"/>
      <c r="C440" s="46"/>
      <c r="D440" s="46"/>
      <c r="E440" s="39" t="s">
        <v>4723</v>
      </c>
      <c r="F440" s="46"/>
      <c r="G440" s="46"/>
      <c r="H440" s="46"/>
      <c r="I440" s="46"/>
      <c r="J440" s="48"/>
    </row>
    <row r="441">
      <c r="A441" s="37" t="s">
        <v>219</v>
      </c>
      <c r="B441" s="37">
        <v>107</v>
      </c>
      <c r="C441" s="38" t="s">
        <v>4744</v>
      </c>
      <c r="D441" s="37" t="s">
        <v>221</v>
      </c>
      <c r="E441" s="39" t="s">
        <v>4745</v>
      </c>
      <c r="F441" s="40" t="s">
        <v>245</v>
      </c>
      <c r="G441" s="41">
        <v>15</v>
      </c>
      <c r="H441" s="42">
        <v>0</v>
      </c>
      <c r="I441" s="43">
        <f>ROUND(G441*H441,P4)</f>
        <v>0</v>
      </c>
      <c r="J441" s="37"/>
      <c r="O441" s="44">
        <f>I441*0.21</f>
        <v>0</v>
      </c>
      <c r="P441">
        <v>3</v>
      </c>
    </row>
    <row r="442">
      <c r="A442" s="37" t="s">
        <v>224</v>
      </c>
      <c r="B442" s="45"/>
      <c r="C442" s="46"/>
      <c r="D442" s="46"/>
      <c r="E442" s="47" t="s">
        <v>221</v>
      </c>
      <c r="F442" s="46"/>
      <c r="G442" s="46"/>
      <c r="H442" s="46"/>
      <c r="I442" s="46"/>
      <c r="J442" s="48"/>
    </row>
    <row r="443" ht="30">
      <c r="A443" s="37" t="s">
        <v>225</v>
      </c>
      <c r="B443" s="45"/>
      <c r="C443" s="46"/>
      <c r="D443" s="46"/>
      <c r="E443" s="49" t="s">
        <v>4746</v>
      </c>
      <c r="F443" s="46"/>
      <c r="G443" s="46"/>
      <c r="H443" s="46"/>
      <c r="I443" s="46"/>
      <c r="J443" s="48"/>
    </row>
    <row r="444" ht="135">
      <c r="A444" s="37" t="s">
        <v>227</v>
      </c>
      <c r="B444" s="45"/>
      <c r="C444" s="46"/>
      <c r="D444" s="46"/>
      <c r="E444" s="39" t="s">
        <v>4723</v>
      </c>
      <c r="F444" s="46"/>
      <c r="G444" s="46"/>
      <c r="H444" s="46"/>
      <c r="I444" s="46"/>
      <c r="J444" s="48"/>
    </row>
    <row r="445" ht="30">
      <c r="A445" s="37" t="s">
        <v>219</v>
      </c>
      <c r="B445" s="37">
        <v>108</v>
      </c>
      <c r="C445" s="38" t="s">
        <v>4747</v>
      </c>
      <c r="D445" s="37" t="s">
        <v>221</v>
      </c>
      <c r="E445" s="39" t="s">
        <v>4748</v>
      </c>
      <c r="F445" s="40" t="s">
        <v>245</v>
      </c>
      <c r="G445" s="41">
        <v>8</v>
      </c>
      <c r="H445" s="42">
        <v>0</v>
      </c>
      <c r="I445" s="43">
        <f>ROUND(G445*H445,P4)</f>
        <v>0</v>
      </c>
      <c r="J445" s="37"/>
      <c r="O445" s="44">
        <f>I445*0.21</f>
        <v>0</v>
      </c>
      <c r="P445">
        <v>3</v>
      </c>
    </row>
    <row r="446">
      <c r="A446" s="37" t="s">
        <v>224</v>
      </c>
      <c r="B446" s="45"/>
      <c r="C446" s="46"/>
      <c r="D446" s="46"/>
      <c r="E446" s="47" t="s">
        <v>221</v>
      </c>
      <c r="F446" s="46"/>
      <c r="G446" s="46"/>
      <c r="H446" s="46"/>
      <c r="I446" s="46"/>
      <c r="J446" s="48"/>
    </row>
    <row r="447" ht="30">
      <c r="A447" s="37" t="s">
        <v>225</v>
      </c>
      <c r="B447" s="45"/>
      <c r="C447" s="46"/>
      <c r="D447" s="46"/>
      <c r="E447" s="49" t="s">
        <v>4749</v>
      </c>
      <c r="F447" s="46"/>
      <c r="G447" s="46"/>
      <c r="H447" s="46"/>
      <c r="I447" s="46"/>
      <c r="J447" s="48"/>
    </row>
    <row r="448" ht="135">
      <c r="A448" s="37" t="s">
        <v>227</v>
      </c>
      <c r="B448" s="45"/>
      <c r="C448" s="46"/>
      <c r="D448" s="46"/>
      <c r="E448" s="39" t="s">
        <v>4723</v>
      </c>
      <c r="F448" s="46"/>
      <c r="G448" s="46"/>
      <c r="H448" s="46"/>
      <c r="I448" s="46"/>
      <c r="J448" s="48"/>
    </row>
    <row r="449">
      <c r="A449" s="37" t="s">
        <v>219</v>
      </c>
      <c r="B449" s="37">
        <v>109</v>
      </c>
      <c r="C449" s="38" t="s">
        <v>4750</v>
      </c>
      <c r="D449" s="37" t="s">
        <v>221</v>
      </c>
      <c r="E449" s="39" t="s">
        <v>4751</v>
      </c>
      <c r="F449" s="40" t="s">
        <v>245</v>
      </c>
      <c r="G449" s="41">
        <v>4</v>
      </c>
      <c r="H449" s="42">
        <v>0</v>
      </c>
      <c r="I449" s="43">
        <f>ROUND(G449*H449,P4)</f>
        <v>0</v>
      </c>
      <c r="J449" s="37"/>
      <c r="O449" s="44">
        <f>I449*0.21</f>
        <v>0</v>
      </c>
      <c r="P449">
        <v>3</v>
      </c>
    </row>
    <row r="450">
      <c r="A450" s="37" t="s">
        <v>224</v>
      </c>
      <c r="B450" s="45"/>
      <c r="C450" s="46"/>
      <c r="D450" s="46"/>
      <c r="E450" s="47" t="s">
        <v>221</v>
      </c>
      <c r="F450" s="46"/>
      <c r="G450" s="46"/>
      <c r="H450" s="46"/>
      <c r="I450" s="46"/>
      <c r="J450" s="48"/>
    </row>
    <row r="451" ht="30">
      <c r="A451" s="37" t="s">
        <v>225</v>
      </c>
      <c r="B451" s="45"/>
      <c r="C451" s="46"/>
      <c r="D451" s="46"/>
      <c r="E451" s="49" t="s">
        <v>4713</v>
      </c>
      <c r="F451" s="46"/>
      <c r="G451" s="46"/>
      <c r="H451" s="46"/>
      <c r="I451" s="46"/>
      <c r="J451" s="48"/>
    </row>
    <row r="452" ht="135">
      <c r="A452" s="37" t="s">
        <v>227</v>
      </c>
      <c r="B452" s="45"/>
      <c r="C452" s="46"/>
      <c r="D452" s="46"/>
      <c r="E452" s="39" t="s">
        <v>4723</v>
      </c>
      <c r="F452" s="46"/>
      <c r="G452" s="46"/>
      <c r="H452" s="46"/>
      <c r="I452" s="46"/>
      <c r="J452" s="48"/>
    </row>
    <row r="453">
      <c r="A453" s="37" t="s">
        <v>219</v>
      </c>
      <c r="B453" s="37">
        <v>110</v>
      </c>
      <c r="C453" s="38" t="s">
        <v>4752</v>
      </c>
      <c r="D453" s="37" t="s">
        <v>221</v>
      </c>
      <c r="E453" s="39" t="s">
        <v>4753</v>
      </c>
      <c r="F453" s="40" t="s">
        <v>245</v>
      </c>
      <c r="G453" s="41">
        <v>2</v>
      </c>
      <c r="H453" s="42">
        <v>0</v>
      </c>
      <c r="I453" s="43">
        <f>ROUND(G453*H453,P4)</f>
        <v>0</v>
      </c>
      <c r="J453" s="37"/>
      <c r="O453" s="44">
        <f>I453*0.21</f>
        <v>0</v>
      </c>
      <c r="P453">
        <v>3</v>
      </c>
    </row>
    <row r="454">
      <c r="A454" s="37" t="s">
        <v>224</v>
      </c>
      <c r="B454" s="45"/>
      <c r="C454" s="46"/>
      <c r="D454" s="46"/>
      <c r="E454" s="47" t="s">
        <v>221</v>
      </c>
      <c r="F454" s="46"/>
      <c r="G454" s="46"/>
      <c r="H454" s="46"/>
      <c r="I454" s="46"/>
      <c r="J454" s="48"/>
    </row>
    <row r="455" ht="30">
      <c r="A455" s="37" t="s">
        <v>225</v>
      </c>
      <c r="B455" s="45"/>
      <c r="C455" s="46"/>
      <c r="D455" s="46"/>
      <c r="E455" s="49" t="s">
        <v>4716</v>
      </c>
      <c r="F455" s="46"/>
      <c r="G455" s="46"/>
      <c r="H455" s="46"/>
      <c r="I455" s="46"/>
      <c r="J455" s="48"/>
    </row>
    <row r="456" ht="135">
      <c r="A456" s="37" t="s">
        <v>227</v>
      </c>
      <c r="B456" s="45"/>
      <c r="C456" s="46"/>
      <c r="D456" s="46"/>
      <c r="E456" s="39" t="s">
        <v>4723</v>
      </c>
      <c r="F456" s="46"/>
      <c r="G456" s="46"/>
      <c r="H456" s="46"/>
      <c r="I456" s="46"/>
      <c r="J456" s="48"/>
    </row>
    <row r="457" ht="30">
      <c r="A457" s="37" t="s">
        <v>219</v>
      </c>
      <c r="B457" s="37">
        <v>111</v>
      </c>
      <c r="C457" s="38" t="s">
        <v>4754</v>
      </c>
      <c r="D457" s="37" t="s">
        <v>221</v>
      </c>
      <c r="E457" s="39" t="s">
        <v>4755</v>
      </c>
      <c r="F457" s="40" t="s">
        <v>245</v>
      </c>
      <c r="G457" s="41">
        <v>4</v>
      </c>
      <c r="H457" s="42">
        <v>0</v>
      </c>
      <c r="I457" s="43">
        <f>ROUND(G457*H457,P4)</f>
        <v>0</v>
      </c>
      <c r="J457" s="37"/>
      <c r="O457" s="44">
        <f>I457*0.21</f>
        <v>0</v>
      </c>
      <c r="P457">
        <v>3</v>
      </c>
    </row>
    <row r="458">
      <c r="A458" s="37" t="s">
        <v>224</v>
      </c>
      <c r="B458" s="45"/>
      <c r="C458" s="46"/>
      <c r="D458" s="46"/>
      <c r="E458" s="47" t="s">
        <v>221</v>
      </c>
      <c r="F458" s="46"/>
      <c r="G458" s="46"/>
      <c r="H458" s="46"/>
      <c r="I458" s="46"/>
      <c r="J458" s="48"/>
    </row>
    <row r="459" ht="30">
      <c r="A459" s="37" t="s">
        <v>225</v>
      </c>
      <c r="B459" s="45"/>
      <c r="C459" s="46"/>
      <c r="D459" s="46"/>
      <c r="E459" s="49" t="s">
        <v>4713</v>
      </c>
      <c r="F459" s="46"/>
      <c r="G459" s="46"/>
      <c r="H459" s="46"/>
      <c r="I459" s="46"/>
      <c r="J459" s="48"/>
    </row>
    <row r="460" ht="135">
      <c r="A460" s="37" t="s">
        <v>227</v>
      </c>
      <c r="B460" s="45"/>
      <c r="C460" s="46"/>
      <c r="D460" s="46"/>
      <c r="E460" s="39" t="s">
        <v>4723</v>
      </c>
      <c r="F460" s="46"/>
      <c r="G460" s="46"/>
      <c r="H460" s="46"/>
      <c r="I460" s="46"/>
      <c r="J460" s="48"/>
    </row>
    <row r="461">
      <c r="A461" s="37" t="s">
        <v>219</v>
      </c>
      <c r="B461" s="37">
        <v>112</v>
      </c>
      <c r="C461" s="38" t="s">
        <v>4756</v>
      </c>
      <c r="D461" s="37" t="s">
        <v>221</v>
      </c>
      <c r="E461" s="39" t="s">
        <v>4757</v>
      </c>
      <c r="F461" s="40" t="s">
        <v>245</v>
      </c>
      <c r="G461" s="41">
        <v>4</v>
      </c>
      <c r="H461" s="42">
        <v>0</v>
      </c>
      <c r="I461" s="43">
        <f>ROUND(G461*H461,P4)</f>
        <v>0</v>
      </c>
      <c r="J461" s="37"/>
      <c r="O461" s="44">
        <f>I461*0.21</f>
        <v>0</v>
      </c>
      <c r="P461">
        <v>3</v>
      </c>
    </row>
    <row r="462">
      <c r="A462" s="37" t="s">
        <v>224</v>
      </c>
      <c r="B462" s="45"/>
      <c r="C462" s="46"/>
      <c r="D462" s="46"/>
      <c r="E462" s="47" t="s">
        <v>221</v>
      </c>
      <c r="F462" s="46"/>
      <c r="G462" s="46"/>
      <c r="H462" s="46"/>
      <c r="I462" s="46"/>
      <c r="J462" s="48"/>
    </row>
    <row r="463" ht="30">
      <c r="A463" s="37" t="s">
        <v>225</v>
      </c>
      <c r="B463" s="45"/>
      <c r="C463" s="46"/>
      <c r="D463" s="46"/>
      <c r="E463" s="49" t="s">
        <v>4713</v>
      </c>
      <c r="F463" s="46"/>
      <c r="G463" s="46"/>
      <c r="H463" s="46"/>
      <c r="I463" s="46"/>
      <c r="J463" s="48"/>
    </row>
    <row r="464" ht="135">
      <c r="A464" s="37" t="s">
        <v>227</v>
      </c>
      <c r="B464" s="45"/>
      <c r="C464" s="46"/>
      <c r="D464" s="46"/>
      <c r="E464" s="39" t="s">
        <v>4723</v>
      </c>
      <c r="F464" s="46"/>
      <c r="G464" s="46"/>
      <c r="H464" s="46"/>
      <c r="I464" s="46"/>
      <c r="J464" s="48"/>
    </row>
    <row r="465">
      <c r="A465" s="37" t="s">
        <v>219</v>
      </c>
      <c r="B465" s="37">
        <v>113</v>
      </c>
      <c r="C465" s="38" t="s">
        <v>4758</v>
      </c>
      <c r="D465" s="37" t="s">
        <v>221</v>
      </c>
      <c r="E465" s="39" t="s">
        <v>4759</v>
      </c>
      <c r="F465" s="40" t="s">
        <v>245</v>
      </c>
      <c r="G465" s="41">
        <v>923</v>
      </c>
      <c r="H465" s="42">
        <v>0</v>
      </c>
      <c r="I465" s="43">
        <f>ROUND(G465*H465,P4)</f>
        <v>0</v>
      </c>
      <c r="J465" s="37"/>
      <c r="O465" s="44">
        <f>I465*0.21</f>
        <v>0</v>
      </c>
      <c r="P465">
        <v>3</v>
      </c>
    </row>
    <row r="466">
      <c r="A466" s="37" t="s">
        <v>224</v>
      </c>
      <c r="B466" s="45"/>
      <c r="C466" s="46"/>
      <c r="D466" s="46"/>
      <c r="E466" s="47" t="s">
        <v>221</v>
      </c>
      <c r="F466" s="46"/>
      <c r="G466" s="46"/>
      <c r="H466" s="46"/>
      <c r="I466" s="46"/>
      <c r="J466" s="48"/>
    </row>
    <row r="467" ht="30">
      <c r="A467" s="37" t="s">
        <v>225</v>
      </c>
      <c r="B467" s="45"/>
      <c r="C467" s="46"/>
      <c r="D467" s="46"/>
      <c r="E467" s="49" t="s">
        <v>4760</v>
      </c>
      <c r="F467" s="46"/>
      <c r="G467" s="46"/>
      <c r="H467" s="46"/>
      <c r="I467" s="46"/>
      <c r="J467" s="48"/>
    </row>
    <row r="468" ht="135">
      <c r="A468" s="37" t="s">
        <v>227</v>
      </c>
      <c r="B468" s="45"/>
      <c r="C468" s="46"/>
      <c r="D468" s="46"/>
      <c r="E468" s="39" t="s">
        <v>4723</v>
      </c>
      <c r="F468" s="46"/>
      <c r="G468" s="46"/>
      <c r="H468" s="46"/>
      <c r="I468" s="46"/>
      <c r="J468" s="48"/>
    </row>
    <row r="469">
      <c r="A469" s="37" t="s">
        <v>219</v>
      </c>
      <c r="B469" s="37">
        <v>114</v>
      </c>
      <c r="C469" s="38" t="s">
        <v>4761</v>
      </c>
      <c r="D469" s="37" t="s">
        <v>221</v>
      </c>
      <c r="E469" s="39" t="s">
        <v>4762</v>
      </c>
      <c r="F469" s="40" t="s">
        <v>245</v>
      </c>
      <c r="G469" s="41">
        <v>13</v>
      </c>
      <c r="H469" s="42">
        <v>0</v>
      </c>
      <c r="I469" s="43">
        <f>ROUND(G469*H469,P4)</f>
        <v>0</v>
      </c>
      <c r="J469" s="37"/>
      <c r="O469" s="44">
        <f>I469*0.21</f>
        <v>0</v>
      </c>
      <c r="P469">
        <v>3</v>
      </c>
    </row>
    <row r="470">
      <c r="A470" s="37" t="s">
        <v>224</v>
      </c>
      <c r="B470" s="45"/>
      <c r="C470" s="46"/>
      <c r="D470" s="46"/>
      <c r="E470" s="47" t="s">
        <v>221</v>
      </c>
      <c r="F470" s="46"/>
      <c r="G470" s="46"/>
      <c r="H470" s="46"/>
      <c r="I470" s="46"/>
      <c r="J470" s="48"/>
    </row>
    <row r="471" ht="30">
      <c r="A471" s="37" t="s">
        <v>225</v>
      </c>
      <c r="B471" s="45"/>
      <c r="C471" s="46"/>
      <c r="D471" s="46"/>
      <c r="E471" s="49" t="s">
        <v>4763</v>
      </c>
      <c r="F471" s="46"/>
      <c r="G471" s="46"/>
      <c r="H471" s="46"/>
      <c r="I471" s="46"/>
      <c r="J471" s="48"/>
    </row>
    <row r="472" ht="135">
      <c r="A472" s="37" t="s">
        <v>227</v>
      </c>
      <c r="B472" s="45"/>
      <c r="C472" s="46"/>
      <c r="D472" s="46"/>
      <c r="E472" s="39" t="s">
        <v>4723</v>
      </c>
      <c r="F472" s="46"/>
      <c r="G472" s="46"/>
      <c r="H472" s="46"/>
      <c r="I472" s="46"/>
      <c r="J472" s="48"/>
    </row>
    <row r="473">
      <c r="A473" s="37" t="s">
        <v>219</v>
      </c>
      <c r="B473" s="37">
        <v>115</v>
      </c>
      <c r="C473" s="38" t="s">
        <v>4764</v>
      </c>
      <c r="D473" s="37" t="s">
        <v>221</v>
      </c>
      <c r="E473" s="39" t="s">
        <v>4765</v>
      </c>
      <c r="F473" s="40" t="s">
        <v>245</v>
      </c>
      <c r="G473" s="41">
        <v>119</v>
      </c>
      <c r="H473" s="42">
        <v>0</v>
      </c>
      <c r="I473" s="43">
        <f>ROUND(G473*H473,P4)</f>
        <v>0</v>
      </c>
      <c r="J473" s="37"/>
      <c r="O473" s="44">
        <f>I473*0.21</f>
        <v>0</v>
      </c>
      <c r="P473">
        <v>3</v>
      </c>
    </row>
    <row r="474">
      <c r="A474" s="37" t="s">
        <v>224</v>
      </c>
      <c r="B474" s="45"/>
      <c r="C474" s="46"/>
      <c r="D474" s="46"/>
      <c r="E474" s="47" t="s">
        <v>221</v>
      </c>
      <c r="F474" s="46"/>
      <c r="G474" s="46"/>
      <c r="H474" s="46"/>
      <c r="I474" s="46"/>
      <c r="J474" s="48"/>
    </row>
    <row r="475" ht="30">
      <c r="A475" s="37" t="s">
        <v>225</v>
      </c>
      <c r="B475" s="45"/>
      <c r="C475" s="46"/>
      <c r="D475" s="46"/>
      <c r="E475" s="49" t="s">
        <v>4766</v>
      </c>
      <c r="F475" s="46"/>
      <c r="G475" s="46"/>
      <c r="H475" s="46"/>
      <c r="I475" s="46"/>
      <c r="J475" s="48"/>
    </row>
    <row r="476" ht="135">
      <c r="A476" s="37" t="s">
        <v>227</v>
      </c>
      <c r="B476" s="45"/>
      <c r="C476" s="46"/>
      <c r="D476" s="46"/>
      <c r="E476" s="39" t="s">
        <v>4723</v>
      </c>
      <c r="F476" s="46"/>
      <c r="G476" s="46"/>
      <c r="H476" s="46"/>
      <c r="I476" s="46"/>
      <c r="J476" s="48"/>
    </row>
    <row r="477">
      <c r="A477" s="37" t="s">
        <v>219</v>
      </c>
      <c r="B477" s="37">
        <v>116</v>
      </c>
      <c r="C477" s="38" t="s">
        <v>4767</v>
      </c>
      <c r="D477" s="37" t="s">
        <v>221</v>
      </c>
      <c r="E477" s="39" t="s">
        <v>4768</v>
      </c>
      <c r="F477" s="40" t="s">
        <v>245</v>
      </c>
      <c r="G477" s="41">
        <v>1</v>
      </c>
      <c r="H477" s="42">
        <v>0</v>
      </c>
      <c r="I477" s="43">
        <f>ROUND(G477*H477,P4)</f>
        <v>0</v>
      </c>
      <c r="J477" s="37"/>
      <c r="O477" s="44">
        <f>I477*0.21</f>
        <v>0</v>
      </c>
      <c r="P477">
        <v>3</v>
      </c>
    </row>
    <row r="478">
      <c r="A478" s="37" t="s">
        <v>224</v>
      </c>
      <c r="B478" s="45"/>
      <c r="C478" s="46"/>
      <c r="D478" s="46"/>
      <c r="E478" s="47" t="s">
        <v>221</v>
      </c>
      <c r="F478" s="46"/>
      <c r="G478" s="46"/>
      <c r="H478" s="46"/>
      <c r="I478" s="46"/>
      <c r="J478" s="48"/>
    </row>
    <row r="479" ht="30">
      <c r="A479" s="37" t="s">
        <v>225</v>
      </c>
      <c r="B479" s="45"/>
      <c r="C479" s="46"/>
      <c r="D479" s="46"/>
      <c r="E479" s="49" t="s">
        <v>4719</v>
      </c>
      <c r="F479" s="46"/>
      <c r="G479" s="46"/>
      <c r="H479" s="46"/>
      <c r="I479" s="46"/>
      <c r="J479" s="48"/>
    </row>
    <row r="480" ht="135">
      <c r="A480" s="37" t="s">
        <v>227</v>
      </c>
      <c r="B480" s="45"/>
      <c r="C480" s="46"/>
      <c r="D480" s="46"/>
      <c r="E480" s="39" t="s">
        <v>4723</v>
      </c>
      <c r="F480" s="46"/>
      <c r="G480" s="46"/>
      <c r="H480" s="46"/>
      <c r="I480" s="46"/>
      <c r="J480" s="48"/>
    </row>
    <row r="481">
      <c r="A481" s="37" t="s">
        <v>219</v>
      </c>
      <c r="B481" s="37">
        <v>117</v>
      </c>
      <c r="C481" s="38" t="s">
        <v>4769</v>
      </c>
      <c r="D481" s="37" t="s">
        <v>221</v>
      </c>
      <c r="E481" s="39" t="s">
        <v>4770</v>
      </c>
      <c r="F481" s="40" t="s">
        <v>234</v>
      </c>
      <c r="G481" s="41">
        <v>8300</v>
      </c>
      <c r="H481" s="42">
        <v>0</v>
      </c>
      <c r="I481" s="43">
        <f>ROUND(G481*H481,P4)</f>
        <v>0</v>
      </c>
      <c r="J481" s="37"/>
      <c r="O481" s="44">
        <f>I481*0.21</f>
        <v>0</v>
      </c>
      <c r="P481">
        <v>3</v>
      </c>
    </row>
    <row r="482">
      <c r="A482" s="37" t="s">
        <v>224</v>
      </c>
      <c r="B482" s="45"/>
      <c r="C482" s="46"/>
      <c r="D482" s="46"/>
      <c r="E482" s="47" t="s">
        <v>221</v>
      </c>
      <c r="F482" s="46"/>
      <c r="G482" s="46"/>
      <c r="H482" s="46"/>
      <c r="I482" s="46"/>
      <c r="J482" s="48"/>
    </row>
    <row r="483" ht="30">
      <c r="A483" s="37" t="s">
        <v>225</v>
      </c>
      <c r="B483" s="45"/>
      <c r="C483" s="46"/>
      <c r="D483" s="46"/>
      <c r="E483" s="49" t="s">
        <v>4771</v>
      </c>
      <c r="F483" s="46"/>
      <c r="G483" s="46"/>
      <c r="H483" s="46"/>
      <c r="I483" s="46"/>
      <c r="J483" s="48"/>
    </row>
    <row r="484" ht="135">
      <c r="A484" s="37" t="s">
        <v>227</v>
      </c>
      <c r="B484" s="45"/>
      <c r="C484" s="46"/>
      <c r="D484" s="46"/>
      <c r="E484" s="39" t="s">
        <v>4772</v>
      </c>
      <c r="F484" s="46"/>
      <c r="G484" s="46"/>
      <c r="H484" s="46"/>
      <c r="I484" s="46"/>
      <c r="J484" s="48"/>
    </row>
    <row r="485">
      <c r="A485" s="37" t="s">
        <v>219</v>
      </c>
      <c r="B485" s="37">
        <v>118</v>
      </c>
      <c r="C485" s="38" t="s">
        <v>4773</v>
      </c>
      <c r="D485" s="37" t="s">
        <v>221</v>
      </c>
      <c r="E485" s="39" t="s">
        <v>4774</v>
      </c>
      <c r="F485" s="40" t="s">
        <v>234</v>
      </c>
      <c r="G485" s="41">
        <v>11396</v>
      </c>
      <c r="H485" s="42">
        <v>0</v>
      </c>
      <c r="I485" s="43">
        <f>ROUND(G485*H485,P4)</f>
        <v>0</v>
      </c>
      <c r="J485" s="37"/>
      <c r="O485" s="44">
        <f>I485*0.21</f>
        <v>0</v>
      </c>
      <c r="P485">
        <v>3</v>
      </c>
    </row>
    <row r="486">
      <c r="A486" s="37" t="s">
        <v>224</v>
      </c>
      <c r="B486" s="45"/>
      <c r="C486" s="46"/>
      <c r="D486" s="46"/>
      <c r="E486" s="47" t="s">
        <v>221</v>
      </c>
      <c r="F486" s="46"/>
      <c r="G486" s="46"/>
      <c r="H486" s="46"/>
      <c r="I486" s="46"/>
      <c r="J486" s="48"/>
    </row>
    <row r="487" ht="30">
      <c r="A487" s="37" t="s">
        <v>225</v>
      </c>
      <c r="B487" s="45"/>
      <c r="C487" s="46"/>
      <c r="D487" s="46"/>
      <c r="E487" s="49" t="s">
        <v>4775</v>
      </c>
      <c r="F487" s="46"/>
      <c r="G487" s="46"/>
      <c r="H487" s="46"/>
      <c r="I487" s="46"/>
      <c r="J487" s="48"/>
    </row>
    <row r="488" ht="135">
      <c r="A488" s="37" t="s">
        <v>227</v>
      </c>
      <c r="B488" s="45"/>
      <c r="C488" s="46"/>
      <c r="D488" s="46"/>
      <c r="E488" s="39" t="s">
        <v>4772</v>
      </c>
      <c r="F488" s="46"/>
      <c r="G488" s="46"/>
      <c r="H488" s="46"/>
      <c r="I488" s="46"/>
      <c r="J488" s="48"/>
    </row>
    <row r="489">
      <c r="A489" s="37" t="s">
        <v>219</v>
      </c>
      <c r="B489" s="37">
        <v>119</v>
      </c>
      <c r="C489" s="38" t="s">
        <v>4776</v>
      </c>
      <c r="D489" s="37" t="s">
        <v>221</v>
      </c>
      <c r="E489" s="39" t="s">
        <v>4777</v>
      </c>
      <c r="F489" s="40" t="s">
        <v>1025</v>
      </c>
      <c r="G489" s="41">
        <v>1010</v>
      </c>
      <c r="H489" s="42">
        <v>0</v>
      </c>
      <c r="I489" s="43">
        <f>ROUND(G489*H489,P4)</f>
        <v>0</v>
      </c>
      <c r="J489" s="37"/>
      <c r="O489" s="44">
        <f>I489*0.21</f>
        <v>0</v>
      </c>
      <c r="P489">
        <v>3</v>
      </c>
    </row>
    <row r="490">
      <c r="A490" s="37" t="s">
        <v>224</v>
      </c>
      <c r="B490" s="45"/>
      <c r="C490" s="46"/>
      <c r="D490" s="46"/>
      <c r="E490" s="47" t="s">
        <v>221</v>
      </c>
      <c r="F490" s="46"/>
      <c r="G490" s="46"/>
      <c r="H490" s="46"/>
      <c r="I490" s="46"/>
      <c r="J490" s="48"/>
    </row>
    <row r="491" ht="30">
      <c r="A491" s="37" t="s">
        <v>225</v>
      </c>
      <c r="B491" s="45"/>
      <c r="C491" s="46"/>
      <c r="D491" s="46"/>
      <c r="E491" s="49" t="s">
        <v>4778</v>
      </c>
      <c r="F491" s="46"/>
      <c r="G491" s="46"/>
      <c r="H491" s="46"/>
      <c r="I491" s="46"/>
      <c r="J491" s="48"/>
    </row>
    <row r="492" ht="165">
      <c r="A492" s="37" t="s">
        <v>227</v>
      </c>
      <c r="B492" s="45"/>
      <c r="C492" s="46"/>
      <c r="D492" s="46"/>
      <c r="E492" s="39" t="s">
        <v>4779</v>
      </c>
      <c r="F492" s="46"/>
      <c r="G492" s="46"/>
      <c r="H492" s="46"/>
      <c r="I492" s="46"/>
      <c r="J492" s="48"/>
    </row>
    <row r="493">
      <c r="A493" s="37" t="s">
        <v>219</v>
      </c>
      <c r="B493" s="37">
        <v>120</v>
      </c>
      <c r="C493" s="38" t="s">
        <v>4780</v>
      </c>
      <c r="D493" s="37" t="s">
        <v>221</v>
      </c>
      <c r="E493" s="39" t="s">
        <v>4781</v>
      </c>
      <c r="F493" s="40" t="s">
        <v>462</v>
      </c>
      <c r="G493" s="41">
        <v>232.30000000000001</v>
      </c>
      <c r="H493" s="42">
        <v>0</v>
      </c>
      <c r="I493" s="43">
        <f>ROUND(G493*H493,P4)</f>
        <v>0</v>
      </c>
      <c r="J493" s="37"/>
      <c r="O493" s="44">
        <f>I493*0.21</f>
        <v>0</v>
      </c>
      <c r="P493">
        <v>3</v>
      </c>
    </row>
    <row r="494">
      <c r="A494" s="37" t="s">
        <v>224</v>
      </c>
      <c r="B494" s="45"/>
      <c r="C494" s="46"/>
      <c r="D494" s="46"/>
      <c r="E494" s="47" t="s">
        <v>221</v>
      </c>
      <c r="F494" s="46"/>
      <c r="G494" s="46"/>
      <c r="H494" s="46"/>
      <c r="I494" s="46"/>
      <c r="J494" s="48"/>
    </row>
    <row r="495" ht="30">
      <c r="A495" s="37" t="s">
        <v>225</v>
      </c>
      <c r="B495" s="45"/>
      <c r="C495" s="46"/>
      <c r="D495" s="46"/>
      <c r="E495" s="49" t="s">
        <v>4782</v>
      </c>
      <c r="F495" s="46"/>
      <c r="G495" s="46"/>
      <c r="H495" s="46"/>
      <c r="I495" s="46"/>
      <c r="J495" s="48"/>
    </row>
    <row r="496" ht="120">
      <c r="A496" s="37" t="s">
        <v>227</v>
      </c>
      <c r="B496" s="45"/>
      <c r="C496" s="46"/>
      <c r="D496" s="46"/>
      <c r="E496" s="39" t="s">
        <v>4783</v>
      </c>
      <c r="F496" s="46"/>
      <c r="G496" s="46"/>
      <c r="H496" s="46"/>
      <c r="I496" s="46"/>
      <c r="J496" s="48"/>
    </row>
    <row r="497">
      <c r="A497" s="31" t="s">
        <v>216</v>
      </c>
      <c r="B497" s="32"/>
      <c r="C497" s="33" t="s">
        <v>4784</v>
      </c>
      <c r="D497" s="34"/>
      <c r="E497" s="31" t="s">
        <v>4785</v>
      </c>
      <c r="F497" s="34"/>
      <c r="G497" s="34"/>
      <c r="H497" s="34"/>
      <c r="I497" s="35">
        <f>SUMIFS(I498:I517,A498:A517,"P")</f>
        <v>0</v>
      </c>
      <c r="J497" s="36"/>
    </row>
    <row r="498" ht="45">
      <c r="A498" s="37" t="s">
        <v>219</v>
      </c>
      <c r="B498" s="37">
        <v>121</v>
      </c>
      <c r="C498" s="38" t="s">
        <v>459</v>
      </c>
      <c r="D498" s="37" t="s">
        <v>460</v>
      </c>
      <c r="E498" s="39" t="s">
        <v>2027</v>
      </c>
      <c r="F498" s="40" t="s">
        <v>462</v>
      </c>
      <c r="G498" s="41">
        <v>781.20000000000005</v>
      </c>
      <c r="H498" s="42">
        <v>0</v>
      </c>
      <c r="I498" s="43">
        <f>ROUND(G498*H498,P4)</f>
        <v>0</v>
      </c>
      <c r="J498" s="37"/>
      <c r="O498" s="44">
        <f>I498*0.21</f>
        <v>0</v>
      </c>
      <c r="P498">
        <v>3</v>
      </c>
    </row>
    <row r="499">
      <c r="A499" s="37" t="s">
        <v>224</v>
      </c>
      <c r="B499" s="45"/>
      <c r="C499" s="46"/>
      <c r="D499" s="46"/>
      <c r="E499" s="39" t="s">
        <v>463</v>
      </c>
      <c r="F499" s="46"/>
      <c r="G499" s="46"/>
      <c r="H499" s="46"/>
      <c r="I499" s="46"/>
      <c r="J499" s="48"/>
    </row>
    <row r="500" ht="30">
      <c r="A500" s="37" t="s">
        <v>225</v>
      </c>
      <c r="B500" s="45"/>
      <c r="C500" s="46"/>
      <c r="D500" s="46"/>
      <c r="E500" s="49" t="s">
        <v>4786</v>
      </c>
      <c r="F500" s="46"/>
      <c r="G500" s="46"/>
      <c r="H500" s="46"/>
      <c r="I500" s="46"/>
      <c r="J500" s="48"/>
    </row>
    <row r="501" ht="120">
      <c r="A501" s="37" t="s">
        <v>227</v>
      </c>
      <c r="B501" s="45"/>
      <c r="C501" s="46"/>
      <c r="D501" s="46"/>
      <c r="E501" s="39" t="s">
        <v>1128</v>
      </c>
      <c r="F501" s="46"/>
      <c r="G501" s="46"/>
      <c r="H501" s="46"/>
      <c r="I501" s="46"/>
      <c r="J501" s="48"/>
    </row>
    <row r="502" ht="60">
      <c r="A502" s="37" t="s">
        <v>219</v>
      </c>
      <c r="B502" s="37">
        <v>122</v>
      </c>
      <c r="C502" s="38" t="s">
        <v>1350</v>
      </c>
      <c r="D502" s="37" t="s">
        <v>1351</v>
      </c>
      <c r="E502" s="39" t="s">
        <v>1352</v>
      </c>
      <c r="F502" s="40" t="s">
        <v>462</v>
      </c>
      <c r="G502" s="41">
        <v>212.09999999999999</v>
      </c>
      <c r="H502" s="42">
        <v>0</v>
      </c>
      <c r="I502" s="43">
        <f>ROUND(G502*H502,P4)</f>
        <v>0</v>
      </c>
      <c r="J502" s="37"/>
      <c r="O502" s="44">
        <f>I502*0.21</f>
        <v>0</v>
      </c>
      <c r="P502">
        <v>3</v>
      </c>
    </row>
    <row r="503">
      <c r="A503" s="37" t="s">
        <v>224</v>
      </c>
      <c r="B503" s="45"/>
      <c r="C503" s="46"/>
      <c r="D503" s="46"/>
      <c r="E503" s="47" t="s">
        <v>221</v>
      </c>
      <c r="F503" s="46"/>
      <c r="G503" s="46"/>
      <c r="H503" s="46"/>
      <c r="I503" s="46"/>
      <c r="J503" s="48"/>
    </row>
    <row r="504" ht="30">
      <c r="A504" s="37" t="s">
        <v>225</v>
      </c>
      <c r="B504" s="45"/>
      <c r="C504" s="46"/>
      <c r="D504" s="46"/>
      <c r="E504" s="49" t="s">
        <v>4787</v>
      </c>
      <c r="F504" s="46"/>
      <c r="G504" s="46"/>
      <c r="H504" s="46"/>
      <c r="I504" s="46"/>
      <c r="J504" s="48"/>
    </row>
    <row r="505" ht="120">
      <c r="A505" s="37" t="s">
        <v>227</v>
      </c>
      <c r="B505" s="45"/>
      <c r="C505" s="46"/>
      <c r="D505" s="46"/>
      <c r="E505" s="39" t="s">
        <v>2229</v>
      </c>
      <c r="F505" s="46"/>
      <c r="G505" s="46"/>
      <c r="H505" s="46"/>
      <c r="I505" s="46"/>
      <c r="J505" s="48"/>
    </row>
    <row r="506" ht="45">
      <c r="A506" s="37" t="s">
        <v>219</v>
      </c>
      <c r="B506" s="37">
        <v>123</v>
      </c>
      <c r="C506" s="38" t="s">
        <v>4788</v>
      </c>
      <c r="D506" s="37" t="s">
        <v>4789</v>
      </c>
      <c r="E506" s="39" t="s">
        <v>4790</v>
      </c>
      <c r="F506" s="40" t="s">
        <v>462</v>
      </c>
      <c r="G506" s="41">
        <v>7.5</v>
      </c>
      <c r="H506" s="42">
        <v>0</v>
      </c>
      <c r="I506" s="43">
        <f>ROUND(G506*H506,P4)</f>
        <v>0</v>
      </c>
      <c r="J506" s="37"/>
      <c r="O506" s="44">
        <f>I506*0.21</f>
        <v>0</v>
      </c>
      <c r="P506">
        <v>3</v>
      </c>
    </row>
    <row r="507">
      <c r="A507" s="37" t="s">
        <v>224</v>
      </c>
      <c r="B507" s="45"/>
      <c r="C507" s="46"/>
      <c r="D507" s="46"/>
      <c r="E507" s="47" t="s">
        <v>221</v>
      </c>
      <c r="F507" s="46"/>
      <c r="G507" s="46"/>
      <c r="H507" s="46"/>
      <c r="I507" s="46"/>
      <c r="J507" s="48"/>
    </row>
    <row r="508" ht="30">
      <c r="A508" s="37" t="s">
        <v>225</v>
      </c>
      <c r="B508" s="45"/>
      <c r="C508" s="46"/>
      <c r="D508" s="46"/>
      <c r="E508" s="49" t="s">
        <v>4791</v>
      </c>
      <c r="F508" s="46"/>
      <c r="G508" s="46"/>
      <c r="H508" s="46"/>
      <c r="I508" s="46"/>
      <c r="J508" s="48"/>
    </row>
    <row r="509" ht="120">
      <c r="A509" s="37" t="s">
        <v>227</v>
      </c>
      <c r="B509" s="45"/>
      <c r="C509" s="46"/>
      <c r="D509" s="46"/>
      <c r="E509" s="39" t="s">
        <v>2229</v>
      </c>
      <c r="F509" s="46"/>
      <c r="G509" s="46"/>
      <c r="H509" s="46"/>
      <c r="I509" s="46"/>
      <c r="J509" s="48"/>
    </row>
    <row r="510" ht="45">
      <c r="A510" s="37" t="s">
        <v>219</v>
      </c>
      <c r="B510" s="37">
        <v>124</v>
      </c>
      <c r="C510" s="38" t="s">
        <v>4792</v>
      </c>
      <c r="D510" s="37" t="s">
        <v>4793</v>
      </c>
      <c r="E510" s="39" t="s">
        <v>4794</v>
      </c>
      <c r="F510" s="40" t="s">
        <v>462</v>
      </c>
      <c r="G510" s="41">
        <v>2.2549999999999999</v>
      </c>
      <c r="H510" s="42">
        <v>0</v>
      </c>
      <c r="I510" s="43">
        <f>ROUND(G510*H510,P4)</f>
        <v>0</v>
      </c>
      <c r="J510" s="37"/>
      <c r="O510" s="44">
        <f>I510*0.21</f>
        <v>0</v>
      </c>
      <c r="P510">
        <v>3</v>
      </c>
    </row>
    <row r="511">
      <c r="A511" s="37" t="s">
        <v>224</v>
      </c>
      <c r="B511" s="45"/>
      <c r="C511" s="46"/>
      <c r="D511" s="46"/>
      <c r="E511" s="47" t="s">
        <v>221</v>
      </c>
      <c r="F511" s="46"/>
      <c r="G511" s="46"/>
      <c r="H511" s="46"/>
      <c r="I511" s="46"/>
      <c r="J511" s="48"/>
    </row>
    <row r="512" ht="30">
      <c r="A512" s="37" t="s">
        <v>225</v>
      </c>
      <c r="B512" s="45"/>
      <c r="C512" s="46"/>
      <c r="D512" s="46"/>
      <c r="E512" s="49" t="s">
        <v>4795</v>
      </c>
      <c r="F512" s="46"/>
      <c r="G512" s="46"/>
      <c r="H512" s="46"/>
      <c r="I512" s="46"/>
      <c r="J512" s="48"/>
    </row>
    <row r="513" ht="120">
      <c r="A513" s="37" t="s">
        <v>227</v>
      </c>
      <c r="B513" s="45"/>
      <c r="C513" s="46"/>
      <c r="D513" s="46"/>
      <c r="E513" s="39" t="s">
        <v>2229</v>
      </c>
      <c r="F513" s="46"/>
      <c r="G513" s="46"/>
      <c r="H513" s="46"/>
      <c r="I513" s="46"/>
      <c r="J513" s="48"/>
    </row>
    <row r="514" ht="45">
      <c r="A514" s="37" t="s">
        <v>219</v>
      </c>
      <c r="B514" s="37">
        <v>125</v>
      </c>
      <c r="C514" s="38" t="s">
        <v>4796</v>
      </c>
      <c r="D514" s="37" t="s">
        <v>4797</v>
      </c>
      <c r="E514" s="39" t="s">
        <v>4798</v>
      </c>
      <c r="F514" s="40" t="s">
        <v>462</v>
      </c>
      <c r="G514" s="41">
        <v>0.80000000000000004</v>
      </c>
      <c r="H514" s="42">
        <v>0</v>
      </c>
      <c r="I514" s="43">
        <f>ROUND(G514*H514,P4)</f>
        <v>0</v>
      </c>
      <c r="J514" s="37"/>
      <c r="O514" s="44">
        <f>I514*0.21</f>
        <v>0</v>
      </c>
      <c r="P514">
        <v>3</v>
      </c>
    </row>
    <row r="515">
      <c r="A515" s="37" t="s">
        <v>224</v>
      </c>
      <c r="B515" s="45"/>
      <c r="C515" s="46"/>
      <c r="D515" s="46"/>
      <c r="E515" s="47" t="s">
        <v>221</v>
      </c>
      <c r="F515" s="46"/>
      <c r="G515" s="46"/>
      <c r="H515" s="46"/>
      <c r="I515" s="46"/>
      <c r="J515" s="48"/>
    </row>
    <row r="516" ht="30">
      <c r="A516" s="37" t="s">
        <v>225</v>
      </c>
      <c r="B516" s="45"/>
      <c r="C516" s="46"/>
      <c r="D516" s="46"/>
      <c r="E516" s="49" t="s">
        <v>4799</v>
      </c>
      <c r="F516" s="46"/>
      <c r="G516" s="46"/>
      <c r="H516" s="46"/>
      <c r="I516" s="46"/>
      <c r="J516" s="48"/>
    </row>
    <row r="517" ht="120">
      <c r="A517" s="37" t="s">
        <v>227</v>
      </c>
      <c r="B517" s="45"/>
      <c r="C517" s="46"/>
      <c r="D517" s="46"/>
      <c r="E517" s="39" t="s">
        <v>2229</v>
      </c>
      <c r="F517" s="46"/>
      <c r="G517" s="46"/>
      <c r="H517" s="46"/>
      <c r="I517" s="46"/>
      <c r="J517" s="48"/>
    </row>
    <row r="518">
      <c r="A518" s="31" t="s">
        <v>216</v>
      </c>
      <c r="B518" s="32"/>
      <c r="C518" s="33" t="s">
        <v>4800</v>
      </c>
      <c r="D518" s="34"/>
      <c r="E518" s="31" t="s">
        <v>4801</v>
      </c>
      <c r="F518" s="34"/>
      <c r="G518" s="34"/>
      <c r="H518" s="34"/>
      <c r="I518" s="35">
        <f>SUMIFS(I519:I566,A519:A566,"P")</f>
        <v>0</v>
      </c>
      <c r="J518" s="36"/>
    </row>
    <row r="519">
      <c r="A519" s="37" t="s">
        <v>219</v>
      </c>
      <c r="B519" s="37">
        <v>126</v>
      </c>
      <c r="C519" s="38" t="s">
        <v>4802</v>
      </c>
      <c r="D519" s="37" t="s">
        <v>221</v>
      </c>
      <c r="E519" s="39" t="s">
        <v>4803</v>
      </c>
      <c r="F519" s="40" t="s">
        <v>245</v>
      </c>
      <c r="G519" s="41">
        <v>1</v>
      </c>
      <c r="H519" s="42">
        <v>0</v>
      </c>
      <c r="I519" s="43">
        <f>ROUND(G519*H519,P4)</f>
        <v>0</v>
      </c>
      <c r="J519" s="37"/>
      <c r="O519" s="44">
        <f>I519*0.21</f>
        <v>0</v>
      </c>
      <c r="P519">
        <v>3</v>
      </c>
    </row>
    <row r="520">
      <c r="A520" s="37" t="s">
        <v>224</v>
      </c>
      <c r="B520" s="45"/>
      <c r="C520" s="46"/>
      <c r="D520" s="46"/>
      <c r="E520" s="47" t="s">
        <v>221</v>
      </c>
      <c r="F520" s="46"/>
      <c r="G520" s="46"/>
      <c r="H520" s="46"/>
      <c r="I520" s="46"/>
      <c r="J520" s="48"/>
    </row>
    <row r="521" ht="30">
      <c r="A521" s="37" t="s">
        <v>225</v>
      </c>
      <c r="B521" s="45"/>
      <c r="C521" s="46"/>
      <c r="D521" s="46"/>
      <c r="E521" s="49" t="s">
        <v>4804</v>
      </c>
      <c r="F521" s="46"/>
      <c r="G521" s="46"/>
      <c r="H521" s="46"/>
      <c r="I521" s="46"/>
      <c r="J521" s="48"/>
    </row>
    <row r="522" ht="105">
      <c r="A522" s="37" t="s">
        <v>227</v>
      </c>
      <c r="B522" s="45"/>
      <c r="C522" s="46"/>
      <c r="D522" s="46"/>
      <c r="E522" s="39" t="s">
        <v>4805</v>
      </c>
      <c r="F522" s="46"/>
      <c r="G522" s="46"/>
      <c r="H522" s="46"/>
      <c r="I522" s="46"/>
      <c r="J522" s="48"/>
    </row>
    <row r="523">
      <c r="A523" s="37" t="s">
        <v>219</v>
      </c>
      <c r="B523" s="37">
        <v>127</v>
      </c>
      <c r="C523" s="38" t="s">
        <v>4806</v>
      </c>
      <c r="D523" s="37" t="s">
        <v>221</v>
      </c>
      <c r="E523" s="39" t="s">
        <v>4807</v>
      </c>
      <c r="F523" s="40" t="s">
        <v>1012</v>
      </c>
      <c r="G523" s="41">
        <v>6.21</v>
      </c>
      <c r="H523" s="42">
        <v>0</v>
      </c>
      <c r="I523" s="43">
        <f>ROUND(G523*H523,P4)</f>
        <v>0</v>
      </c>
      <c r="J523" s="37"/>
      <c r="O523" s="44">
        <f>I523*0.21</f>
        <v>0</v>
      </c>
      <c r="P523">
        <v>3</v>
      </c>
    </row>
    <row r="524">
      <c r="A524" s="37" t="s">
        <v>224</v>
      </c>
      <c r="B524" s="45"/>
      <c r="C524" s="46"/>
      <c r="D524" s="46"/>
      <c r="E524" s="47" t="s">
        <v>221</v>
      </c>
      <c r="F524" s="46"/>
      <c r="G524" s="46"/>
      <c r="H524" s="46"/>
      <c r="I524" s="46"/>
      <c r="J524" s="48"/>
    </row>
    <row r="525" ht="30">
      <c r="A525" s="37" t="s">
        <v>225</v>
      </c>
      <c r="B525" s="45"/>
      <c r="C525" s="46"/>
      <c r="D525" s="46"/>
      <c r="E525" s="49" t="s">
        <v>4808</v>
      </c>
      <c r="F525" s="46"/>
      <c r="G525" s="46"/>
      <c r="H525" s="46"/>
      <c r="I525" s="46"/>
      <c r="J525" s="48"/>
    </row>
    <row r="526" ht="135">
      <c r="A526" s="37" t="s">
        <v>227</v>
      </c>
      <c r="B526" s="45"/>
      <c r="C526" s="46"/>
      <c r="D526" s="46"/>
      <c r="E526" s="39" t="s">
        <v>4809</v>
      </c>
      <c r="F526" s="46"/>
      <c r="G526" s="46"/>
      <c r="H526" s="46"/>
      <c r="I526" s="46"/>
      <c r="J526" s="48"/>
    </row>
    <row r="527">
      <c r="A527" s="37" t="s">
        <v>219</v>
      </c>
      <c r="B527" s="37">
        <v>128</v>
      </c>
      <c r="C527" s="38" t="s">
        <v>4810</v>
      </c>
      <c r="D527" s="37" t="s">
        <v>221</v>
      </c>
      <c r="E527" s="39" t="s">
        <v>4811</v>
      </c>
      <c r="F527" s="40" t="s">
        <v>1012</v>
      </c>
      <c r="G527" s="41">
        <v>13.353999999999999</v>
      </c>
      <c r="H527" s="42">
        <v>0</v>
      </c>
      <c r="I527" s="43">
        <f>ROUND(G527*H527,P4)</f>
        <v>0</v>
      </c>
      <c r="J527" s="37"/>
      <c r="O527" s="44">
        <f>I527*0.21</f>
        <v>0</v>
      </c>
      <c r="P527">
        <v>3</v>
      </c>
    </row>
    <row r="528">
      <c r="A528" s="37" t="s">
        <v>224</v>
      </c>
      <c r="B528" s="45"/>
      <c r="C528" s="46"/>
      <c r="D528" s="46"/>
      <c r="E528" s="47" t="s">
        <v>221</v>
      </c>
      <c r="F528" s="46"/>
      <c r="G528" s="46"/>
      <c r="H528" s="46"/>
      <c r="I528" s="46"/>
      <c r="J528" s="48"/>
    </row>
    <row r="529" ht="30">
      <c r="A529" s="37" t="s">
        <v>225</v>
      </c>
      <c r="B529" s="45"/>
      <c r="C529" s="46"/>
      <c r="D529" s="46"/>
      <c r="E529" s="49" t="s">
        <v>4812</v>
      </c>
      <c r="F529" s="46"/>
      <c r="G529" s="46"/>
      <c r="H529" s="46"/>
      <c r="I529" s="46"/>
      <c r="J529" s="48"/>
    </row>
    <row r="530" ht="120">
      <c r="A530" s="37" t="s">
        <v>227</v>
      </c>
      <c r="B530" s="45"/>
      <c r="C530" s="46"/>
      <c r="D530" s="46"/>
      <c r="E530" s="39" t="s">
        <v>4813</v>
      </c>
      <c r="F530" s="46"/>
      <c r="G530" s="46"/>
      <c r="H530" s="46"/>
      <c r="I530" s="46"/>
      <c r="J530" s="48"/>
    </row>
    <row r="531">
      <c r="A531" s="37" t="s">
        <v>219</v>
      </c>
      <c r="B531" s="37">
        <v>129</v>
      </c>
      <c r="C531" s="38" t="s">
        <v>4814</v>
      </c>
      <c r="D531" s="37" t="s">
        <v>221</v>
      </c>
      <c r="E531" s="39" t="s">
        <v>4815</v>
      </c>
      <c r="F531" s="40" t="s">
        <v>245</v>
      </c>
      <c r="G531" s="41">
        <v>7</v>
      </c>
      <c r="H531" s="42">
        <v>0</v>
      </c>
      <c r="I531" s="43">
        <f>ROUND(G531*H531,P4)</f>
        <v>0</v>
      </c>
      <c r="J531" s="37"/>
      <c r="O531" s="44">
        <f>I531*0.21</f>
        <v>0</v>
      </c>
      <c r="P531">
        <v>3</v>
      </c>
    </row>
    <row r="532">
      <c r="A532" s="37" t="s">
        <v>224</v>
      </c>
      <c r="B532" s="45"/>
      <c r="C532" s="46"/>
      <c r="D532" s="46"/>
      <c r="E532" s="47" t="s">
        <v>221</v>
      </c>
      <c r="F532" s="46"/>
      <c r="G532" s="46"/>
      <c r="H532" s="46"/>
      <c r="I532" s="46"/>
      <c r="J532" s="48"/>
    </row>
    <row r="533" ht="30">
      <c r="A533" s="37" t="s">
        <v>225</v>
      </c>
      <c r="B533" s="45"/>
      <c r="C533" s="46"/>
      <c r="D533" s="46"/>
      <c r="E533" s="49" t="s">
        <v>4816</v>
      </c>
      <c r="F533" s="46"/>
      <c r="G533" s="46"/>
      <c r="H533" s="46"/>
      <c r="I533" s="46"/>
      <c r="J533" s="48"/>
    </row>
    <row r="534" ht="120">
      <c r="A534" s="37" t="s">
        <v>227</v>
      </c>
      <c r="B534" s="45"/>
      <c r="C534" s="46"/>
      <c r="D534" s="46"/>
      <c r="E534" s="39" t="s">
        <v>4817</v>
      </c>
      <c r="F534" s="46"/>
      <c r="G534" s="46"/>
      <c r="H534" s="46"/>
      <c r="I534" s="46"/>
      <c r="J534" s="48"/>
    </row>
    <row r="535" ht="30">
      <c r="A535" s="37" t="s">
        <v>219</v>
      </c>
      <c r="B535" s="37">
        <v>130</v>
      </c>
      <c r="C535" s="38" t="s">
        <v>4818</v>
      </c>
      <c r="D535" s="37" t="s">
        <v>221</v>
      </c>
      <c r="E535" s="39" t="s">
        <v>4819</v>
      </c>
      <c r="F535" s="40" t="s">
        <v>245</v>
      </c>
      <c r="G535" s="41">
        <v>46</v>
      </c>
      <c r="H535" s="42">
        <v>0</v>
      </c>
      <c r="I535" s="43">
        <f>ROUND(G535*H535,P4)</f>
        <v>0</v>
      </c>
      <c r="J535" s="37"/>
      <c r="O535" s="44">
        <f>I535*0.21</f>
        <v>0</v>
      </c>
      <c r="P535">
        <v>3</v>
      </c>
    </row>
    <row r="536">
      <c r="A536" s="37" t="s">
        <v>224</v>
      </c>
      <c r="B536" s="45"/>
      <c r="C536" s="46"/>
      <c r="D536" s="46"/>
      <c r="E536" s="47" t="s">
        <v>221</v>
      </c>
      <c r="F536" s="46"/>
      <c r="G536" s="46"/>
      <c r="H536" s="46"/>
      <c r="I536" s="46"/>
      <c r="J536" s="48"/>
    </row>
    <row r="537" ht="30">
      <c r="A537" s="37" t="s">
        <v>225</v>
      </c>
      <c r="B537" s="45"/>
      <c r="C537" s="46"/>
      <c r="D537" s="46"/>
      <c r="E537" s="49" t="s">
        <v>4820</v>
      </c>
      <c r="F537" s="46"/>
      <c r="G537" s="46"/>
      <c r="H537" s="46"/>
      <c r="I537" s="46"/>
      <c r="J537" s="48"/>
    </row>
    <row r="538" ht="120">
      <c r="A538" s="37" t="s">
        <v>227</v>
      </c>
      <c r="B538" s="45"/>
      <c r="C538" s="46"/>
      <c r="D538" s="46"/>
      <c r="E538" s="39" t="s">
        <v>4821</v>
      </c>
      <c r="F538" s="46"/>
      <c r="G538" s="46"/>
      <c r="H538" s="46"/>
      <c r="I538" s="46"/>
      <c r="J538" s="48"/>
    </row>
    <row r="539" ht="30">
      <c r="A539" s="37" t="s">
        <v>219</v>
      </c>
      <c r="B539" s="37">
        <v>131</v>
      </c>
      <c r="C539" s="38" t="s">
        <v>4822</v>
      </c>
      <c r="D539" s="37" t="s">
        <v>221</v>
      </c>
      <c r="E539" s="39" t="s">
        <v>4823</v>
      </c>
      <c r="F539" s="40" t="s">
        <v>4824</v>
      </c>
      <c r="G539" s="41">
        <v>46</v>
      </c>
      <c r="H539" s="42">
        <v>0</v>
      </c>
      <c r="I539" s="43">
        <f>ROUND(G539*H539,P4)</f>
        <v>0</v>
      </c>
      <c r="J539" s="37"/>
      <c r="O539" s="44">
        <f>I539*0.21</f>
        <v>0</v>
      </c>
      <c r="P539">
        <v>3</v>
      </c>
    </row>
    <row r="540">
      <c r="A540" s="37" t="s">
        <v>224</v>
      </c>
      <c r="B540" s="45"/>
      <c r="C540" s="46"/>
      <c r="D540" s="46"/>
      <c r="E540" s="47" t="s">
        <v>221</v>
      </c>
      <c r="F540" s="46"/>
      <c r="G540" s="46"/>
      <c r="H540" s="46"/>
      <c r="I540" s="46"/>
      <c r="J540" s="48"/>
    </row>
    <row r="541" ht="30">
      <c r="A541" s="37" t="s">
        <v>225</v>
      </c>
      <c r="B541" s="45"/>
      <c r="C541" s="46"/>
      <c r="D541" s="46"/>
      <c r="E541" s="49" t="s">
        <v>4820</v>
      </c>
      <c r="F541" s="46"/>
      <c r="G541" s="46"/>
      <c r="H541" s="46"/>
      <c r="I541" s="46"/>
      <c r="J541" s="48"/>
    </row>
    <row r="542" ht="120">
      <c r="A542" s="37" t="s">
        <v>227</v>
      </c>
      <c r="B542" s="45"/>
      <c r="C542" s="46"/>
      <c r="D542" s="46"/>
      <c r="E542" s="39" t="s">
        <v>4825</v>
      </c>
      <c r="F542" s="46"/>
      <c r="G542" s="46"/>
      <c r="H542" s="46"/>
      <c r="I542" s="46"/>
      <c r="J542" s="48"/>
    </row>
    <row r="543">
      <c r="A543" s="37" t="s">
        <v>219</v>
      </c>
      <c r="B543" s="37">
        <v>132</v>
      </c>
      <c r="C543" s="38" t="s">
        <v>4826</v>
      </c>
      <c r="D543" s="37" t="s">
        <v>221</v>
      </c>
      <c r="E543" s="39" t="s">
        <v>4827</v>
      </c>
      <c r="F543" s="40" t="s">
        <v>245</v>
      </c>
      <c r="G543" s="41">
        <v>11</v>
      </c>
      <c r="H543" s="42">
        <v>0</v>
      </c>
      <c r="I543" s="43">
        <f>ROUND(G543*H543,P4)</f>
        <v>0</v>
      </c>
      <c r="J543" s="37"/>
      <c r="O543" s="44">
        <f>I543*0.21</f>
        <v>0</v>
      </c>
      <c r="P543">
        <v>3</v>
      </c>
    </row>
    <row r="544">
      <c r="A544" s="37" t="s">
        <v>224</v>
      </c>
      <c r="B544" s="45"/>
      <c r="C544" s="46"/>
      <c r="D544" s="46"/>
      <c r="E544" s="47" t="s">
        <v>221</v>
      </c>
      <c r="F544" s="46"/>
      <c r="G544" s="46"/>
      <c r="H544" s="46"/>
      <c r="I544" s="46"/>
      <c r="J544" s="48"/>
    </row>
    <row r="545" ht="30">
      <c r="A545" s="37" t="s">
        <v>225</v>
      </c>
      <c r="B545" s="45"/>
      <c r="C545" s="46"/>
      <c r="D545" s="46"/>
      <c r="E545" s="49" t="s">
        <v>4828</v>
      </c>
      <c r="F545" s="46"/>
      <c r="G545" s="46"/>
      <c r="H545" s="46"/>
      <c r="I545" s="46"/>
      <c r="J545" s="48"/>
    </row>
    <row r="546" ht="105">
      <c r="A546" s="37" t="s">
        <v>227</v>
      </c>
      <c r="B546" s="45"/>
      <c r="C546" s="46"/>
      <c r="D546" s="46"/>
      <c r="E546" s="39" t="s">
        <v>4829</v>
      </c>
      <c r="F546" s="46"/>
      <c r="G546" s="46"/>
      <c r="H546" s="46"/>
      <c r="I546" s="46"/>
      <c r="J546" s="48"/>
    </row>
    <row r="547">
      <c r="A547" s="37" t="s">
        <v>219</v>
      </c>
      <c r="B547" s="37">
        <v>133</v>
      </c>
      <c r="C547" s="38" t="s">
        <v>4830</v>
      </c>
      <c r="D547" s="37" t="s">
        <v>221</v>
      </c>
      <c r="E547" s="39" t="s">
        <v>4831</v>
      </c>
      <c r="F547" s="40" t="s">
        <v>245</v>
      </c>
      <c r="G547" s="41">
        <v>11</v>
      </c>
      <c r="H547" s="42">
        <v>0</v>
      </c>
      <c r="I547" s="43">
        <f>ROUND(G547*H547,P4)</f>
        <v>0</v>
      </c>
      <c r="J547" s="37"/>
      <c r="O547" s="44">
        <f>I547*0.21</f>
        <v>0</v>
      </c>
      <c r="P547">
        <v>3</v>
      </c>
    </row>
    <row r="548">
      <c r="A548" s="37" t="s">
        <v>224</v>
      </c>
      <c r="B548" s="45"/>
      <c r="C548" s="46"/>
      <c r="D548" s="46"/>
      <c r="E548" s="47" t="s">
        <v>221</v>
      </c>
      <c r="F548" s="46"/>
      <c r="G548" s="46"/>
      <c r="H548" s="46"/>
      <c r="I548" s="46"/>
      <c r="J548" s="48"/>
    </row>
    <row r="549" ht="30">
      <c r="A549" s="37" t="s">
        <v>225</v>
      </c>
      <c r="B549" s="45"/>
      <c r="C549" s="46"/>
      <c r="D549" s="46"/>
      <c r="E549" s="49" t="s">
        <v>4828</v>
      </c>
      <c r="F549" s="46"/>
      <c r="G549" s="46"/>
      <c r="H549" s="46"/>
      <c r="I549" s="46"/>
      <c r="J549" s="48"/>
    </row>
    <row r="550" ht="120">
      <c r="A550" s="37" t="s">
        <v>227</v>
      </c>
      <c r="B550" s="45"/>
      <c r="C550" s="46"/>
      <c r="D550" s="46"/>
      <c r="E550" s="39" t="s">
        <v>4832</v>
      </c>
      <c r="F550" s="46"/>
      <c r="G550" s="46"/>
      <c r="H550" s="46"/>
      <c r="I550" s="46"/>
      <c r="J550" s="48"/>
    </row>
    <row r="551">
      <c r="A551" s="37" t="s">
        <v>219</v>
      </c>
      <c r="B551" s="37">
        <v>134</v>
      </c>
      <c r="C551" s="38" t="s">
        <v>4833</v>
      </c>
      <c r="D551" s="37" t="s">
        <v>221</v>
      </c>
      <c r="E551" s="39" t="s">
        <v>409</v>
      </c>
      <c r="F551" s="40" t="s">
        <v>245</v>
      </c>
      <c r="G551" s="41">
        <v>11</v>
      </c>
      <c r="H551" s="42">
        <v>0</v>
      </c>
      <c r="I551" s="43">
        <f>ROUND(G551*H551,P4)</f>
        <v>0</v>
      </c>
      <c r="J551" s="37"/>
      <c r="O551" s="44">
        <f>I551*0.21</f>
        <v>0</v>
      </c>
      <c r="P551">
        <v>3</v>
      </c>
    </row>
    <row r="552">
      <c r="A552" s="37" t="s">
        <v>224</v>
      </c>
      <c r="B552" s="45"/>
      <c r="C552" s="46"/>
      <c r="D552" s="46"/>
      <c r="E552" s="47" t="s">
        <v>221</v>
      </c>
      <c r="F552" s="46"/>
      <c r="G552" s="46"/>
      <c r="H552" s="46"/>
      <c r="I552" s="46"/>
      <c r="J552" s="48"/>
    </row>
    <row r="553" ht="30">
      <c r="A553" s="37" t="s">
        <v>225</v>
      </c>
      <c r="B553" s="45"/>
      <c r="C553" s="46"/>
      <c r="D553" s="46"/>
      <c r="E553" s="49" t="s">
        <v>4828</v>
      </c>
      <c r="F553" s="46"/>
      <c r="G553" s="46"/>
      <c r="H553" s="46"/>
      <c r="I553" s="46"/>
      <c r="J553" s="48"/>
    </row>
    <row r="554" ht="105">
      <c r="A554" s="37" t="s">
        <v>227</v>
      </c>
      <c r="B554" s="45"/>
      <c r="C554" s="46"/>
      <c r="D554" s="46"/>
      <c r="E554" s="39" t="s">
        <v>4834</v>
      </c>
      <c r="F554" s="46"/>
      <c r="G554" s="46"/>
      <c r="H554" s="46"/>
      <c r="I554" s="46"/>
      <c r="J554" s="48"/>
    </row>
    <row r="555">
      <c r="A555" s="37" t="s">
        <v>219</v>
      </c>
      <c r="B555" s="37">
        <v>135</v>
      </c>
      <c r="C555" s="38" t="s">
        <v>4835</v>
      </c>
      <c r="D555" s="37" t="s">
        <v>221</v>
      </c>
      <c r="E555" s="39" t="s">
        <v>4836</v>
      </c>
      <c r="F555" s="40" t="s">
        <v>394</v>
      </c>
      <c r="G555" s="41">
        <v>160</v>
      </c>
      <c r="H555" s="42">
        <v>0</v>
      </c>
      <c r="I555" s="43">
        <f>ROUND(G555*H555,P4)</f>
        <v>0</v>
      </c>
      <c r="J555" s="37"/>
      <c r="O555" s="44">
        <f>I555*0.21</f>
        <v>0</v>
      </c>
      <c r="P555">
        <v>3</v>
      </c>
    </row>
    <row r="556">
      <c r="A556" s="37" t="s">
        <v>224</v>
      </c>
      <c r="B556" s="45"/>
      <c r="C556" s="46"/>
      <c r="D556" s="46"/>
      <c r="E556" s="47" t="s">
        <v>221</v>
      </c>
      <c r="F556" s="46"/>
      <c r="G556" s="46"/>
      <c r="H556" s="46"/>
      <c r="I556" s="46"/>
      <c r="J556" s="48"/>
    </row>
    <row r="557" ht="30">
      <c r="A557" s="37" t="s">
        <v>225</v>
      </c>
      <c r="B557" s="45"/>
      <c r="C557" s="46"/>
      <c r="D557" s="46"/>
      <c r="E557" s="49" t="s">
        <v>4837</v>
      </c>
      <c r="F557" s="46"/>
      <c r="G557" s="46"/>
      <c r="H557" s="46"/>
      <c r="I557" s="46"/>
      <c r="J557" s="48"/>
    </row>
    <row r="558" ht="120">
      <c r="A558" s="37" t="s">
        <v>227</v>
      </c>
      <c r="B558" s="45"/>
      <c r="C558" s="46"/>
      <c r="D558" s="46"/>
      <c r="E558" s="39" t="s">
        <v>4838</v>
      </c>
      <c r="F558" s="46"/>
      <c r="G558" s="46"/>
      <c r="H558" s="46"/>
      <c r="I558" s="46"/>
      <c r="J558" s="48"/>
    </row>
    <row r="559">
      <c r="A559" s="37" t="s">
        <v>219</v>
      </c>
      <c r="B559" s="37">
        <v>136</v>
      </c>
      <c r="C559" s="38" t="s">
        <v>4839</v>
      </c>
      <c r="D559" s="37" t="s">
        <v>221</v>
      </c>
      <c r="E559" s="39" t="s">
        <v>4840</v>
      </c>
      <c r="F559" s="40" t="s">
        <v>394</v>
      </c>
      <c r="G559" s="41">
        <v>189</v>
      </c>
      <c r="H559" s="42">
        <v>0</v>
      </c>
      <c r="I559" s="43">
        <f>ROUND(G559*H559,P4)</f>
        <v>0</v>
      </c>
      <c r="J559" s="37"/>
      <c r="O559" s="44">
        <f>I559*0.21</f>
        <v>0</v>
      </c>
      <c r="P559">
        <v>3</v>
      </c>
    </row>
    <row r="560">
      <c r="A560" s="37" t="s">
        <v>224</v>
      </c>
      <c r="B560" s="45"/>
      <c r="C560" s="46"/>
      <c r="D560" s="46"/>
      <c r="E560" s="47" t="s">
        <v>221</v>
      </c>
      <c r="F560" s="46"/>
      <c r="G560" s="46"/>
      <c r="H560" s="46"/>
      <c r="I560" s="46"/>
      <c r="J560" s="48"/>
    </row>
    <row r="561" ht="30">
      <c r="A561" s="37" t="s">
        <v>225</v>
      </c>
      <c r="B561" s="45"/>
      <c r="C561" s="46"/>
      <c r="D561" s="46"/>
      <c r="E561" s="49" t="s">
        <v>4841</v>
      </c>
      <c r="F561" s="46"/>
      <c r="G561" s="46"/>
      <c r="H561" s="46"/>
      <c r="I561" s="46"/>
      <c r="J561" s="48"/>
    </row>
    <row r="562" ht="120">
      <c r="A562" s="37" t="s">
        <v>227</v>
      </c>
      <c r="B562" s="45"/>
      <c r="C562" s="46"/>
      <c r="D562" s="46"/>
      <c r="E562" s="39" t="s">
        <v>4842</v>
      </c>
      <c r="F562" s="46"/>
      <c r="G562" s="46"/>
      <c r="H562" s="46"/>
      <c r="I562" s="46"/>
      <c r="J562" s="48"/>
    </row>
    <row r="563">
      <c r="A563" s="37" t="s">
        <v>219</v>
      </c>
      <c r="B563" s="37">
        <v>137</v>
      </c>
      <c r="C563" s="38" t="s">
        <v>4843</v>
      </c>
      <c r="D563" s="37" t="s">
        <v>221</v>
      </c>
      <c r="E563" s="39" t="s">
        <v>4844</v>
      </c>
      <c r="F563" s="40" t="s">
        <v>594</v>
      </c>
      <c r="G563" s="41">
        <v>144</v>
      </c>
      <c r="H563" s="42">
        <v>0</v>
      </c>
      <c r="I563" s="43">
        <f>ROUND(G563*H563,P4)</f>
        <v>0</v>
      </c>
      <c r="J563" s="37"/>
      <c r="O563" s="44">
        <f>I563*0.21</f>
        <v>0</v>
      </c>
      <c r="P563">
        <v>3</v>
      </c>
    </row>
    <row r="564">
      <c r="A564" s="37" t="s">
        <v>224</v>
      </c>
      <c r="B564" s="45"/>
      <c r="C564" s="46"/>
      <c r="D564" s="46"/>
      <c r="E564" s="47" t="s">
        <v>221</v>
      </c>
      <c r="F564" s="46"/>
      <c r="G564" s="46"/>
      <c r="H564" s="46"/>
      <c r="I564" s="46"/>
      <c r="J564" s="48"/>
    </row>
    <row r="565" ht="30">
      <c r="A565" s="37" t="s">
        <v>225</v>
      </c>
      <c r="B565" s="45"/>
      <c r="C565" s="46"/>
      <c r="D565" s="46"/>
      <c r="E565" s="49" t="s">
        <v>4845</v>
      </c>
      <c r="F565" s="46"/>
      <c r="G565" s="46"/>
      <c r="H565" s="46"/>
      <c r="I565" s="46"/>
      <c r="J565" s="48"/>
    </row>
    <row r="566" ht="210">
      <c r="A566" s="37" t="s">
        <v>227</v>
      </c>
      <c r="B566" s="50"/>
      <c r="C566" s="51"/>
      <c r="D566" s="51"/>
      <c r="E566" s="39" t="s">
        <v>1883</v>
      </c>
      <c r="F566" s="51"/>
      <c r="G566" s="51"/>
      <c r="H566" s="51"/>
      <c r="I566" s="51"/>
      <c r="J566" s="52"/>
    </row>
  </sheetData>
  <sheetProtection sheet="1" objects="1" scenarios="1" spinCount="100000" saltValue="tXrawtUqBoxi1M88y4wxfXgYs95UV8o0wCIvQUtg6lqgm79pTfWpvE6w9HEZfFtBi9t8xHJASwbiRmrGhpcLDA==" hashValue="1jn89aLmrdu9ISutwf5rXtIo3t6X4l71ncPf8GXmKCipdLBne9ivavKa5oG1Aibm/ppOzvC0Z3GENbuR8T8ANw=="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4846</v>
      </c>
      <c r="I3" s="25">
        <f>SUMIFS(I12:I94,A12:A94,"SD")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4411</v>
      </c>
      <c r="D5" s="22"/>
      <c r="E5" s="23" t="s">
        <v>146</v>
      </c>
      <c r="F5" s="17"/>
      <c r="G5" s="17"/>
      <c r="H5" s="17"/>
      <c r="I5" s="17"/>
      <c r="J5" s="19"/>
      <c r="O5">
        <v>0.20999999999999999</v>
      </c>
    </row>
    <row r="6">
      <c r="A6" s="3" t="s">
        <v>201</v>
      </c>
      <c r="B6" s="20" t="s">
        <v>198</v>
      </c>
      <c r="C6" s="21" t="s">
        <v>4412</v>
      </c>
      <c r="D6" s="22"/>
      <c r="E6" s="23" t="s">
        <v>148</v>
      </c>
      <c r="F6" s="17"/>
      <c r="G6" s="17"/>
      <c r="H6" s="17"/>
      <c r="I6" s="17"/>
      <c r="J6" s="19"/>
    </row>
    <row r="7">
      <c r="A7" s="3" t="s">
        <v>203</v>
      </c>
      <c r="B7" s="20" t="s">
        <v>198</v>
      </c>
      <c r="C7" s="21" t="s">
        <v>4847</v>
      </c>
      <c r="D7" s="22"/>
      <c r="E7" s="23" t="s">
        <v>152</v>
      </c>
      <c r="F7" s="17"/>
      <c r="G7" s="17"/>
      <c r="H7" s="17"/>
      <c r="I7" s="17"/>
      <c r="J7" s="19"/>
    </row>
    <row r="8">
      <c r="A8" s="3" t="s">
        <v>1826</v>
      </c>
      <c r="B8" s="20" t="s">
        <v>204</v>
      </c>
      <c r="C8" s="21" t="s">
        <v>4846</v>
      </c>
      <c r="D8" s="22"/>
      <c r="E8" s="23" t="s">
        <v>154</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4848</v>
      </c>
      <c r="D12" s="34"/>
      <c r="E12" s="31" t="s">
        <v>4849</v>
      </c>
      <c r="F12" s="34"/>
      <c r="G12" s="34"/>
      <c r="H12" s="34"/>
      <c r="I12" s="35">
        <f>SUMIFS(I13:I51,A13:A51,"P")</f>
        <v>0</v>
      </c>
      <c r="J12" s="36"/>
    </row>
    <row r="13">
      <c r="A13" s="37" t="s">
        <v>219</v>
      </c>
      <c r="B13" s="37">
        <v>1</v>
      </c>
      <c r="C13" s="38" t="s">
        <v>4850</v>
      </c>
      <c r="D13" s="37" t="s">
        <v>221</v>
      </c>
      <c r="E13" s="39" t="s">
        <v>4851</v>
      </c>
      <c r="F13" s="40" t="s">
        <v>3523</v>
      </c>
      <c r="G13" s="41">
        <v>10</v>
      </c>
      <c r="H13" s="42">
        <v>0</v>
      </c>
      <c r="I13" s="43">
        <f>ROUND(G13*H13,P4)</f>
        <v>0</v>
      </c>
      <c r="J13" s="37"/>
      <c r="O13" s="44">
        <f>I13*0.21</f>
        <v>0</v>
      </c>
      <c r="P13">
        <v>3</v>
      </c>
    </row>
    <row r="14">
      <c r="A14" s="37" t="s">
        <v>224</v>
      </c>
      <c r="B14" s="45"/>
      <c r="C14" s="46"/>
      <c r="D14" s="46"/>
      <c r="E14" s="39" t="s">
        <v>4851</v>
      </c>
      <c r="F14" s="46"/>
      <c r="G14" s="46"/>
      <c r="H14" s="46"/>
      <c r="I14" s="46"/>
      <c r="J14" s="48"/>
    </row>
    <row r="15">
      <c r="A15" s="37" t="s">
        <v>227</v>
      </c>
      <c r="B15" s="45"/>
      <c r="C15" s="46"/>
      <c r="D15" s="46"/>
      <c r="E15" s="47" t="s">
        <v>221</v>
      </c>
      <c r="F15" s="46"/>
      <c r="G15" s="46"/>
      <c r="H15" s="46"/>
      <c r="I15" s="46"/>
      <c r="J15" s="48"/>
    </row>
    <row r="16">
      <c r="A16" s="37" t="s">
        <v>219</v>
      </c>
      <c r="B16" s="37">
        <v>2</v>
      </c>
      <c r="C16" s="38" t="s">
        <v>4852</v>
      </c>
      <c r="D16" s="37" t="s">
        <v>221</v>
      </c>
      <c r="E16" s="39" t="s">
        <v>4853</v>
      </c>
      <c r="F16" s="40" t="s">
        <v>234</v>
      </c>
      <c r="G16" s="41">
        <v>280</v>
      </c>
      <c r="H16" s="42">
        <v>0</v>
      </c>
      <c r="I16" s="43">
        <f>ROUND(G16*H16,P4)</f>
        <v>0</v>
      </c>
      <c r="J16" s="37"/>
      <c r="O16" s="44">
        <f>I16*0.21</f>
        <v>0</v>
      </c>
      <c r="P16">
        <v>3</v>
      </c>
    </row>
    <row r="17">
      <c r="A17" s="37" t="s">
        <v>224</v>
      </c>
      <c r="B17" s="45"/>
      <c r="C17" s="46"/>
      <c r="D17" s="46"/>
      <c r="E17" s="39" t="s">
        <v>4853</v>
      </c>
      <c r="F17" s="46"/>
      <c r="G17" s="46"/>
      <c r="H17" s="46"/>
      <c r="I17" s="46"/>
      <c r="J17" s="48"/>
    </row>
    <row r="18">
      <c r="A18" s="37" t="s">
        <v>227</v>
      </c>
      <c r="B18" s="45"/>
      <c r="C18" s="46"/>
      <c r="D18" s="46"/>
      <c r="E18" s="47" t="s">
        <v>221</v>
      </c>
      <c r="F18" s="46"/>
      <c r="G18" s="46"/>
      <c r="H18" s="46"/>
      <c r="I18" s="46"/>
      <c r="J18" s="48"/>
    </row>
    <row r="19">
      <c r="A19" s="37" t="s">
        <v>219</v>
      </c>
      <c r="B19" s="37">
        <v>3</v>
      </c>
      <c r="C19" s="38" t="s">
        <v>4854</v>
      </c>
      <c r="D19" s="37" t="s">
        <v>221</v>
      </c>
      <c r="E19" s="39" t="s">
        <v>4855</v>
      </c>
      <c r="F19" s="40" t="s">
        <v>3523</v>
      </c>
      <c r="G19" s="41">
        <v>10</v>
      </c>
      <c r="H19" s="42">
        <v>0</v>
      </c>
      <c r="I19" s="43">
        <f>ROUND(G19*H19,P4)</f>
        <v>0</v>
      </c>
      <c r="J19" s="37"/>
      <c r="O19" s="44">
        <f>I19*0.21</f>
        <v>0</v>
      </c>
      <c r="P19">
        <v>3</v>
      </c>
    </row>
    <row r="20">
      <c r="A20" s="37" t="s">
        <v>224</v>
      </c>
      <c r="B20" s="45"/>
      <c r="C20" s="46"/>
      <c r="D20" s="46"/>
      <c r="E20" s="39" t="s">
        <v>4855</v>
      </c>
      <c r="F20" s="46"/>
      <c r="G20" s="46"/>
      <c r="H20" s="46"/>
      <c r="I20" s="46"/>
      <c r="J20" s="48"/>
    </row>
    <row r="21">
      <c r="A21" s="37" t="s">
        <v>227</v>
      </c>
      <c r="B21" s="45"/>
      <c r="C21" s="46"/>
      <c r="D21" s="46"/>
      <c r="E21" s="47" t="s">
        <v>221</v>
      </c>
      <c r="F21" s="46"/>
      <c r="G21" s="46"/>
      <c r="H21" s="46"/>
      <c r="I21" s="46"/>
      <c r="J21" s="48"/>
    </row>
    <row r="22">
      <c r="A22" s="37" t="s">
        <v>219</v>
      </c>
      <c r="B22" s="37">
        <v>4</v>
      </c>
      <c r="C22" s="38" t="s">
        <v>4856</v>
      </c>
      <c r="D22" s="37" t="s">
        <v>221</v>
      </c>
      <c r="E22" s="39" t="s">
        <v>4857</v>
      </c>
      <c r="F22" s="40" t="s">
        <v>3523</v>
      </c>
      <c r="G22" s="41">
        <v>8</v>
      </c>
      <c r="H22" s="42">
        <v>0</v>
      </c>
      <c r="I22" s="43">
        <f>ROUND(G22*H22,P4)</f>
        <v>0</v>
      </c>
      <c r="J22" s="37"/>
      <c r="O22" s="44">
        <f>I22*0.21</f>
        <v>0</v>
      </c>
      <c r="P22">
        <v>3</v>
      </c>
    </row>
    <row r="23">
      <c r="A23" s="37" t="s">
        <v>224</v>
      </c>
      <c r="B23" s="45"/>
      <c r="C23" s="46"/>
      <c r="D23" s="46"/>
      <c r="E23" s="39" t="s">
        <v>4857</v>
      </c>
      <c r="F23" s="46"/>
      <c r="G23" s="46"/>
      <c r="H23" s="46"/>
      <c r="I23" s="46"/>
      <c r="J23" s="48"/>
    </row>
    <row r="24">
      <c r="A24" s="37" t="s">
        <v>227</v>
      </c>
      <c r="B24" s="45"/>
      <c r="C24" s="46"/>
      <c r="D24" s="46"/>
      <c r="E24" s="47" t="s">
        <v>221</v>
      </c>
      <c r="F24" s="46"/>
      <c r="G24" s="46"/>
      <c r="H24" s="46"/>
      <c r="I24" s="46"/>
      <c r="J24" s="48"/>
    </row>
    <row r="25">
      <c r="A25" s="37" t="s">
        <v>219</v>
      </c>
      <c r="B25" s="37">
        <v>5</v>
      </c>
      <c r="C25" s="38" t="s">
        <v>4858</v>
      </c>
      <c r="D25" s="37" t="s">
        <v>221</v>
      </c>
      <c r="E25" s="39" t="s">
        <v>4859</v>
      </c>
      <c r="F25" s="40" t="s">
        <v>3523</v>
      </c>
      <c r="G25" s="41">
        <v>24</v>
      </c>
      <c r="H25" s="42">
        <v>0</v>
      </c>
      <c r="I25" s="43">
        <f>ROUND(G25*H25,P4)</f>
        <v>0</v>
      </c>
      <c r="J25" s="37"/>
      <c r="O25" s="44">
        <f>I25*0.21</f>
        <v>0</v>
      </c>
      <c r="P25">
        <v>3</v>
      </c>
    </row>
    <row r="26">
      <c r="A26" s="37" t="s">
        <v>224</v>
      </c>
      <c r="B26" s="45"/>
      <c r="C26" s="46"/>
      <c r="D26" s="46"/>
      <c r="E26" s="39" t="s">
        <v>4859</v>
      </c>
      <c r="F26" s="46"/>
      <c r="G26" s="46"/>
      <c r="H26" s="46"/>
      <c r="I26" s="46"/>
      <c r="J26" s="48"/>
    </row>
    <row r="27">
      <c r="A27" s="37" t="s">
        <v>227</v>
      </c>
      <c r="B27" s="45"/>
      <c r="C27" s="46"/>
      <c r="D27" s="46"/>
      <c r="E27" s="47" t="s">
        <v>221</v>
      </c>
      <c r="F27" s="46"/>
      <c r="G27" s="46"/>
      <c r="H27" s="46"/>
      <c r="I27" s="46"/>
      <c r="J27" s="48"/>
    </row>
    <row r="28">
      <c r="A28" s="37" t="s">
        <v>219</v>
      </c>
      <c r="B28" s="37">
        <v>6</v>
      </c>
      <c r="C28" s="38" t="s">
        <v>4860</v>
      </c>
      <c r="D28" s="37" t="s">
        <v>221</v>
      </c>
      <c r="E28" s="39" t="s">
        <v>4861</v>
      </c>
      <c r="F28" s="40" t="s">
        <v>3523</v>
      </c>
      <c r="G28" s="41">
        <v>72</v>
      </c>
      <c r="H28" s="42">
        <v>0</v>
      </c>
      <c r="I28" s="43">
        <f>ROUND(G28*H28,P4)</f>
        <v>0</v>
      </c>
      <c r="J28" s="37"/>
      <c r="O28" s="44">
        <f>I28*0.21</f>
        <v>0</v>
      </c>
      <c r="P28">
        <v>3</v>
      </c>
    </row>
    <row r="29">
      <c r="A29" s="37" t="s">
        <v>224</v>
      </c>
      <c r="B29" s="45"/>
      <c r="C29" s="46"/>
      <c r="D29" s="46"/>
      <c r="E29" s="39" t="s">
        <v>4861</v>
      </c>
      <c r="F29" s="46"/>
      <c r="G29" s="46"/>
      <c r="H29" s="46"/>
      <c r="I29" s="46"/>
      <c r="J29" s="48"/>
    </row>
    <row r="30">
      <c r="A30" s="37" t="s">
        <v>227</v>
      </c>
      <c r="B30" s="45"/>
      <c r="C30" s="46"/>
      <c r="D30" s="46"/>
      <c r="E30" s="47" t="s">
        <v>221</v>
      </c>
      <c r="F30" s="46"/>
      <c r="G30" s="46"/>
      <c r="H30" s="46"/>
      <c r="I30" s="46"/>
      <c r="J30" s="48"/>
    </row>
    <row r="31">
      <c r="A31" s="37" t="s">
        <v>219</v>
      </c>
      <c r="B31" s="37">
        <v>7</v>
      </c>
      <c r="C31" s="38" t="s">
        <v>4862</v>
      </c>
      <c r="D31" s="37" t="s">
        <v>221</v>
      </c>
      <c r="E31" s="39" t="s">
        <v>4863</v>
      </c>
      <c r="F31" s="40" t="s">
        <v>3523</v>
      </c>
      <c r="G31" s="41">
        <v>36</v>
      </c>
      <c r="H31" s="42">
        <v>0</v>
      </c>
      <c r="I31" s="43">
        <f>ROUND(G31*H31,P4)</f>
        <v>0</v>
      </c>
      <c r="J31" s="37"/>
      <c r="O31" s="44">
        <f>I31*0.21</f>
        <v>0</v>
      </c>
      <c r="P31">
        <v>3</v>
      </c>
    </row>
    <row r="32">
      <c r="A32" s="37" t="s">
        <v>224</v>
      </c>
      <c r="B32" s="45"/>
      <c r="C32" s="46"/>
      <c r="D32" s="46"/>
      <c r="E32" s="39" t="s">
        <v>4863</v>
      </c>
      <c r="F32" s="46"/>
      <c r="G32" s="46"/>
      <c r="H32" s="46"/>
      <c r="I32" s="46"/>
      <c r="J32" s="48"/>
    </row>
    <row r="33">
      <c r="A33" s="37" t="s">
        <v>227</v>
      </c>
      <c r="B33" s="45"/>
      <c r="C33" s="46"/>
      <c r="D33" s="46"/>
      <c r="E33" s="47" t="s">
        <v>221</v>
      </c>
      <c r="F33" s="46"/>
      <c r="G33" s="46"/>
      <c r="H33" s="46"/>
      <c r="I33" s="46"/>
      <c r="J33" s="48"/>
    </row>
    <row r="34">
      <c r="A34" s="37" t="s">
        <v>219</v>
      </c>
      <c r="B34" s="37">
        <v>8</v>
      </c>
      <c r="C34" s="38" t="s">
        <v>4864</v>
      </c>
      <c r="D34" s="37" t="s">
        <v>221</v>
      </c>
      <c r="E34" s="39" t="s">
        <v>4865</v>
      </c>
      <c r="F34" s="40" t="s">
        <v>234</v>
      </c>
      <c r="G34" s="41">
        <v>108</v>
      </c>
      <c r="H34" s="42">
        <v>0</v>
      </c>
      <c r="I34" s="43">
        <f>ROUND(G34*H34,P4)</f>
        <v>0</v>
      </c>
      <c r="J34" s="37"/>
      <c r="O34" s="44">
        <f>I34*0.21</f>
        <v>0</v>
      </c>
      <c r="P34">
        <v>3</v>
      </c>
    </row>
    <row r="35">
      <c r="A35" s="37" t="s">
        <v>224</v>
      </c>
      <c r="B35" s="45"/>
      <c r="C35" s="46"/>
      <c r="D35" s="46"/>
      <c r="E35" s="39" t="s">
        <v>4865</v>
      </c>
      <c r="F35" s="46"/>
      <c r="G35" s="46"/>
      <c r="H35" s="46"/>
      <c r="I35" s="46"/>
      <c r="J35" s="48"/>
    </row>
    <row r="36">
      <c r="A36" s="37" t="s">
        <v>227</v>
      </c>
      <c r="B36" s="45"/>
      <c r="C36" s="46"/>
      <c r="D36" s="46"/>
      <c r="E36" s="47" t="s">
        <v>221</v>
      </c>
      <c r="F36" s="46"/>
      <c r="G36" s="46"/>
      <c r="H36" s="46"/>
      <c r="I36" s="46"/>
      <c r="J36" s="48"/>
    </row>
    <row r="37">
      <c r="A37" s="37" t="s">
        <v>219</v>
      </c>
      <c r="B37" s="37">
        <v>9</v>
      </c>
      <c r="C37" s="38" t="s">
        <v>4866</v>
      </c>
      <c r="D37" s="37" t="s">
        <v>221</v>
      </c>
      <c r="E37" s="39" t="s">
        <v>4867</v>
      </c>
      <c r="F37" s="40" t="s">
        <v>234</v>
      </c>
      <c r="G37" s="41">
        <v>72</v>
      </c>
      <c r="H37" s="42">
        <v>0</v>
      </c>
      <c r="I37" s="43">
        <f>ROUND(G37*H37,P4)</f>
        <v>0</v>
      </c>
      <c r="J37" s="37"/>
      <c r="O37" s="44">
        <f>I37*0.21</f>
        <v>0</v>
      </c>
      <c r="P37">
        <v>3</v>
      </c>
    </row>
    <row r="38">
      <c r="A38" s="37" t="s">
        <v>224</v>
      </c>
      <c r="B38" s="45"/>
      <c r="C38" s="46"/>
      <c r="D38" s="46"/>
      <c r="E38" s="39" t="s">
        <v>4867</v>
      </c>
      <c r="F38" s="46"/>
      <c r="G38" s="46"/>
      <c r="H38" s="46"/>
      <c r="I38" s="46"/>
      <c r="J38" s="48"/>
    </row>
    <row r="39">
      <c r="A39" s="37" t="s">
        <v>227</v>
      </c>
      <c r="B39" s="45"/>
      <c r="C39" s="46"/>
      <c r="D39" s="46"/>
      <c r="E39" s="47" t="s">
        <v>221</v>
      </c>
      <c r="F39" s="46"/>
      <c r="G39" s="46"/>
      <c r="H39" s="46"/>
      <c r="I39" s="46"/>
      <c r="J39" s="48"/>
    </row>
    <row r="40">
      <c r="A40" s="37" t="s">
        <v>219</v>
      </c>
      <c r="B40" s="37">
        <v>10</v>
      </c>
      <c r="C40" s="38" t="s">
        <v>4868</v>
      </c>
      <c r="D40" s="37" t="s">
        <v>221</v>
      </c>
      <c r="E40" s="39" t="s">
        <v>4869</v>
      </c>
      <c r="F40" s="40" t="s">
        <v>3523</v>
      </c>
      <c r="G40" s="41">
        <v>36</v>
      </c>
      <c r="H40" s="42">
        <v>0</v>
      </c>
      <c r="I40" s="43">
        <f>ROUND(G40*H40,P4)</f>
        <v>0</v>
      </c>
      <c r="J40" s="37"/>
      <c r="O40" s="44">
        <f>I40*0.21</f>
        <v>0</v>
      </c>
      <c r="P40">
        <v>3</v>
      </c>
    </row>
    <row r="41">
      <c r="A41" s="37" t="s">
        <v>224</v>
      </c>
      <c r="B41" s="45"/>
      <c r="C41" s="46"/>
      <c r="D41" s="46"/>
      <c r="E41" s="39" t="s">
        <v>4869</v>
      </c>
      <c r="F41" s="46"/>
      <c r="G41" s="46"/>
      <c r="H41" s="46"/>
      <c r="I41" s="46"/>
      <c r="J41" s="48"/>
    </row>
    <row r="42">
      <c r="A42" s="37" t="s">
        <v>227</v>
      </c>
      <c r="B42" s="45"/>
      <c r="C42" s="46"/>
      <c r="D42" s="46"/>
      <c r="E42" s="47" t="s">
        <v>221</v>
      </c>
      <c r="F42" s="46"/>
      <c r="G42" s="46"/>
      <c r="H42" s="46"/>
      <c r="I42" s="46"/>
      <c r="J42" s="48"/>
    </row>
    <row r="43">
      <c r="A43" s="37" t="s">
        <v>219</v>
      </c>
      <c r="B43" s="37">
        <v>11</v>
      </c>
      <c r="C43" s="38" t="s">
        <v>4870</v>
      </c>
      <c r="D43" s="37" t="s">
        <v>221</v>
      </c>
      <c r="E43" s="39" t="s">
        <v>4871</v>
      </c>
      <c r="F43" s="40" t="s">
        <v>3523</v>
      </c>
      <c r="G43" s="41">
        <v>4</v>
      </c>
      <c r="H43" s="42">
        <v>0</v>
      </c>
      <c r="I43" s="43">
        <f>ROUND(G43*H43,P4)</f>
        <v>0</v>
      </c>
      <c r="J43" s="37"/>
      <c r="O43" s="44">
        <f>I43*0.21</f>
        <v>0</v>
      </c>
      <c r="P43">
        <v>3</v>
      </c>
    </row>
    <row r="44">
      <c r="A44" s="37" t="s">
        <v>224</v>
      </c>
      <c r="B44" s="45"/>
      <c r="C44" s="46"/>
      <c r="D44" s="46"/>
      <c r="E44" s="39" t="s">
        <v>4871</v>
      </c>
      <c r="F44" s="46"/>
      <c r="G44" s="46"/>
      <c r="H44" s="46"/>
      <c r="I44" s="46"/>
      <c r="J44" s="48"/>
    </row>
    <row r="45">
      <c r="A45" s="37" t="s">
        <v>227</v>
      </c>
      <c r="B45" s="45"/>
      <c r="C45" s="46"/>
      <c r="D45" s="46"/>
      <c r="E45" s="47" t="s">
        <v>221</v>
      </c>
      <c r="F45" s="46"/>
      <c r="G45" s="46"/>
      <c r="H45" s="46"/>
      <c r="I45" s="46"/>
      <c r="J45" s="48"/>
    </row>
    <row r="46">
      <c r="A46" s="37" t="s">
        <v>219</v>
      </c>
      <c r="B46" s="37">
        <v>12</v>
      </c>
      <c r="C46" s="38" t="s">
        <v>4872</v>
      </c>
      <c r="D46" s="37" t="s">
        <v>221</v>
      </c>
      <c r="E46" s="39" t="s">
        <v>4873</v>
      </c>
      <c r="F46" s="40" t="s">
        <v>4874</v>
      </c>
      <c r="G46" s="41">
        <v>128</v>
      </c>
      <c r="H46" s="42">
        <v>0</v>
      </c>
      <c r="I46" s="43">
        <f>ROUND(G46*H46,P4)</f>
        <v>0</v>
      </c>
      <c r="J46" s="37"/>
      <c r="O46" s="44">
        <f>I46*0.21</f>
        <v>0</v>
      </c>
      <c r="P46">
        <v>3</v>
      </c>
    </row>
    <row r="47">
      <c r="A47" s="37" t="s">
        <v>224</v>
      </c>
      <c r="B47" s="45"/>
      <c r="C47" s="46"/>
      <c r="D47" s="46"/>
      <c r="E47" s="39" t="s">
        <v>4873</v>
      </c>
      <c r="F47" s="46"/>
      <c r="G47" s="46"/>
      <c r="H47" s="46"/>
      <c r="I47" s="46"/>
      <c r="J47" s="48"/>
    </row>
    <row r="48">
      <c r="A48" s="37" t="s">
        <v>227</v>
      </c>
      <c r="B48" s="45"/>
      <c r="C48" s="46"/>
      <c r="D48" s="46"/>
      <c r="E48" s="47" t="s">
        <v>221</v>
      </c>
      <c r="F48" s="46"/>
      <c r="G48" s="46"/>
      <c r="H48" s="46"/>
      <c r="I48" s="46"/>
      <c r="J48" s="48"/>
    </row>
    <row r="49">
      <c r="A49" s="37" t="s">
        <v>219</v>
      </c>
      <c r="B49" s="37">
        <v>13</v>
      </c>
      <c r="C49" s="38" t="s">
        <v>4875</v>
      </c>
      <c r="D49" s="37" t="s">
        <v>221</v>
      </c>
      <c r="E49" s="39" t="s">
        <v>4876</v>
      </c>
      <c r="F49" s="40" t="s">
        <v>4874</v>
      </c>
      <c r="G49" s="41">
        <v>20</v>
      </c>
      <c r="H49" s="42">
        <v>0</v>
      </c>
      <c r="I49" s="43">
        <f>ROUND(G49*H49,P4)</f>
        <v>0</v>
      </c>
      <c r="J49" s="37"/>
      <c r="O49" s="44">
        <f>I49*0.21</f>
        <v>0</v>
      </c>
      <c r="P49">
        <v>3</v>
      </c>
    </row>
    <row r="50">
      <c r="A50" s="37" t="s">
        <v>224</v>
      </c>
      <c r="B50" s="45"/>
      <c r="C50" s="46"/>
      <c r="D50" s="46"/>
      <c r="E50" s="39" t="s">
        <v>4876</v>
      </c>
      <c r="F50" s="46"/>
      <c r="G50" s="46"/>
      <c r="H50" s="46"/>
      <c r="I50" s="46"/>
      <c r="J50" s="48"/>
    </row>
    <row r="51">
      <c r="A51" s="37" t="s">
        <v>227</v>
      </c>
      <c r="B51" s="45"/>
      <c r="C51" s="46"/>
      <c r="D51" s="46"/>
      <c r="E51" s="47" t="s">
        <v>221</v>
      </c>
      <c r="F51" s="46"/>
      <c r="G51" s="46"/>
      <c r="H51" s="46"/>
      <c r="I51" s="46"/>
      <c r="J51" s="48"/>
    </row>
    <row r="52">
      <c r="A52" s="31" t="s">
        <v>216</v>
      </c>
      <c r="B52" s="32"/>
      <c r="C52" s="33" t="s">
        <v>4877</v>
      </c>
      <c r="D52" s="34"/>
      <c r="E52" s="31" t="s">
        <v>4878</v>
      </c>
      <c r="F52" s="34"/>
      <c r="G52" s="34"/>
      <c r="H52" s="34"/>
      <c r="I52" s="35">
        <f>SUMIFS(I53:I94,A53:A94,"P")</f>
        <v>0</v>
      </c>
      <c r="J52" s="36"/>
    </row>
    <row r="53">
      <c r="A53" s="37" t="s">
        <v>219</v>
      </c>
      <c r="B53" s="37">
        <v>16</v>
      </c>
      <c r="C53" s="38" t="s">
        <v>4879</v>
      </c>
      <c r="D53" s="37" t="s">
        <v>221</v>
      </c>
      <c r="E53" s="39" t="s">
        <v>4880</v>
      </c>
      <c r="F53" s="40" t="s">
        <v>3523</v>
      </c>
      <c r="G53" s="41">
        <v>1</v>
      </c>
      <c r="H53" s="42">
        <v>0</v>
      </c>
      <c r="I53" s="43">
        <f>ROUND(G53*H53,P4)</f>
        <v>0</v>
      </c>
      <c r="J53" s="37"/>
      <c r="O53" s="44">
        <f>I53*0.21</f>
        <v>0</v>
      </c>
      <c r="P53">
        <v>3</v>
      </c>
    </row>
    <row r="54">
      <c r="A54" s="37" t="s">
        <v>224</v>
      </c>
      <c r="B54" s="45"/>
      <c r="C54" s="46"/>
      <c r="D54" s="46"/>
      <c r="E54" s="39" t="s">
        <v>4880</v>
      </c>
      <c r="F54" s="46"/>
      <c r="G54" s="46"/>
      <c r="H54" s="46"/>
      <c r="I54" s="46"/>
      <c r="J54" s="48"/>
    </row>
    <row r="55">
      <c r="A55" s="37" t="s">
        <v>227</v>
      </c>
      <c r="B55" s="45"/>
      <c r="C55" s="46"/>
      <c r="D55" s="46"/>
      <c r="E55" s="47" t="s">
        <v>221</v>
      </c>
      <c r="F55" s="46"/>
      <c r="G55" s="46"/>
      <c r="H55" s="46"/>
      <c r="I55" s="46"/>
      <c r="J55" s="48"/>
    </row>
    <row r="56">
      <c r="A56" s="37" t="s">
        <v>219</v>
      </c>
      <c r="B56" s="37">
        <v>17</v>
      </c>
      <c r="C56" s="38" t="s">
        <v>4881</v>
      </c>
      <c r="D56" s="37" t="s">
        <v>221</v>
      </c>
      <c r="E56" s="39" t="s">
        <v>4882</v>
      </c>
      <c r="F56" s="40" t="s">
        <v>3523</v>
      </c>
      <c r="G56" s="41">
        <v>2</v>
      </c>
      <c r="H56" s="42">
        <v>0</v>
      </c>
      <c r="I56" s="43">
        <f>ROUND(G56*H56,P4)</f>
        <v>0</v>
      </c>
      <c r="J56" s="37"/>
      <c r="O56" s="44">
        <f>I56*0.21</f>
        <v>0</v>
      </c>
      <c r="P56">
        <v>3</v>
      </c>
    </row>
    <row r="57">
      <c r="A57" s="37" t="s">
        <v>224</v>
      </c>
      <c r="B57" s="45"/>
      <c r="C57" s="46"/>
      <c r="D57" s="46"/>
      <c r="E57" s="39" t="s">
        <v>4882</v>
      </c>
      <c r="F57" s="46"/>
      <c r="G57" s="46"/>
      <c r="H57" s="46"/>
      <c r="I57" s="46"/>
      <c r="J57" s="48"/>
    </row>
    <row r="58">
      <c r="A58" s="37" t="s">
        <v>227</v>
      </c>
      <c r="B58" s="45"/>
      <c r="C58" s="46"/>
      <c r="D58" s="46"/>
      <c r="E58" s="47" t="s">
        <v>221</v>
      </c>
      <c r="F58" s="46"/>
      <c r="G58" s="46"/>
      <c r="H58" s="46"/>
      <c r="I58" s="46"/>
      <c r="J58" s="48"/>
    </row>
    <row r="59">
      <c r="A59" s="37" t="s">
        <v>219</v>
      </c>
      <c r="B59" s="37">
        <v>18</v>
      </c>
      <c r="C59" s="38" t="s">
        <v>4883</v>
      </c>
      <c r="D59" s="37" t="s">
        <v>221</v>
      </c>
      <c r="E59" s="39" t="s">
        <v>4884</v>
      </c>
      <c r="F59" s="40" t="s">
        <v>3523</v>
      </c>
      <c r="G59" s="41">
        <v>4</v>
      </c>
      <c r="H59" s="42">
        <v>0</v>
      </c>
      <c r="I59" s="43">
        <f>ROUND(G59*H59,P4)</f>
        <v>0</v>
      </c>
      <c r="J59" s="37"/>
      <c r="O59" s="44">
        <f>I59*0.21</f>
        <v>0</v>
      </c>
      <c r="P59">
        <v>3</v>
      </c>
    </row>
    <row r="60">
      <c r="A60" s="37" t="s">
        <v>224</v>
      </c>
      <c r="B60" s="45"/>
      <c r="C60" s="46"/>
      <c r="D60" s="46"/>
      <c r="E60" s="39" t="s">
        <v>4884</v>
      </c>
      <c r="F60" s="46"/>
      <c r="G60" s="46"/>
      <c r="H60" s="46"/>
      <c r="I60" s="46"/>
      <c r="J60" s="48"/>
    </row>
    <row r="61">
      <c r="A61" s="37" t="s">
        <v>227</v>
      </c>
      <c r="B61" s="45"/>
      <c r="C61" s="46"/>
      <c r="D61" s="46"/>
      <c r="E61" s="47" t="s">
        <v>221</v>
      </c>
      <c r="F61" s="46"/>
      <c r="G61" s="46"/>
      <c r="H61" s="46"/>
      <c r="I61" s="46"/>
      <c r="J61" s="48"/>
    </row>
    <row r="62">
      <c r="A62" s="37" t="s">
        <v>219</v>
      </c>
      <c r="B62" s="37">
        <v>19</v>
      </c>
      <c r="C62" s="38" t="s">
        <v>4885</v>
      </c>
      <c r="D62" s="37" t="s">
        <v>221</v>
      </c>
      <c r="E62" s="39" t="s">
        <v>4886</v>
      </c>
      <c r="F62" s="40" t="s">
        <v>3523</v>
      </c>
      <c r="G62" s="41">
        <v>2</v>
      </c>
      <c r="H62" s="42">
        <v>0</v>
      </c>
      <c r="I62" s="43">
        <f>ROUND(G62*H62,P4)</f>
        <v>0</v>
      </c>
      <c r="J62" s="37"/>
      <c r="O62" s="44">
        <f>I62*0.21</f>
        <v>0</v>
      </c>
      <c r="P62">
        <v>3</v>
      </c>
    </row>
    <row r="63">
      <c r="A63" s="37" t="s">
        <v>224</v>
      </c>
      <c r="B63" s="45"/>
      <c r="C63" s="46"/>
      <c r="D63" s="46"/>
      <c r="E63" s="39" t="s">
        <v>4886</v>
      </c>
      <c r="F63" s="46"/>
      <c r="G63" s="46"/>
      <c r="H63" s="46"/>
      <c r="I63" s="46"/>
      <c r="J63" s="48"/>
    </row>
    <row r="64">
      <c r="A64" s="37" t="s">
        <v>227</v>
      </c>
      <c r="B64" s="45"/>
      <c r="C64" s="46"/>
      <c r="D64" s="46"/>
      <c r="E64" s="47" t="s">
        <v>221</v>
      </c>
      <c r="F64" s="46"/>
      <c r="G64" s="46"/>
      <c r="H64" s="46"/>
      <c r="I64" s="46"/>
      <c r="J64" s="48"/>
    </row>
    <row r="65">
      <c r="A65" s="37" t="s">
        <v>219</v>
      </c>
      <c r="B65" s="37">
        <v>20</v>
      </c>
      <c r="C65" s="38" t="s">
        <v>4887</v>
      </c>
      <c r="D65" s="37" t="s">
        <v>221</v>
      </c>
      <c r="E65" s="39" t="s">
        <v>4888</v>
      </c>
      <c r="F65" s="40" t="s">
        <v>234</v>
      </c>
      <c r="G65" s="41">
        <v>185</v>
      </c>
      <c r="H65" s="42">
        <v>0</v>
      </c>
      <c r="I65" s="43">
        <f>ROUND(G65*H65,P4)</f>
        <v>0</v>
      </c>
      <c r="J65" s="37"/>
      <c r="O65" s="44">
        <f>I65*0.21</f>
        <v>0</v>
      </c>
      <c r="P65">
        <v>3</v>
      </c>
    </row>
    <row r="66">
      <c r="A66" s="37" t="s">
        <v>224</v>
      </c>
      <c r="B66" s="45"/>
      <c r="C66" s="46"/>
      <c r="D66" s="46"/>
      <c r="E66" s="39" t="s">
        <v>4888</v>
      </c>
      <c r="F66" s="46"/>
      <c r="G66" s="46"/>
      <c r="H66" s="46"/>
      <c r="I66" s="46"/>
      <c r="J66" s="48"/>
    </row>
    <row r="67">
      <c r="A67" s="37" t="s">
        <v>227</v>
      </c>
      <c r="B67" s="45"/>
      <c r="C67" s="46"/>
      <c r="D67" s="46"/>
      <c r="E67" s="47" t="s">
        <v>221</v>
      </c>
      <c r="F67" s="46"/>
      <c r="G67" s="46"/>
      <c r="H67" s="46"/>
      <c r="I67" s="46"/>
      <c r="J67" s="48"/>
    </row>
    <row r="68">
      <c r="A68" s="37" t="s">
        <v>219</v>
      </c>
      <c r="B68" s="37">
        <v>21</v>
      </c>
      <c r="C68" s="38" t="s">
        <v>4889</v>
      </c>
      <c r="D68" s="37" t="s">
        <v>221</v>
      </c>
      <c r="E68" s="39" t="s">
        <v>4890</v>
      </c>
      <c r="F68" s="40" t="s">
        <v>234</v>
      </c>
      <c r="G68" s="41">
        <v>230</v>
      </c>
      <c r="H68" s="42">
        <v>0</v>
      </c>
      <c r="I68" s="43">
        <f>ROUND(G68*H68,P4)</f>
        <v>0</v>
      </c>
      <c r="J68" s="37"/>
      <c r="O68" s="44">
        <f>I68*0.21</f>
        <v>0</v>
      </c>
      <c r="P68">
        <v>3</v>
      </c>
    </row>
    <row r="69">
      <c r="A69" s="37" t="s">
        <v>224</v>
      </c>
      <c r="B69" s="45"/>
      <c r="C69" s="46"/>
      <c r="D69" s="46"/>
      <c r="E69" s="39" t="s">
        <v>4890</v>
      </c>
      <c r="F69" s="46"/>
      <c r="G69" s="46"/>
      <c r="H69" s="46"/>
      <c r="I69" s="46"/>
      <c r="J69" s="48"/>
    </row>
    <row r="70">
      <c r="A70" s="37" t="s">
        <v>227</v>
      </c>
      <c r="B70" s="45"/>
      <c r="C70" s="46"/>
      <c r="D70" s="46"/>
      <c r="E70" s="47" t="s">
        <v>221</v>
      </c>
      <c r="F70" s="46"/>
      <c r="G70" s="46"/>
      <c r="H70" s="46"/>
      <c r="I70" s="46"/>
      <c r="J70" s="48"/>
    </row>
    <row r="71">
      <c r="A71" s="37" t="s">
        <v>219</v>
      </c>
      <c r="B71" s="37">
        <v>22</v>
      </c>
      <c r="C71" s="38" t="s">
        <v>4891</v>
      </c>
      <c r="D71" s="37" t="s">
        <v>221</v>
      </c>
      <c r="E71" s="39" t="s">
        <v>4892</v>
      </c>
      <c r="F71" s="40" t="s">
        <v>234</v>
      </c>
      <c r="G71" s="41">
        <v>130</v>
      </c>
      <c r="H71" s="42">
        <v>0</v>
      </c>
      <c r="I71" s="43">
        <f>ROUND(G71*H71,P4)</f>
        <v>0</v>
      </c>
      <c r="J71" s="37"/>
      <c r="O71" s="44">
        <f>I71*0.21</f>
        <v>0</v>
      </c>
      <c r="P71">
        <v>3</v>
      </c>
    </row>
    <row r="72">
      <c r="A72" s="37" t="s">
        <v>224</v>
      </c>
      <c r="B72" s="45"/>
      <c r="C72" s="46"/>
      <c r="D72" s="46"/>
      <c r="E72" s="39" t="s">
        <v>4892</v>
      </c>
      <c r="F72" s="46"/>
      <c r="G72" s="46"/>
      <c r="H72" s="46"/>
      <c r="I72" s="46"/>
      <c r="J72" s="48"/>
    </row>
    <row r="73">
      <c r="A73" s="37" t="s">
        <v>227</v>
      </c>
      <c r="B73" s="45"/>
      <c r="C73" s="46"/>
      <c r="D73" s="46"/>
      <c r="E73" s="47" t="s">
        <v>221</v>
      </c>
      <c r="F73" s="46"/>
      <c r="G73" s="46"/>
      <c r="H73" s="46"/>
      <c r="I73" s="46"/>
      <c r="J73" s="48"/>
    </row>
    <row r="74">
      <c r="A74" s="37" t="s">
        <v>219</v>
      </c>
      <c r="B74" s="37">
        <v>23</v>
      </c>
      <c r="C74" s="38" t="s">
        <v>4893</v>
      </c>
      <c r="D74" s="37" t="s">
        <v>221</v>
      </c>
      <c r="E74" s="39" t="s">
        <v>4894</v>
      </c>
      <c r="F74" s="40" t="s">
        <v>234</v>
      </c>
      <c r="G74" s="41">
        <v>30</v>
      </c>
      <c r="H74" s="42">
        <v>0</v>
      </c>
      <c r="I74" s="43">
        <f>ROUND(G74*H74,P4)</f>
        <v>0</v>
      </c>
      <c r="J74" s="37"/>
      <c r="O74" s="44">
        <f>I74*0.21</f>
        <v>0</v>
      </c>
      <c r="P74">
        <v>3</v>
      </c>
    </row>
    <row r="75">
      <c r="A75" s="37" t="s">
        <v>224</v>
      </c>
      <c r="B75" s="45"/>
      <c r="C75" s="46"/>
      <c r="D75" s="46"/>
      <c r="E75" s="39" t="s">
        <v>4894</v>
      </c>
      <c r="F75" s="46"/>
      <c r="G75" s="46"/>
      <c r="H75" s="46"/>
      <c r="I75" s="46"/>
      <c r="J75" s="48"/>
    </row>
    <row r="76">
      <c r="A76" s="37" t="s">
        <v>227</v>
      </c>
      <c r="B76" s="45"/>
      <c r="C76" s="46"/>
      <c r="D76" s="46"/>
      <c r="E76" s="47" t="s">
        <v>221</v>
      </c>
      <c r="F76" s="46"/>
      <c r="G76" s="46"/>
      <c r="H76" s="46"/>
      <c r="I76" s="46"/>
      <c r="J76" s="48"/>
    </row>
    <row r="77">
      <c r="A77" s="37" t="s">
        <v>219</v>
      </c>
      <c r="B77" s="37">
        <v>24</v>
      </c>
      <c r="C77" s="38" t="s">
        <v>4895</v>
      </c>
      <c r="D77" s="37" t="s">
        <v>221</v>
      </c>
      <c r="E77" s="39" t="s">
        <v>4896</v>
      </c>
      <c r="F77" s="40" t="s">
        <v>234</v>
      </c>
      <c r="G77" s="41">
        <v>25</v>
      </c>
      <c r="H77" s="42">
        <v>0</v>
      </c>
      <c r="I77" s="43">
        <f>ROUND(G77*H77,P4)</f>
        <v>0</v>
      </c>
      <c r="J77" s="37"/>
      <c r="O77" s="44">
        <f>I77*0.21</f>
        <v>0</v>
      </c>
      <c r="P77">
        <v>3</v>
      </c>
    </row>
    <row r="78">
      <c r="A78" s="37" t="s">
        <v>224</v>
      </c>
      <c r="B78" s="45"/>
      <c r="C78" s="46"/>
      <c r="D78" s="46"/>
      <c r="E78" s="39" t="s">
        <v>4896</v>
      </c>
      <c r="F78" s="46"/>
      <c r="G78" s="46"/>
      <c r="H78" s="46"/>
      <c r="I78" s="46"/>
      <c r="J78" s="48"/>
    </row>
    <row r="79">
      <c r="A79" s="37" t="s">
        <v>227</v>
      </c>
      <c r="B79" s="45"/>
      <c r="C79" s="46"/>
      <c r="D79" s="46"/>
      <c r="E79" s="47" t="s">
        <v>221</v>
      </c>
      <c r="F79" s="46"/>
      <c r="G79" s="46"/>
      <c r="H79" s="46"/>
      <c r="I79" s="46"/>
      <c r="J79" s="48"/>
    </row>
    <row r="80">
      <c r="A80" s="37" t="s">
        <v>219</v>
      </c>
      <c r="B80" s="37">
        <v>25</v>
      </c>
      <c r="C80" s="38" t="s">
        <v>4897</v>
      </c>
      <c r="D80" s="37" t="s">
        <v>221</v>
      </c>
      <c r="E80" s="39" t="s">
        <v>4851</v>
      </c>
      <c r="F80" s="40" t="s">
        <v>3523</v>
      </c>
      <c r="G80" s="41">
        <v>830</v>
      </c>
      <c r="H80" s="42">
        <v>0</v>
      </c>
      <c r="I80" s="43">
        <f>ROUND(G80*H80,P4)</f>
        <v>0</v>
      </c>
      <c r="J80" s="37"/>
      <c r="O80" s="44">
        <f>I80*0.21</f>
        <v>0</v>
      </c>
      <c r="P80">
        <v>3</v>
      </c>
    </row>
    <row r="81">
      <c r="A81" s="37" t="s">
        <v>224</v>
      </c>
      <c r="B81" s="45"/>
      <c r="C81" s="46"/>
      <c r="D81" s="46"/>
      <c r="E81" s="39" t="s">
        <v>4851</v>
      </c>
      <c r="F81" s="46"/>
      <c r="G81" s="46"/>
      <c r="H81" s="46"/>
      <c r="I81" s="46"/>
      <c r="J81" s="48"/>
    </row>
    <row r="82">
      <c r="A82" s="37" t="s">
        <v>227</v>
      </c>
      <c r="B82" s="45"/>
      <c r="C82" s="46"/>
      <c r="D82" s="46"/>
      <c r="E82" s="47" t="s">
        <v>221</v>
      </c>
      <c r="F82" s="46"/>
      <c r="G82" s="46"/>
      <c r="H82" s="46"/>
      <c r="I82" s="46"/>
      <c r="J82" s="48"/>
    </row>
    <row r="83">
      <c r="A83" s="37" t="s">
        <v>219</v>
      </c>
      <c r="B83" s="37">
        <v>26</v>
      </c>
      <c r="C83" s="38" t="s">
        <v>4898</v>
      </c>
      <c r="D83" s="37" t="s">
        <v>221</v>
      </c>
      <c r="E83" s="39" t="s">
        <v>4899</v>
      </c>
      <c r="F83" s="40" t="s">
        <v>4874</v>
      </c>
      <c r="G83" s="41">
        <v>64</v>
      </c>
      <c r="H83" s="42">
        <v>0</v>
      </c>
      <c r="I83" s="43">
        <f>ROUND(G83*H83,P4)</f>
        <v>0</v>
      </c>
      <c r="J83" s="37"/>
      <c r="O83" s="44">
        <f>I83*0.21</f>
        <v>0</v>
      </c>
      <c r="P83">
        <v>3</v>
      </c>
    </row>
    <row r="84">
      <c r="A84" s="37" t="s">
        <v>224</v>
      </c>
      <c r="B84" s="45"/>
      <c r="C84" s="46"/>
      <c r="D84" s="46"/>
      <c r="E84" s="39" t="s">
        <v>4899</v>
      </c>
      <c r="F84" s="46"/>
      <c r="G84" s="46"/>
      <c r="H84" s="46"/>
      <c r="I84" s="46"/>
      <c r="J84" s="48"/>
    </row>
    <row r="85">
      <c r="A85" s="37" t="s">
        <v>227</v>
      </c>
      <c r="B85" s="45"/>
      <c r="C85" s="46"/>
      <c r="D85" s="46"/>
      <c r="E85" s="47" t="s">
        <v>221</v>
      </c>
      <c r="F85" s="46"/>
      <c r="G85" s="46"/>
      <c r="H85" s="46"/>
      <c r="I85" s="46"/>
      <c r="J85" s="48"/>
    </row>
    <row r="86">
      <c r="A86" s="37" t="s">
        <v>219</v>
      </c>
      <c r="B86" s="37">
        <v>27</v>
      </c>
      <c r="C86" s="38" t="s">
        <v>4900</v>
      </c>
      <c r="D86" s="37" t="s">
        <v>221</v>
      </c>
      <c r="E86" s="39" t="s">
        <v>4901</v>
      </c>
      <c r="F86" s="40" t="s">
        <v>4874</v>
      </c>
      <c r="G86" s="41">
        <v>64</v>
      </c>
      <c r="H86" s="42">
        <v>0</v>
      </c>
      <c r="I86" s="43">
        <f>ROUND(G86*H86,P4)</f>
        <v>0</v>
      </c>
      <c r="J86" s="37"/>
      <c r="O86" s="44">
        <f>I86*0.21</f>
        <v>0</v>
      </c>
      <c r="P86">
        <v>3</v>
      </c>
    </row>
    <row r="87">
      <c r="A87" s="37" t="s">
        <v>224</v>
      </c>
      <c r="B87" s="45"/>
      <c r="C87" s="46"/>
      <c r="D87" s="46"/>
      <c r="E87" s="39" t="s">
        <v>4901</v>
      </c>
      <c r="F87" s="46"/>
      <c r="G87" s="46"/>
      <c r="H87" s="46"/>
      <c r="I87" s="46"/>
      <c r="J87" s="48"/>
    </row>
    <row r="88">
      <c r="A88" s="37" t="s">
        <v>227</v>
      </c>
      <c r="B88" s="45"/>
      <c r="C88" s="46"/>
      <c r="D88" s="46"/>
      <c r="E88" s="47" t="s">
        <v>221</v>
      </c>
      <c r="F88" s="46"/>
      <c r="G88" s="46"/>
      <c r="H88" s="46"/>
      <c r="I88" s="46"/>
      <c r="J88" s="48"/>
    </row>
    <row r="89">
      <c r="A89" s="37" t="s">
        <v>219</v>
      </c>
      <c r="B89" s="37">
        <v>28</v>
      </c>
      <c r="C89" s="38" t="s">
        <v>4902</v>
      </c>
      <c r="D89" s="37" t="s">
        <v>221</v>
      </c>
      <c r="E89" s="39" t="s">
        <v>4903</v>
      </c>
      <c r="F89" s="40" t="s">
        <v>4874</v>
      </c>
      <c r="G89" s="41">
        <v>128</v>
      </c>
      <c r="H89" s="42">
        <v>0</v>
      </c>
      <c r="I89" s="43">
        <f>ROUND(G89*H89,P4)</f>
        <v>0</v>
      </c>
      <c r="J89" s="37"/>
      <c r="O89" s="44">
        <f>I89*0.21</f>
        <v>0</v>
      </c>
      <c r="P89">
        <v>3</v>
      </c>
    </row>
    <row r="90">
      <c r="A90" s="37" t="s">
        <v>224</v>
      </c>
      <c r="B90" s="45"/>
      <c r="C90" s="46"/>
      <c r="D90" s="46"/>
      <c r="E90" s="39" t="s">
        <v>4903</v>
      </c>
      <c r="F90" s="46"/>
      <c r="G90" s="46"/>
      <c r="H90" s="46"/>
      <c r="I90" s="46"/>
      <c r="J90" s="48"/>
    </row>
    <row r="91">
      <c r="A91" s="37" t="s">
        <v>227</v>
      </c>
      <c r="B91" s="45"/>
      <c r="C91" s="46"/>
      <c r="D91" s="46"/>
      <c r="E91" s="47" t="s">
        <v>221</v>
      </c>
      <c r="F91" s="46"/>
      <c r="G91" s="46"/>
      <c r="H91" s="46"/>
      <c r="I91" s="46"/>
      <c r="J91" s="48"/>
    </row>
    <row r="92">
      <c r="A92" s="37" t="s">
        <v>219</v>
      </c>
      <c r="B92" s="37">
        <v>29</v>
      </c>
      <c r="C92" s="38" t="s">
        <v>4904</v>
      </c>
      <c r="D92" s="37" t="s">
        <v>221</v>
      </c>
      <c r="E92" s="39" t="s">
        <v>4876</v>
      </c>
      <c r="F92" s="40" t="s">
        <v>4874</v>
      </c>
      <c r="G92" s="41">
        <v>30</v>
      </c>
      <c r="H92" s="42">
        <v>0</v>
      </c>
      <c r="I92" s="43">
        <f>ROUND(G92*H92,P4)</f>
        <v>0</v>
      </c>
      <c r="J92" s="37"/>
      <c r="O92" s="44">
        <f>I92*0.21</f>
        <v>0</v>
      </c>
      <c r="P92">
        <v>3</v>
      </c>
    </row>
    <row r="93">
      <c r="A93" s="37" t="s">
        <v>224</v>
      </c>
      <c r="B93" s="45"/>
      <c r="C93" s="46"/>
      <c r="D93" s="46"/>
      <c r="E93" s="39" t="s">
        <v>4876</v>
      </c>
      <c r="F93" s="46"/>
      <c r="G93" s="46"/>
      <c r="H93" s="46"/>
      <c r="I93" s="46"/>
      <c r="J93" s="48"/>
    </row>
    <row r="94">
      <c r="A94" s="37" t="s">
        <v>227</v>
      </c>
      <c r="B94" s="50"/>
      <c r="C94" s="51"/>
      <c r="D94" s="51"/>
      <c r="E94" s="53" t="s">
        <v>221</v>
      </c>
      <c r="F94" s="51"/>
      <c r="G94" s="51"/>
      <c r="H94" s="51"/>
      <c r="I94" s="51"/>
      <c r="J94" s="52"/>
    </row>
  </sheetData>
  <sheetProtection sheet="1" objects="1" scenarios="1" spinCount="100000" saltValue="6tlQWAKWr0jj76udPgKjFiuxWck776L9w+hXPDUvXtnMobprT18smS1LB/bX5C0YA/LVtILwvzEcBL1nbl0hJQ==" hashValue="0+3Z8B9DOv+YoUhjTfXowDf/bswyCK0Y0TBpbJuz5zFHN3OHCGvfGFuCjrsMBBYJiDXQ7LzeunrJ3OvHVXYGDg=="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4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4905</v>
      </c>
      <c r="I3" s="25">
        <f>SUMIFS(I12:I160,A12:A160,"SD")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4411</v>
      </c>
      <c r="D5" s="22"/>
      <c r="E5" s="23" t="s">
        <v>146</v>
      </c>
      <c r="F5" s="17"/>
      <c r="G5" s="17"/>
      <c r="H5" s="17"/>
      <c r="I5" s="17"/>
      <c r="J5" s="19"/>
      <c r="O5">
        <v>0.20999999999999999</v>
      </c>
    </row>
    <row r="6">
      <c r="A6" s="3" t="s">
        <v>201</v>
      </c>
      <c r="B6" s="20" t="s">
        <v>198</v>
      </c>
      <c r="C6" s="21" t="s">
        <v>4412</v>
      </c>
      <c r="D6" s="22"/>
      <c r="E6" s="23" t="s">
        <v>148</v>
      </c>
      <c r="F6" s="17"/>
      <c r="G6" s="17"/>
      <c r="H6" s="17"/>
      <c r="I6" s="17"/>
      <c r="J6" s="19"/>
    </row>
    <row r="7">
      <c r="A7" s="3" t="s">
        <v>203</v>
      </c>
      <c r="B7" s="20" t="s">
        <v>198</v>
      </c>
      <c r="C7" s="21" t="s">
        <v>4847</v>
      </c>
      <c r="D7" s="22"/>
      <c r="E7" s="23" t="s">
        <v>152</v>
      </c>
      <c r="F7" s="17"/>
      <c r="G7" s="17"/>
      <c r="H7" s="17"/>
      <c r="I7" s="17"/>
      <c r="J7" s="19"/>
    </row>
    <row r="8">
      <c r="A8" s="3" t="s">
        <v>1826</v>
      </c>
      <c r="B8" s="20" t="s">
        <v>204</v>
      </c>
      <c r="C8" s="21" t="s">
        <v>4905</v>
      </c>
      <c r="D8" s="22"/>
      <c r="E8" s="23" t="s">
        <v>156</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4906</v>
      </c>
      <c r="D12" s="34"/>
      <c r="E12" s="31" t="s">
        <v>152</v>
      </c>
      <c r="F12" s="34"/>
      <c r="G12" s="34"/>
      <c r="H12" s="34"/>
      <c r="I12" s="35">
        <f>SUMIFS(I13:I150,A13:A150,"P")</f>
        <v>0</v>
      </c>
      <c r="J12" s="36"/>
    </row>
    <row r="13">
      <c r="A13" s="37" t="s">
        <v>219</v>
      </c>
      <c r="B13" s="37">
        <v>1</v>
      </c>
      <c r="C13" s="38" t="s">
        <v>4907</v>
      </c>
      <c r="D13" s="37" t="s">
        <v>221</v>
      </c>
      <c r="E13" s="39" t="s">
        <v>4908</v>
      </c>
      <c r="F13" s="40" t="s">
        <v>3523</v>
      </c>
      <c r="G13" s="41">
        <v>3</v>
      </c>
      <c r="H13" s="42">
        <v>0</v>
      </c>
      <c r="I13" s="43">
        <f>ROUND(G13*H13,P4)</f>
        <v>0</v>
      </c>
      <c r="J13" s="37"/>
      <c r="O13" s="44">
        <f>I13*0.21</f>
        <v>0</v>
      </c>
      <c r="P13">
        <v>3</v>
      </c>
    </row>
    <row r="14">
      <c r="A14" s="37" t="s">
        <v>224</v>
      </c>
      <c r="B14" s="45"/>
      <c r="C14" s="46"/>
      <c r="D14" s="46"/>
      <c r="E14" s="39" t="s">
        <v>4908</v>
      </c>
      <c r="F14" s="46"/>
      <c r="G14" s="46"/>
      <c r="H14" s="46"/>
      <c r="I14" s="46"/>
      <c r="J14" s="48"/>
    </row>
    <row r="15">
      <c r="A15" s="37" t="s">
        <v>227</v>
      </c>
      <c r="B15" s="45"/>
      <c r="C15" s="46"/>
      <c r="D15" s="46"/>
      <c r="E15" s="47" t="s">
        <v>221</v>
      </c>
      <c r="F15" s="46"/>
      <c r="G15" s="46"/>
      <c r="H15" s="46"/>
      <c r="I15" s="46"/>
      <c r="J15" s="48"/>
    </row>
    <row r="16">
      <c r="A16" s="37" t="s">
        <v>219</v>
      </c>
      <c r="B16" s="37">
        <v>2</v>
      </c>
      <c r="C16" s="38" t="s">
        <v>4909</v>
      </c>
      <c r="D16" s="37" t="s">
        <v>221</v>
      </c>
      <c r="E16" s="39" t="s">
        <v>4910</v>
      </c>
      <c r="F16" s="40" t="s">
        <v>3523</v>
      </c>
      <c r="G16" s="41">
        <v>1</v>
      </c>
      <c r="H16" s="42">
        <v>0</v>
      </c>
      <c r="I16" s="43">
        <f>ROUND(G16*H16,P4)</f>
        <v>0</v>
      </c>
      <c r="J16" s="37"/>
      <c r="O16" s="44">
        <f>I16*0.21</f>
        <v>0</v>
      </c>
      <c r="P16">
        <v>3</v>
      </c>
    </row>
    <row r="17">
      <c r="A17" s="37" t="s">
        <v>224</v>
      </c>
      <c r="B17" s="45"/>
      <c r="C17" s="46"/>
      <c r="D17" s="46"/>
      <c r="E17" s="39" t="s">
        <v>4910</v>
      </c>
      <c r="F17" s="46"/>
      <c r="G17" s="46"/>
      <c r="H17" s="46"/>
      <c r="I17" s="46"/>
      <c r="J17" s="48"/>
    </row>
    <row r="18">
      <c r="A18" s="37" t="s">
        <v>227</v>
      </c>
      <c r="B18" s="45"/>
      <c r="C18" s="46"/>
      <c r="D18" s="46"/>
      <c r="E18" s="47" t="s">
        <v>221</v>
      </c>
      <c r="F18" s="46"/>
      <c r="G18" s="46"/>
      <c r="H18" s="46"/>
      <c r="I18" s="46"/>
      <c r="J18" s="48"/>
    </row>
    <row r="19">
      <c r="A19" s="37" t="s">
        <v>219</v>
      </c>
      <c r="B19" s="37">
        <v>3</v>
      </c>
      <c r="C19" s="38" t="s">
        <v>4911</v>
      </c>
      <c r="D19" s="37" t="s">
        <v>221</v>
      </c>
      <c r="E19" s="39" t="s">
        <v>4912</v>
      </c>
      <c r="F19" s="40" t="s">
        <v>3523</v>
      </c>
      <c r="G19" s="41">
        <v>4</v>
      </c>
      <c r="H19" s="42">
        <v>0</v>
      </c>
      <c r="I19" s="43">
        <f>ROUND(G19*H19,P4)</f>
        <v>0</v>
      </c>
      <c r="J19" s="37"/>
      <c r="O19" s="44">
        <f>I19*0.21</f>
        <v>0</v>
      </c>
      <c r="P19">
        <v>3</v>
      </c>
    </row>
    <row r="20">
      <c r="A20" s="37" t="s">
        <v>224</v>
      </c>
      <c r="B20" s="45"/>
      <c r="C20" s="46"/>
      <c r="D20" s="46"/>
      <c r="E20" s="39" t="s">
        <v>4912</v>
      </c>
      <c r="F20" s="46"/>
      <c r="G20" s="46"/>
      <c r="H20" s="46"/>
      <c r="I20" s="46"/>
      <c r="J20" s="48"/>
    </row>
    <row r="21">
      <c r="A21" s="37" t="s">
        <v>227</v>
      </c>
      <c r="B21" s="45"/>
      <c r="C21" s="46"/>
      <c r="D21" s="46"/>
      <c r="E21" s="47" t="s">
        <v>221</v>
      </c>
      <c r="F21" s="46"/>
      <c r="G21" s="46"/>
      <c r="H21" s="46"/>
      <c r="I21" s="46"/>
      <c r="J21" s="48"/>
    </row>
    <row r="22">
      <c r="A22" s="37" t="s">
        <v>219</v>
      </c>
      <c r="B22" s="37">
        <v>4</v>
      </c>
      <c r="C22" s="38" t="s">
        <v>4913</v>
      </c>
      <c r="D22" s="37" t="s">
        <v>221</v>
      </c>
      <c r="E22" s="39" t="s">
        <v>4914</v>
      </c>
      <c r="F22" s="40" t="s">
        <v>223</v>
      </c>
      <c r="G22" s="41">
        <v>10</v>
      </c>
      <c r="H22" s="42">
        <v>0</v>
      </c>
      <c r="I22" s="43">
        <f>ROUND(G22*H22,P4)</f>
        <v>0</v>
      </c>
      <c r="J22" s="37"/>
      <c r="O22" s="44">
        <f>I22*0.21</f>
        <v>0</v>
      </c>
      <c r="P22">
        <v>3</v>
      </c>
    </row>
    <row r="23">
      <c r="A23" s="37" t="s">
        <v>224</v>
      </c>
      <c r="B23" s="45"/>
      <c r="C23" s="46"/>
      <c r="D23" s="46"/>
      <c r="E23" s="39" t="s">
        <v>4914</v>
      </c>
      <c r="F23" s="46"/>
      <c r="G23" s="46"/>
      <c r="H23" s="46"/>
      <c r="I23" s="46"/>
      <c r="J23" s="48"/>
    </row>
    <row r="24">
      <c r="A24" s="37" t="s">
        <v>227</v>
      </c>
      <c r="B24" s="45"/>
      <c r="C24" s="46"/>
      <c r="D24" s="46"/>
      <c r="E24" s="47" t="s">
        <v>221</v>
      </c>
      <c r="F24" s="46"/>
      <c r="G24" s="46"/>
      <c r="H24" s="46"/>
      <c r="I24" s="46"/>
      <c r="J24" s="48"/>
    </row>
    <row r="25">
      <c r="A25" s="37" t="s">
        <v>219</v>
      </c>
      <c r="B25" s="37">
        <v>46</v>
      </c>
      <c r="C25" s="38" t="s">
        <v>4915</v>
      </c>
      <c r="D25" s="37" t="s">
        <v>221</v>
      </c>
      <c r="E25" s="39" t="s">
        <v>4916</v>
      </c>
      <c r="F25" s="40" t="s">
        <v>3523</v>
      </c>
      <c r="G25" s="41">
        <v>2</v>
      </c>
      <c r="H25" s="42">
        <v>0</v>
      </c>
      <c r="I25" s="43">
        <f>ROUND(G25*H25,P4)</f>
        <v>0</v>
      </c>
      <c r="J25" s="37"/>
      <c r="O25" s="44">
        <f>I25*0.21</f>
        <v>0</v>
      </c>
      <c r="P25">
        <v>3</v>
      </c>
    </row>
    <row r="26">
      <c r="A26" s="37" t="s">
        <v>224</v>
      </c>
      <c r="B26" s="45"/>
      <c r="C26" s="46"/>
      <c r="D26" s="46"/>
      <c r="E26" s="39" t="s">
        <v>4916</v>
      </c>
      <c r="F26" s="46"/>
      <c r="G26" s="46"/>
      <c r="H26" s="46"/>
      <c r="I26" s="46"/>
      <c r="J26" s="48"/>
    </row>
    <row r="27">
      <c r="A27" s="37" t="s">
        <v>227</v>
      </c>
      <c r="B27" s="45"/>
      <c r="C27" s="46"/>
      <c r="D27" s="46"/>
      <c r="E27" s="47" t="s">
        <v>221</v>
      </c>
      <c r="F27" s="46"/>
      <c r="G27" s="46"/>
      <c r="H27" s="46"/>
      <c r="I27" s="46"/>
      <c r="J27" s="48"/>
    </row>
    <row r="28">
      <c r="A28" s="37" t="s">
        <v>219</v>
      </c>
      <c r="B28" s="37">
        <v>5</v>
      </c>
      <c r="C28" s="38" t="s">
        <v>4917</v>
      </c>
      <c r="D28" s="37" t="s">
        <v>221</v>
      </c>
      <c r="E28" s="39" t="s">
        <v>4918</v>
      </c>
      <c r="F28" s="40" t="s">
        <v>223</v>
      </c>
      <c r="G28" s="41">
        <v>4</v>
      </c>
      <c r="H28" s="42">
        <v>0</v>
      </c>
      <c r="I28" s="43">
        <f>ROUND(G28*H28,P4)</f>
        <v>0</v>
      </c>
      <c r="J28" s="37"/>
      <c r="O28" s="44">
        <f>I28*0.21</f>
        <v>0</v>
      </c>
      <c r="P28">
        <v>3</v>
      </c>
    </row>
    <row r="29">
      <c r="A29" s="37" t="s">
        <v>224</v>
      </c>
      <c r="B29" s="45"/>
      <c r="C29" s="46"/>
      <c r="D29" s="46"/>
      <c r="E29" s="39" t="s">
        <v>4918</v>
      </c>
      <c r="F29" s="46"/>
      <c r="G29" s="46"/>
      <c r="H29" s="46"/>
      <c r="I29" s="46"/>
      <c r="J29" s="48"/>
    </row>
    <row r="30">
      <c r="A30" s="37" t="s">
        <v>227</v>
      </c>
      <c r="B30" s="45"/>
      <c r="C30" s="46"/>
      <c r="D30" s="46"/>
      <c r="E30" s="47" t="s">
        <v>221</v>
      </c>
      <c r="F30" s="46"/>
      <c r="G30" s="46"/>
      <c r="H30" s="46"/>
      <c r="I30" s="46"/>
      <c r="J30" s="48"/>
    </row>
    <row r="31">
      <c r="A31" s="37" t="s">
        <v>219</v>
      </c>
      <c r="B31" s="37">
        <v>6</v>
      </c>
      <c r="C31" s="38" t="s">
        <v>4919</v>
      </c>
      <c r="D31" s="37" t="s">
        <v>221</v>
      </c>
      <c r="E31" s="39" t="s">
        <v>4920</v>
      </c>
      <c r="F31" s="40" t="s">
        <v>223</v>
      </c>
      <c r="G31" s="41">
        <v>33</v>
      </c>
      <c r="H31" s="42">
        <v>0</v>
      </c>
      <c r="I31" s="43">
        <f>ROUND(G31*H31,P4)</f>
        <v>0</v>
      </c>
      <c r="J31" s="37"/>
      <c r="O31" s="44">
        <f>I31*0.21</f>
        <v>0</v>
      </c>
      <c r="P31">
        <v>3</v>
      </c>
    </row>
    <row r="32">
      <c r="A32" s="37" t="s">
        <v>224</v>
      </c>
      <c r="B32" s="45"/>
      <c r="C32" s="46"/>
      <c r="D32" s="46"/>
      <c r="E32" s="39" t="s">
        <v>4920</v>
      </c>
      <c r="F32" s="46"/>
      <c r="G32" s="46"/>
      <c r="H32" s="46"/>
      <c r="I32" s="46"/>
      <c r="J32" s="48"/>
    </row>
    <row r="33">
      <c r="A33" s="37" t="s">
        <v>227</v>
      </c>
      <c r="B33" s="45"/>
      <c r="C33" s="46"/>
      <c r="D33" s="46"/>
      <c r="E33" s="47" t="s">
        <v>221</v>
      </c>
      <c r="F33" s="46"/>
      <c r="G33" s="46"/>
      <c r="H33" s="46"/>
      <c r="I33" s="46"/>
      <c r="J33" s="48"/>
    </row>
    <row r="34">
      <c r="A34" s="37" t="s">
        <v>219</v>
      </c>
      <c r="B34" s="37">
        <v>7</v>
      </c>
      <c r="C34" s="38" t="s">
        <v>4921</v>
      </c>
      <c r="D34" s="37" t="s">
        <v>221</v>
      </c>
      <c r="E34" s="39" t="s">
        <v>4922</v>
      </c>
      <c r="F34" s="40" t="s">
        <v>3523</v>
      </c>
      <c r="G34" s="41">
        <v>10</v>
      </c>
      <c r="H34" s="42">
        <v>0</v>
      </c>
      <c r="I34" s="43">
        <f>ROUND(G34*H34,P4)</f>
        <v>0</v>
      </c>
      <c r="J34" s="37"/>
      <c r="O34" s="44">
        <f>I34*0.21</f>
        <v>0</v>
      </c>
      <c r="P34">
        <v>3</v>
      </c>
    </row>
    <row r="35">
      <c r="A35" s="37" t="s">
        <v>224</v>
      </c>
      <c r="B35" s="45"/>
      <c r="C35" s="46"/>
      <c r="D35" s="46"/>
      <c r="E35" s="39" t="s">
        <v>4922</v>
      </c>
      <c r="F35" s="46"/>
      <c r="G35" s="46"/>
      <c r="H35" s="46"/>
      <c r="I35" s="46"/>
      <c r="J35" s="48"/>
    </row>
    <row r="36">
      <c r="A36" s="37" t="s">
        <v>227</v>
      </c>
      <c r="B36" s="45"/>
      <c r="C36" s="46"/>
      <c r="D36" s="46"/>
      <c r="E36" s="47" t="s">
        <v>221</v>
      </c>
      <c r="F36" s="46"/>
      <c r="G36" s="46"/>
      <c r="H36" s="46"/>
      <c r="I36" s="46"/>
      <c r="J36" s="48"/>
    </row>
    <row r="37">
      <c r="A37" s="37" t="s">
        <v>219</v>
      </c>
      <c r="B37" s="37">
        <v>8</v>
      </c>
      <c r="C37" s="38" t="s">
        <v>4923</v>
      </c>
      <c r="D37" s="37" t="s">
        <v>221</v>
      </c>
      <c r="E37" s="39" t="s">
        <v>4924</v>
      </c>
      <c r="F37" s="40" t="s">
        <v>234</v>
      </c>
      <c r="G37" s="41">
        <v>600</v>
      </c>
      <c r="H37" s="42">
        <v>0</v>
      </c>
      <c r="I37" s="43">
        <f>ROUND(G37*H37,P4)</f>
        <v>0</v>
      </c>
      <c r="J37" s="37"/>
      <c r="O37" s="44">
        <f>I37*0.21</f>
        <v>0</v>
      </c>
      <c r="P37">
        <v>3</v>
      </c>
    </row>
    <row r="38">
      <c r="A38" s="37" t="s">
        <v>224</v>
      </c>
      <c r="B38" s="45"/>
      <c r="C38" s="46"/>
      <c r="D38" s="46"/>
      <c r="E38" s="39" t="s">
        <v>4924</v>
      </c>
      <c r="F38" s="46"/>
      <c r="G38" s="46"/>
      <c r="H38" s="46"/>
      <c r="I38" s="46"/>
      <c r="J38" s="48"/>
    </row>
    <row r="39">
      <c r="A39" s="37" t="s">
        <v>227</v>
      </c>
      <c r="B39" s="45"/>
      <c r="C39" s="46"/>
      <c r="D39" s="46"/>
      <c r="E39" s="47" t="s">
        <v>221</v>
      </c>
      <c r="F39" s="46"/>
      <c r="G39" s="46"/>
      <c r="H39" s="46"/>
      <c r="I39" s="46"/>
      <c r="J39" s="48"/>
    </row>
    <row r="40">
      <c r="A40" s="37" t="s">
        <v>219</v>
      </c>
      <c r="B40" s="37">
        <v>9</v>
      </c>
      <c r="C40" s="38" t="s">
        <v>4925</v>
      </c>
      <c r="D40" s="37" t="s">
        <v>221</v>
      </c>
      <c r="E40" s="39" t="s">
        <v>4926</v>
      </c>
      <c r="F40" s="40" t="s">
        <v>3523</v>
      </c>
      <c r="G40" s="41">
        <v>8</v>
      </c>
      <c r="H40" s="42">
        <v>0</v>
      </c>
      <c r="I40" s="43">
        <f>ROUND(G40*H40,P4)</f>
        <v>0</v>
      </c>
      <c r="J40" s="37"/>
      <c r="O40" s="44">
        <f>I40*0.21</f>
        <v>0</v>
      </c>
      <c r="P40">
        <v>3</v>
      </c>
    </row>
    <row r="41">
      <c r="A41" s="37" t="s">
        <v>224</v>
      </c>
      <c r="B41" s="45"/>
      <c r="C41" s="46"/>
      <c r="D41" s="46"/>
      <c r="E41" s="39" t="s">
        <v>4926</v>
      </c>
      <c r="F41" s="46"/>
      <c r="G41" s="46"/>
      <c r="H41" s="46"/>
      <c r="I41" s="46"/>
      <c r="J41" s="48"/>
    </row>
    <row r="42">
      <c r="A42" s="37" t="s">
        <v>227</v>
      </c>
      <c r="B42" s="45"/>
      <c r="C42" s="46"/>
      <c r="D42" s="46"/>
      <c r="E42" s="47" t="s">
        <v>221</v>
      </c>
      <c r="F42" s="46"/>
      <c r="G42" s="46"/>
      <c r="H42" s="46"/>
      <c r="I42" s="46"/>
      <c r="J42" s="48"/>
    </row>
    <row r="43">
      <c r="A43" s="37" t="s">
        <v>219</v>
      </c>
      <c r="B43" s="37">
        <v>10</v>
      </c>
      <c r="C43" s="38" t="s">
        <v>4927</v>
      </c>
      <c r="D43" s="37" t="s">
        <v>221</v>
      </c>
      <c r="E43" s="39" t="s">
        <v>4928</v>
      </c>
      <c r="F43" s="40" t="s">
        <v>3523</v>
      </c>
      <c r="G43" s="41">
        <v>1</v>
      </c>
      <c r="H43" s="42">
        <v>0</v>
      </c>
      <c r="I43" s="43">
        <f>ROUND(G43*H43,P4)</f>
        <v>0</v>
      </c>
      <c r="J43" s="37"/>
      <c r="O43" s="44">
        <f>I43*0.21</f>
        <v>0</v>
      </c>
      <c r="P43">
        <v>3</v>
      </c>
    </row>
    <row r="44">
      <c r="A44" s="37" t="s">
        <v>224</v>
      </c>
      <c r="B44" s="45"/>
      <c r="C44" s="46"/>
      <c r="D44" s="46"/>
      <c r="E44" s="39" t="s">
        <v>4928</v>
      </c>
      <c r="F44" s="46"/>
      <c r="G44" s="46"/>
      <c r="H44" s="46"/>
      <c r="I44" s="46"/>
      <c r="J44" s="48"/>
    </row>
    <row r="45">
      <c r="A45" s="37" t="s">
        <v>227</v>
      </c>
      <c r="B45" s="45"/>
      <c r="C45" s="46"/>
      <c r="D45" s="46"/>
      <c r="E45" s="47" t="s">
        <v>221</v>
      </c>
      <c r="F45" s="46"/>
      <c r="G45" s="46"/>
      <c r="H45" s="46"/>
      <c r="I45" s="46"/>
      <c r="J45" s="48"/>
    </row>
    <row r="46">
      <c r="A46" s="37" t="s">
        <v>219</v>
      </c>
      <c r="B46" s="37">
        <v>11</v>
      </c>
      <c r="C46" s="38" t="s">
        <v>4929</v>
      </c>
      <c r="D46" s="37" t="s">
        <v>221</v>
      </c>
      <c r="E46" s="39" t="s">
        <v>4930</v>
      </c>
      <c r="F46" s="40" t="s">
        <v>3523</v>
      </c>
      <c r="G46" s="41">
        <v>24</v>
      </c>
      <c r="H46" s="42">
        <v>0</v>
      </c>
      <c r="I46" s="43">
        <f>ROUND(G46*H46,P4)</f>
        <v>0</v>
      </c>
      <c r="J46" s="37"/>
      <c r="O46" s="44">
        <f>I46*0.21</f>
        <v>0</v>
      </c>
      <c r="P46">
        <v>3</v>
      </c>
    </row>
    <row r="47">
      <c r="A47" s="37" t="s">
        <v>224</v>
      </c>
      <c r="B47" s="45"/>
      <c r="C47" s="46"/>
      <c r="D47" s="46"/>
      <c r="E47" s="39" t="s">
        <v>4930</v>
      </c>
      <c r="F47" s="46"/>
      <c r="G47" s="46"/>
      <c r="H47" s="46"/>
      <c r="I47" s="46"/>
      <c r="J47" s="48"/>
    </row>
    <row r="48">
      <c r="A48" s="37" t="s">
        <v>227</v>
      </c>
      <c r="B48" s="45"/>
      <c r="C48" s="46"/>
      <c r="D48" s="46"/>
      <c r="E48" s="47" t="s">
        <v>221</v>
      </c>
      <c r="F48" s="46"/>
      <c r="G48" s="46"/>
      <c r="H48" s="46"/>
      <c r="I48" s="46"/>
      <c r="J48" s="48"/>
    </row>
    <row r="49">
      <c r="A49" s="37" t="s">
        <v>219</v>
      </c>
      <c r="B49" s="37">
        <v>12</v>
      </c>
      <c r="C49" s="38" t="s">
        <v>4931</v>
      </c>
      <c r="D49" s="37" t="s">
        <v>221</v>
      </c>
      <c r="E49" s="39" t="s">
        <v>4932</v>
      </c>
      <c r="F49" s="40" t="s">
        <v>3523</v>
      </c>
      <c r="G49" s="41">
        <v>38</v>
      </c>
      <c r="H49" s="42">
        <v>0</v>
      </c>
      <c r="I49" s="43">
        <f>ROUND(G49*H49,P4)</f>
        <v>0</v>
      </c>
      <c r="J49" s="37"/>
      <c r="O49" s="44">
        <f>I49*0.21</f>
        <v>0</v>
      </c>
      <c r="P49">
        <v>3</v>
      </c>
    </row>
    <row r="50">
      <c r="A50" s="37" t="s">
        <v>224</v>
      </c>
      <c r="B50" s="45"/>
      <c r="C50" s="46"/>
      <c r="D50" s="46"/>
      <c r="E50" s="39" t="s">
        <v>4932</v>
      </c>
      <c r="F50" s="46"/>
      <c r="G50" s="46"/>
      <c r="H50" s="46"/>
      <c r="I50" s="46"/>
      <c r="J50" s="48"/>
    </row>
    <row r="51">
      <c r="A51" s="37" t="s">
        <v>227</v>
      </c>
      <c r="B51" s="45"/>
      <c r="C51" s="46"/>
      <c r="D51" s="46"/>
      <c r="E51" s="47" t="s">
        <v>221</v>
      </c>
      <c r="F51" s="46"/>
      <c r="G51" s="46"/>
      <c r="H51" s="46"/>
      <c r="I51" s="46"/>
      <c r="J51" s="48"/>
    </row>
    <row r="52">
      <c r="A52" s="37" t="s">
        <v>219</v>
      </c>
      <c r="B52" s="37">
        <v>13</v>
      </c>
      <c r="C52" s="38" t="s">
        <v>4933</v>
      </c>
      <c r="D52" s="37" t="s">
        <v>221</v>
      </c>
      <c r="E52" s="39" t="s">
        <v>4934</v>
      </c>
      <c r="F52" s="40" t="s">
        <v>3523</v>
      </c>
      <c r="G52" s="41">
        <v>36</v>
      </c>
      <c r="H52" s="42">
        <v>0</v>
      </c>
      <c r="I52" s="43">
        <f>ROUND(G52*H52,P4)</f>
        <v>0</v>
      </c>
      <c r="J52" s="37"/>
      <c r="O52" s="44">
        <f>I52*0.21</f>
        <v>0</v>
      </c>
      <c r="P52">
        <v>3</v>
      </c>
    </row>
    <row r="53">
      <c r="A53" s="37" t="s">
        <v>224</v>
      </c>
      <c r="B53" s="45"/>
      <c r="C53" s="46"/>
      <c r="D53" s="46"/>
      <c r="E53" s="39" t="s">
        <v>4934</v>
      </c>
      <c r="F53" s="46"/>
      <c r="G53" s="46"/>
      <c r="H53" s="46"/>
      <c r="I53" s="46"/>
      <c r="J53" s="48"/>
    </row>
    <row r="54">
      <c r="A54" s="37" t="s">
        <v>227</v>
      </c>
      <c r="B54" s="45"/>
      <c r="C54" s="46"/>
      <c r="D54" s="46"/>
      <c r="E54" s="47" t="s">
        <v>221</v>
      </c>
      <c r="F54" s="46"/>
      <c r="G54" s="46"/>
      <c r="H54" s="46"/>
      <c r="I54" s="46"/>
      <c r="J54" s="48"/>
    </row>
    <row r="55">
      <c r="A55" s="37" t="s">
        <v>219</v>
      </c>
      <c r="B55" s="37">
        <v>14</v>
      </c>
      <c r="C55" s="38" t="s">
        <v>4935</v>
      </c>
      <c r="D55" s="37" t="s">
        <v>221</v>
      </c>
      <c r="E55" s="39" t="s">
        <v>4936</v>
      </c>
      <c r="F55" s="40" t="s">
        <v>4937</v>
      </c>
      <c r="G55" s="41">
        <v>720</v>
      </c>
      <c r="H55" s="42">
        <v>0</v>
      </c>
      <c r="I55" s="43">
        <f>ROUND(G55*H55,P4)</f>
        <v>0</v>
      </c>
      <c r="J55" s="37"/>
      <c r="O55" s="44">
        <f>I55*0.21</f>
        <v>0</v>
      </c>
      <c r="P55">
        <v>3</v>
      </c>
    </row>
    <row r="56">
      <c r="A56" s="37" t="s">
        <v>224</v>
      </c>
      <c r="B56" s="45"/>
      <c r="C56" s="46"/>
      <c r="D56" s="46"/>
      <c r="E56" s="39" t="s">
        <v>4936</v>
      </c>
      <c r="F56" s="46"/>
      <c r="G56" s="46"/>
      <c r="H56" s="46"/>
      <c r="I56" s="46"/>
      <c r="J56" s="48"/>
    </row>
    <row r="57">
      <c r="A57" s="37" t="s">
        <v>227</v>
      </c>
      <c r="B57" s="45"/>
      <c r="C57" s="46"/>
      <c r="D57" s="46"/>
      <c r="E57" s="47" t="s">
        <v>221</v>
      </c>
      <c r="F57" s="46"/>
      <c r="G57" s="46"/>
      <c r="H57" s="46"/>
      <c r="I57" s="46"/>
      <c r="J57" s="48"/>
    </row>
    <row r="58">
      <c r="A58" s="37" t="s">
        <v>219</v>
      </c>
      <c r="B58" s="37">
        <v>15</v>
      </c>
      <c r="C58" s="38" t="s">
        <v>4938</v>
      </c>
      <c r="D58" s="37" t="s">
        <v>221</v>
      </c>
      <c r="E58" s="39" t="s">
        <v>4869</v>
      </c>
      <c r="F58" s="40" t="s">
        <v>3523</v>
      </c>
      <c r="G58" s="41">
        <v>10</v>
      </c>
      <c r="H58" s="42">
        <v>0</v>
      </c>
      <c r="I58" s="43">
        <f>ROUND(G58*H58,P4)</f>
        <v>0</v>
      </c>
      <c r="J58" s="37"/>
      <c r="O58" s="44">
        <f>I58*0.21</f>
        <v>0</v>
      </c>
      <c r="P58">
        <v>3</v>
      </c>
    </row>
    <row r="59">
      <c r="A59" s="37" t="s">
        <v>224</v>
      </c>
      <c r="B59" s="45"/>
      <c r="C59" s="46"/>
      <c r="D59" s="46"/>
      <c r="E59" s="39" t="s">
        <v>4869</v>
      </c>
      <c r="F59" s="46"/>
      <c r="G59" s="46"/>
      <c r="H59" s="46"/>
      <c r="I59" s="46"/>
      <c r="J59" s="48"/>
    </row>
    <row r="60">
      <c r="A60" s="37" t="s">
        <v>227</v>
      </c>
      <c r="B60" s="45"/>
      <c r="C60" s="46"/>
      <c r="D60" s="46"/>
      <c r="E60" s="47" t="s">
        <v>221</v>
      </c>
      <c r="F60" s="46"/>
      <c r="G60" s="46"/>
      <c r="H60" s="46"/>
      <c r="I60" s="46"/>
      <c r="J60" s="48"/>
    </row>
    <row r="61">
      <c r="A61" s="37" t="s">
        <v>219</v>
      </c>
      <c r="B61" s="37">
        <v>16</v>
      </c>
      <c r="C61" s="38" t="s">
        <v>4939</v>
      </c>
      <c r="D61" s="37" t="s">
        <v>221</v>
      </c>
      <c r="E61" s="39" t="s">
        <v>4940</v>
      </c>
      <c r="F61" s="40" t="s">
        <v>234</v>
      </c>
      <c r="G61" s="41">
        <v>10</v>
      </c>
      <c r="H61" s="42">
        <v>0</v>
      </c>
      <c r="I61" s="43">
        <f>ROUND(G61*H61,P4)</f>
        <v>0</v>
      </c>
      <c r="J61" s="37"/>
      <c r="O61" s="44">
        <f>I61*0.21</f>
        <v>0</v>
      </c>
      <c r="P61">
        <v>3</v>
      </c>
    </row>
    <row r="62">
      <c r="A62" s="37" t="s">
        <v>224</v>
      </c>
      <c r="B62" s="45"/>
      <c r="C62" s="46"/>
      <c r="D62" s="46"/>
      <c r="E62" s="39" t="s">
        <v>4940</v>
      </c>
      <c r="F62" s="46"/>
      <c r="G62" s="46"/>
      <c r="H62" s="46"/>
      <c r="I62" s="46"/>
      <c r="J62" s="48"/>
    </row>
    <row r="63">
      <c r="A63" s="37" t="s">
        <v>227</v>
      </c>
      <c r="B63" s="45"/>
      <c r="C63" s="46"/>
      <c r="D63" s="46"/>
      <c r="E63" s="47" t="s">
        <v>221</v>
      </c>
      <c r="F63" s="46"/>
      <c r="G63" s="46"/>
      <c r="H63" s="46"/>
      <c r="I63" s="46"/>
      <c r="J63" s="48"/>
    </row>
    <row r="64">
      <c r="A64" s="37" t="s">
        <v>219</v>
      </c>
      <c r="B64" s="37">
        <v>17</v>
      </c>
      <c r="C64" s="38" t="s">
        <v>4941</v>
      </c>
      <c r="D64" s="37" t="s">
        <v>221</v>
      </c>
      <c r="E64" s="39" t="s">
        <v>4942</v>
      </c>
      <c r="F64" s="40" t="s">
        <v>3523</v>
      </c>
      <c r="G64" s="41">
        <v>60</v>
      </c>
      <c r="H64" s="42">
        <v>0</v>
      </c>
      <c r="I64" s="43">
        <f>ROUND(G64*H64,P4)</f>
        <v>0</v>
      </c>
      <c r="J64" s="37"/>
      <c r="O64" s="44">
        <f>I64*0.21</f>
        <v>0</v>
      </c>
      <c r="P64">
        <v>3</v>
      </c>
    </row>
    <row r="65">
      <c r="A65" s="37" t="s">
        <v>224</v>
      </c>
      <c r="B65" s="45"/>
      <c r="C65" s="46"/>
      <c r="D65" s="46"/>
      <c r="E65" s="39" t="s">
        <v>4942</v>
      </c>
      <c r="F65" s="46"/>
      <c r="G65" s="46"/>
      <c r="H65" s="46"/>
      <c r="I65" s="46"/>
      <c r="J65" s="48"/>
    </row>
    <row r="66">
      <c r="A66" s="37" t="s">
        <v>227</v>
      </c>
      <c r="B66" s="45"/>
      <c r="C66" s="46"/>
      <c r="D66" s="46"/>
      <c r="E66" s="47" t="s">
        <v>221</v>
      </c>
      <c r="F66" s="46"/>
      <c r="G66" s="46"/>
      <c r="H66" s="46"/>
      <c r="I66" s="46"/>
      <c r="J66" s="48"/>
    </row>
    <row r="67">
      <c r="A67" s="37" t="s">
        <v>219</v>
      </c>
      <c r="B67" s="37">
        <v>18</v>
      </c>
      <c r="C67" s="38" t="s">
        <v>4943</v>
      </c>
      <c r="D67" s="37" t="s">
        <v>221</v>
      </c>
      <c r="E67" s="39" t="s">
        <v>4944</v>
      </c>
      <c r="F67" s="40" t="s">
        <v>234</v>
      </c>
      <c r="G67" s="41">
        <v>4</v>
      </c>
      <c r="H67" s="42">
        <v>0</v>
      </c>
      <c r="I67" s="43">
        <f>ROUND(G67*H67,P4)</f>
        <v>0</v>
      </c>
      <c r="J67" s="37"/>
      <c r="O67" s="44">
        <f>I67*0.21</f>
        <v>0</v>
      </c>
      <c r="P67">
        <v>3</v>
      </c>
    </row>
    <row r="68">
      <c r="A68" s="37" t="s">
        <v>224</v>
      </c>
      <c r="B68" s="45"/>
      <c r="C68" s="46"/>
      <c r="D68" s="46"/>
      <c r="E68" s="39" t="s">
        <v>4944</v>
      </c>
      <c r="F68" s="46"/>
      <c r="G68" s="46"/>
      <c r="H68" s="46"/>
      <c r="I68" s="46"/>
      <c r="J68" s="48"/>
    </row>
    <row r="69">
      <c r="A69" s="37" t="s">
        <v>227</v>
      </c>
      <c r="B69" s="45"/>
      <c r="C69" s="46"/>
      <c r="D69" s="46"/>
      <c r="E69" s="47" t="s">
        <v>221</v>
      </c>
      <c r="F69" s="46"/>
      <c r="G69" s="46"/>
      <c r="H69" s="46"/>
      <c r="I69" s="46"/>
      <c r="J69" s="48"/>
    </row>
    <row r="70">
      <c r="A70" s="37" t="s">
        <v>219</v>
      </c>
      <c r="B70" s="37">
        <v>19</v>
      </c>
      <c r="C70" s="38" t="s">
        <v>4945</v>
      </c>
      <c r="D70" s="37" t="s">
        <v>221</v>
      </c>
      <c r="E70" s="39" t="s">
        <v>4946</v>
      </c>
      <c r="F70" s="40" t="s">
        <v>3523</v>
      </c>
      <c r="G70" s="41">
        <v>20</v>
      </c>
      <c r="H70" s="42">
        <v>0</v>
      </c>
      <c r="I70" s="43">
        <f>ROUND(G70*H70,P4)</f>
        <v>0</v>
      </c>
      <c r="J70" s="37"/>
      <c r="O70" s="44">
        <f>I70*0.21</f>
        <v>0</v>
      </c>
      <c r="P70">
        <v>3</v>
      </c>
    </row>
    <row r="71">
      <c r="A71" s="37" t="s">
        <v>224</v>
      </c>
      <c r="B71" s="45"/>
      <c r="C71" s="46"/>
      <c r="D71" s="46"/>
      <c r="E71" s="39" t="s">
        <v>4946</v>
      </c>
      <c r="F71" s="46"/>
      <c r="G71" s="46"/>
      <c r="H71" s="46"/>
      <c r="I71" s="46"/>
      <c r="J71" s="48"/>
    </row>
    <row r="72">
      <c r="A72" s="37" t="s">
        <v>227</v>
      </c>
      <c r="B72" s="45"/>
      <c r="C72" s="46"/>
      <c r="D72" s="46"/>
      <c r="E72" s="47" t="s">
        <v>221</v>
      </c>
      <c r="F72" s="46"/>
      <c r="G72" s="46"/>
      <c r="H72" s="46"/>
      <c r="I72" s="46"/>
      <c r="J72" s="48"/>
    </row>
    <row r="73">
      <c r="A73" s="37" t="s">
        <v>219</v>
      </c>
      <c r="B73" s="37">
        <v>20</v>
      </c>
      <c r="C73" s="38" t="s">
        <v>4947</v>
      </c>
      <c r="D73" s="37" t="s">
        <v>221</v>
      </c>
      <c r="E73" s="39" t="s">
        <v>4948</v>
      </c>
      <c r="F73" s="40" t="s">
        <v>234</v>
      </c>
      <c r="G73" s="41">
        <v>80</v>
      </c>
      <c r="H73" s="42">
        <v>0</v>
      </c>
      <c r="I73" s="43">
        <f>ROUND(G73*H73,P4)</f>
        <v>0</v>
      </c>
      <c r="J73" s="37"/>
      <c r="O73" s="44">
        <f>I73*0.21</f>
        <v>0</v>
      </c>
      <c r="P73">
        <v>3</v>
      </c>
    </row>
    <row r="74">
      <c r="A74" s="37" t="s">
        <v>224</v>
      </c>
      <c r="B74" s="45"/>
      <c r="C74" s="46"/>
      <c r="D74" s="46"/>
      <c r="E74" s="39" t="s">
        <v>4948</v>
      </c>
      <c r="F74" s="46"/>
      <c r="G74" s="46"/>
      <c r="H74" s="46"/>
      <c r="I74" s="46"/>
      <c r="J74" s="48"/>
    </row>
    <row r="75">
      <c r="A75" s="37" t="s">
        <v>227</v>
      </c>
      <c r="B75" s="45"/>
      <c r="C75" s="46"/>
      <c r="D75" s="46"/>
      <c r="E75" s="47" t="s">
        <v>221</v>
      </c>
      <c r="F75" s="46"/>
      <c r="G75" s="46"/>
      <c r="H75" s="46"/>
      <c r="I75" s="46"/>
      <c r="J75" s="48"/>
    </row>
    <row r="76">
      <c r="A76" s="37" t="s">
        <v>219</v>
      </c>
      <c r="B76" s="37">
        <v>21</v>
      </c>
      <c r="C76" s="38" t="s">
        <v>4949</v>
      </c>
      <c r="D76" s="37" t="s">
        <v>221</v>
      </c>
      <c r="E76" s="39" t="s">
        <v>4950</v>
      </c>
      <c r="F76" s="40" t="s">
        <v>234</v>
      </c>
      <c r="G76" s="41">
        <v>12</v>
      </c>
      <c r="H76" s="42">
        <v>0</v>
      </c>
      <c r="I76" s="43">
        <f>ROUND(G76*H76,P4)</f>
        <v>0</v>
      </c>
      <c r="J76" s="37"/>
      <c r="O76" s="44">
        <f>I76*0.21</f>
        <v>0</v>
      </c>
      <c r="P76">
        <v>3</v>
      </c>
    </row>
    <row r="77">
      <c r="A77" s="37" t="s">
        <v>224</v>
      </c>
      <c r="B77" s="45"/>
      <c r="C77" s="46"/>
      <c r="D77" s="46"/>
      <c r="E77" s="39" t="s">
        <v>4950</v>
      </c>
      <c r="F77" s="46"/>
      <c r="G77" s="46"/>
      <c r="H77" s="46"/>
      <c r="I77" s="46"/>
      <c r="J77" s="48"/>
    </row>
    <row r="78">
      <c r="A78" s="37" t="s">
        <v>227</v>
      </c>
      <c r="B78" s="45"/>
      <c r="C78" s="46"/>
      <c r="D78" s="46"/>
      <c r="E78" s="47" t="s">
        <v>221</v>
      </c>
      <c r="F78" s="46"/>
      <c r="G78" s="46"/>
      <c r="H78" s="46"/>
      <c r="I78" s="46"/>
      <c r="J78" s="48"/>
    </row>
    <row r="79">
      <c r="A79" s="37" t="s">
        <v>219</v>
      </c>
      <c r="B79" s="37">
        <v>22</v>
      </c>
      <c r="C79" s="38" t="s">
        <v>4951</v>
      </c>
      <c r="D79" s="37" t="s">
        <v>221</v>
      </c>
      <c r="E79" s="39" t="s">
        <v>4952</v>
      </c>
      <c r="F79" s="40" t="s">
        <v>3523</v>
      </c>
      <c r="G79" s="41">
        <v>8</v>
      </c>
      <c r="H79" s="42">
        <v>0</v>
      </c>
      <c r="I79" s="43">
        <f>ROUND(G79*H79,P4)</f>
        <v>0</v>
      </c>
      <c r="J79" s="37"/>
      <c r="O79" s="44">
        <f>I79*0.21</f>
        <v>0</v>
      </c>
      <c r="P79">
        <v>3</v>
      </c>
    </row>
    <row r="80">
      <c r="A80" s="37" t="s">
        <v>224</v>
      </c>
      <c r="B80" s="45"/>
      <c r="C80" s="46"/>
      <c r="D80" s="46"/>
      <c r="E80" s="39" t="s">
        <v>4952</v>
      </c>
      <c r="F80" s="46"/>
      <c r="G80" s="46"/>
      <c r="H80" s="46"/>
      <c r="I80" s="46"/>
      <c r="J80" s="48"/>
    </row>
    <row r="81">
      <c r="A81" s="37" t="s">
        <v>227</v>
      </c>
      <c r="B81" s="45"/>
      <c r="C81" s="46"/>
      <c r="D81" s="46"/>
      <c r="E81" s="47" t="s">
        <v>221</v>
      </c>
      <c r="F81" s="46"/>
      <c r="G81" s="46"/>
      <c r="H81" s="46"/>
      <c r="I81" s="46"/>
      <c r="J81" s="48"/>
    </row>
    <row r="82">
      <c r="A82" s="37" t="s">
        <v>219</v>
      </c>
      <c r="B82" s="37">
        <v>23</v>
      </c>
      <c r="C82" s="38" t="s">
        <v>4953</v>
      </c>
      <c r="D82" s="37" t="s">
        <v>221</v>
      </c>
      <c r="E82" s="39" t="s">
        <v>4954</v>
      </c>
      <c r="F82" s="40" t="s">
        <v>234</v>
      </c>
      <c r="G82" s="41">
        <v>493</v>
      </c>
      <c r="H82" s="42">
        <v>0</v>
      </c>
      <c r="I82" s="43">
        <f>ROUND(G82*H82,P4)</f>
        <v>0</v>
      </c>
      <c r="J82" s="37"/>
      <c r="O82" s="44">
        <f>I82*0.21</f>
        <v>0</v>
      </c>
      <c r="P82">
        <v>3</v>
      </c>
    </row>
    <row r="83">
      <c r="A83" s="37" t="s">
        <v>224</v>
      </c>
      <c r="B83" s="45"/>
      <c r="C83" s="46"/>
      <c r="D83" s="46"/>
      <c r="E83" s="39" t="s">
        <v>4954</v>
      </c>
      <c r="F83" s="46"/>
      <c r="G83" s="46"/>
      <c r="H83" s="46"/>
      <c r="I83" s="46"/>
      <c r="J83" s="48"/>
    </row>
    <row r="84">
      <c r="A84" s="37" t="s">
        <v>227</v>
      </c>
      <c r="B84" s="45"/>
      <c r="C84" s="46"/>
      <c r="D84" s="46"/>
      <c r="E84" s="47" t="s">
        <v>221</v>
      </c>
      <c r="F84" s="46"/>
      <c r="G84" s="46"/>
      <c r="H84" s="46"/>
      <c r="I84" s="46"/>
      <c r="J84" s="48"/>
    </row>
    <row r="85">
      <c r="A85" s="37" t="s">
        <v>219</v>
      </c>
      <c r="B85" s="37">
        <v>24</v>
      </c>
      <c r="C85" s="38" t="s">
        <v>4955</v>
      </c>
      <c r="D85" s="37" t="s">
        <v>221</v>
      </c>
      <c r="E85" s="39" t="s">
        <v>4956</v>
      </c>
      <c r="F85" s="40" t="s">
        <v>234</v>
      </c>
      <c r="G85" s="41">
        <v>177</v>
      </c>
      <c r="H85" s="42">
        <v>0</v>
      </c>
      <c r="I85" s="43">
        <f>ROUND(G85*H85,P4)</f>
        <v>0</v>
      </c>
      <c r="J85" s="37"/>
      <c r="O85" s="44">
        <f>I85*0.21</f>
        <v>0</v>
      </c>
      <c r="P85">
        <v>3</v>
      </c>
    </row>
    <row r="86">
      <c r="A86" s="37" t="s">
        <v>224</v>
      </c>
      <c r="B86" s="45"/>
      <c r="C86" s="46"/>
      <c r="D86" s="46"/>
      <c r="E86" s="39" t="s">
        <v>4956</v>
      </c>
      <c r="F86" s="46"/>
      <c r="G86" s="46"/>
      <c r="H86" s="46"/>
      <c r="I86" s="46"/>
      <c r="J86" s="48"/>
    </row>
    <row r="87">
      <c r="A87" s="37" t="s">
        <v>227</v>
      </c>
      <c r="B87" s="45"/>
      <c r="C87" s="46"/>
      <c r="D87" s="46"/>
      <c r="E87" s="47" t="s">
        <v>221</v>
      </c>
      <c r="F87" s="46"/>
      <c r="G87" s="46"/>
      <c r="H87" s="46"/>
      <c r="I87" s="46"/>
      <c r="J87" s="48"/>
    </row>
    <row r="88">
      <c r="A88" s="37" t="s">
        <v>219</v>
      </c>
      <c r="B88" s="37">
        <v>25</v>
      </c>
      <c r="C88" s="38" t="s">
        <v>4957</v>
      </c>
      <c r="D88" s="37" t="s">
        <v>221</v>
      </c>
      <c r="E88" s="39" t="s">
        <v>4958</v>
      </c>
      <c r="F88" s="40" t="s">
        <v>3523</v>
      </c>
      <c r="G88" s="41">
        <v>12</v>
      </c>
      <c r="H88" s="42">
        <v>0</v>
      </c>
      <c r="I88" s="43">
        <f>ROUND(G88*H88,P4)</f>
        <v>0</v>
      </c>
      <c r="J88" s="37"/>
      <c r="O88" s="44">
        <f>I88*0.21</f>
        <v>0</v>
      </c>
      <c r="P88">
        <v>3</v>
      </c>
    </row>
    <row r="89">
      <c r="A89" s="37" t="s">
        <v>224</v>
      </c>
      <c r="B89" s="45"/>
      <c r="C89" s="46"/>
      <c r="D89" s="46"/>
      <c r="E89" s="39" t="s">
        <v>4958</v>
      </c>
      <c r="F89" s="46"/>
      <c r="G89" s="46"/>
      <c r="H89" s="46"/>
      <c r="I89" s="46"/>
      <c r="J89" s="48"/>
    </row>
    <row r="90">
      <c r="A90" s="37" t="s">
        <v>227</v>
      </c>
      <c r="B90" s="45"/>
      <c r="C90" s="46"/>
      <c r="D90" s="46"/>
      <c r="E90" s="47" t="s">
        <v>221</v>
      </c>
      <c r="F90" s="46"/>
      <c r="G90" s="46"/>
      <c r="H90" s="46"/>
      <c r="I90" s="46"/>
      <c r="J90" s="48"/>
    </row>
    <row r="91">
      <c r="A91" s="37" t="s">
        <v>219</v>
      </c>
      <c r="B91" s="37">
        <v>26</v>
      </c>
      <c r="C91" s="38" t="s">
        <v>4959</v>
      </c>
      <c r="D91" s="37" t="s">
        <v>221</v>
      </c>
      <c r="E91" s="39" t="s">
        <v>4960</v>
      </c>
      <c r="F91" s="40" t="s">
        <v>3523</v>
      </c>
      <c r="G91" s="41">
        <v>12</v>
      </c>
      <c r="H91" s="42">
        <v>0</v>
      </c>
      <c r="I91" s="43">
        <f>ROUND(G91*H91,P4)</f>
        <v>0</v>
      </c>
      <c r="J91" s="37"/>
      <c r="O91" s="44">
        <f>I91*0.21</f>
        <v>0</v>
      </c>
      <c r="P91">
        <v>3</v>
      </c>
    </row>
    <row r="92">
      <c r="A92" s="37" t="s">
        <v>224</v>
      </c>
      <c r="B92" s="45"/>
      <c r="C92" s="46"/>
      <c r="D92" s="46"/>
      <c r="E92" s="39" t="s">
        <v>4960</v>
      </c>
      <c r="F92" s="46"/>
      <c r="G92" s="46"/>
      <c r="H92" s="46"/>
      <c r="I92" s="46"/>
      <c r="J92" s="48"/>
    </row>
    <row r="93">
      <c r="A93" s="37" t="s">
        <v>227</v>
      </c>
      <c r="B93" s="45"/>
      <c r="C93" s="46"/>
      <c r="D93" s="46"/>
      <c r="E93" s="47" t="s">
        <v>221</v>
      </c>
      <c r="F93" s="46"/>
      <c r="G93" s="46"/>
      <c r="H93" s="46"/>
      <c r="I93" s="46"/>
      <c r="J93" s="48"/>
    </row>
    <row r="94">
      <c r="A94" s="37" t="s">
        <v>219</v>
      </c>
      <c r="B94" s="37">
        <v>27</v>
      </c>
      <c r="C94" s="38" t="s">
        <v>4961</v>
      </c>
      <c r="D94" s="37" t="s">
        <v>221</v>
      </c>
      <c r="E94" s="39" t="s">
        <v>4962</v>
      </c>
      <c r="F94" s="40" t="s">
        <v>3523</v>
      </c>
      <c r="G94" s="41">
        <v>16</v>
      </c>
      <c r="H94" s="42">
        <v>0</v>
      </c>
      <c r="I94" s="43">
        <f>ROUND(G94*H94,P4)</f>
        <v>0</v>
      </c>
      <c r="J94" s="37"/>
      <c r="O94" s="44">
        <f>I94*0.21</f>
        <v>0</v>
      </c>
      <c r="P94">
        <v>3</v>
      </c>
    </row>
    <row r="95">
      <c r="A95" s="37" t="s">
        <v>224</v>
      </c>
      <c r="B95" s="45"/>
      <c r="C95" s="46"/>
      <c r="D95" s="46"/>
      <c r="E95" s="39" t="s">
        <v>4962</v>
      </c>
      <c r="F95" s="46"/>
      <c r="G95" s="46"/>
      <c r="H95" s="46"/>
      <c r="I95" s="46"/>
      <c r="J95" s="48"/>
    </row>
    <row r="96">
      <c r="A96" s="37" t="s">
        <v>227</v>
      </c>
      <c r="B96" s="45"/>
      <c r="C96" s="46"/>
      <c r="D96" s="46"/>
      <c r="E96" s="47" t="s">
        <v>221</v>
      </c>
      <c r="F96" s="46"/>
      <c r="G96" s="46"/>
      <c r="H96" s="46"/>
      <c r="I96" s="46"/>
      <c r="J96" s="48"/>
    </row>
    <row r="97">
      <c r="A97" s="37" t="s">
        <v>219</v>
      </c>
      <c r="B97" s="37">
        <v>28</v>
      </c>
      <c r="C97" s="38" t="s">
        <v>4963</v>
      </c>
      <c r="D97" s="37" t="s">
        <v>221</v>
      </c>
      <c r="E97" s="39" t="s">
        <v>4964</v>
      </c>
      <c r="F97" s="40" t="s">
        <v>3523</v>
      </c>
      <c r="G97" s="41">
        <v>8</v>
      </c>
      <c r="H97" s="42">
        <v>0</v>
      </c>
      <c r="I97" s="43">
        <f>ROUND(G97*H97,P4)</f>
        <v>0</v>
      </c>
      <c r="J97" s="37"/>
      <c r="O97" s="44">
        <f>I97*0.21</f>
        <v>0</v>
      </c>
      <c r="P97">
        <v>3</v>
      </c>
    </row>
    <row r="98">
      <c r="A98" s="37" t="s">
        <v>224</v>
      </c>
      <c r="B98" s="45"/>
      <c r="C98" s="46"/>
      <c r="D98" s="46"/>
      <c r="E98" s="39" t="s">
        <v>4964</v>
      </c>
      <c r="F98" s="46"/>
      <c r="G98" s="46"/>
      <c r="H98" s="46"/>
      <c r="I98" s="46"/>
      <c r="J98" s="48"/>
    </row>
    <row r="99">
      <c r="A99" s="37" t="s">
        <v>227</v>
      </c>
      <c r="B99" s="45"/>
      <c r="C99" s="46"/>
      <c r="D99" s="46"/>
      <c r="E99" s="47" t="s">
        <v>221</v>
      </c>
      <c r="F99" s="46"/>
      <c r="G99" s="46"/>
      <c r="H99" s="46"/>
      <c r="I99" s="46"/>
      <c r="J99" s="48"/>
    </row>
    <row r="100">
      <c r="A100" s="37" t="s">
        <v>219</v>
      </c>
      <c r="B100" s="37">
        <v>29</v>
      </c>
      <c r="C100" s="38" t="s">
        <v>4965</v>
      </c>
      <c r="D100" s="37" t="s">
        <v>221</v>
      </c>
      <c r="E100" s="39" t="s">
        <v>4966</v>
      </c>
      <c r="F100" s="40" t="s">
        <v>3523</v>
      </c>
      <c r="G100" s="41">
        <v>1</v>
      </c>
      <c r="H100" s="42">
        <v>0</v>
      </c>
      <c r="I100" s="43">
        <f>ROUND(G100*H100,P4)</f>
        <v>0</v>
      </c>
      <c r="J100" s="37"/>
      <c r="O100" s="44">
        <f>I100*0.21</f>
        <v>0</v>
      </c>
      <c r="P100">
        <v>3</v>
      </c>
    </row>
    <row r="101">
      <c r="A101" s="37" t="s">
        <v>224</v>
      </c>
      <c r="B101" s="45"/>
      <c r="C101" s="46"/>
      <c r="D101" s="46"/>
      <c r="E101" s="39" t="s">
        <v>4966</v>
      </c>
      <c r="F101" s="46"/>
      <c r="G101" s="46"/>
      <c r="H101" s="46"/>
      <c r="I101" s="46"/>
      <c r="J101" s="48"/>
    </row>
    <row r="102">
      <c r="A102" s="37" t="s">
        <v>227</v>
      </c>
      <c r="B102" s="45"/>
      <c r="C102" s="46"/>
      <c r="D102" s="46"/>
      <c r="E102" s="47" t="s">
        <v>221</v>
      </c>
      <c r="F102" s="46"/>
      <c r="G102" s="46"/>
      <c r="H102" s="46"/>
      <c r="I102" s="46"/>
      <c r="J102" s="48"/>
    </row>
    <row r="103">
      <c r="A103" s="37" t="s">
        <v>219</v>
      </c>
      <c r="B103" s="37">
        <v>30</v>
      </c>
      <c r="C103" s="38" t="s">
        <v>4967</v>
      </c>
      <c r="D103" s="37" t="s">
        <v>221</v>
      </c>
      <c r="E103" s="39" t="s">
        <v>4968</v>
      </c>
      <c r="F103" s="40" t="s">
        <v>3523</v>
      </c>
      <c r="G103" s="41">
        <v>12</v>
      </c>
      <c r="H103" s="42">
        <v>0</v>
      </c>
      <c r="I103" s="43">
        <f>ROUND(G103*H103,P4)</f>
        <v>0</v>
      </c>
      <c r="J103" s="37"/>
      <c r="O103" s="44">
        <f>I103*0.21</f>
        <v>0</v>
      </c>
      <c r="P103">
        <v>3</v>
      </c>
    </row>
    <row r="104">
      <c r="A104" s="37" t="s">
        <v>224</v>
      </c>
      <c r="B104" s="45"/>
      <c r="C104" s="46"/>
      <c r="D104" s="46"/>
      <c r="E104" s="39" t="s">
        <v>4968</v>
      </c>
      <c r="F104" s="46"/>
      <c r="G104" s="46"/>
      <c r="H104" s="46"/>
      <c r="I104" s="46"/>
      <c r="J104" s="48"/>
    </row>
    <row r="105">
      <c r="A105" s="37" t="s">
        <v>227</v>
      </c>
      <c r="B105" s="45"/>
      <c r="C105" s="46"/>
      <c r="D105" s="46"/>
      <c r="E105" s="47" t="s">
        <v>221</v>
      </c>
      <c r="F105" s="46"/>
      <c r="G105" s="46"/>
      <c r="H105" s="46"/>
      <c r="I105" s="46"/>
      <c r="J105" s="48"/>
    </row>
    <row r="106">
      <c r="A106" s="37" t="s">
        <v>219</v>
      </c>
      <c r="B106" s="37">
        <v>31</v>
      </c>
      <c r="C106" s="38" t="s">
        <v>4969</v>
      </c>
      <c r="D106" s="37" t="s">
        <v>221</v>
      </c>
      <c r="E106" s="39" t="s">
        <v>4970</v>
      </c>
      <c r="F106" s="40" t="s">
        <v>3523</v>
      </c>
      <c r="G106" s="41">
        <v>2</v>
      </c>
      <c r="H106" s="42">
        <v>0</v>
      </c>
      <c r="I106" s="43">
        <f>ROUND(G106*H106,P4)</f>
        <v>0</v>
      </c>
      <c r="J106" s="37"/>
      <c r="O106" s="44">
        <f>I106*0.21</f>
        <v>0</v>
      </c>
      <c r="P106">
        <v>3</v>
      </c>
    </row>
    <row r="107">
      <c r="A107" s="37" t="s">
        <v>224</v>
      </c>
      <c r="B107" s="45"/>
      <c r="C107" s="46"/>
      <c r="D107" s="46"/>
      <c r="E107" s="39" t="s">
        <v>4970</v>
      </c>
      <c r="F107" s="46"/>
      <c r="G107" s="46"/>
      <c r="H107" s="46"/>
      <c r="I107" s="46"/>
      <c r="J107" s="48"/>
    </row>
    <row r="108">
      <c r="A108" s="37" t="s">
        <v>227</v>
      </c>
      <c r="B108" s="45"/>
      <c r="C108" s="46"/>
      <c r="D108" s="46"/>
      <c r="E108" s="47" t="s">
        <v>221</v>
      </c>
      <c r="F108" s="46"/>
      <c r="G108" s="46"/>
      <c r="H108" s="46"/>
      <c r="I108" s="46"/>
      <c r="J108" s="48"/>
    </row>
    <row r="109">
      <c r="A109" s="37" t="s">
        <v>219</v>
      </c>
      <c r="B109" s="37">
        <v>32</v>
      </c>
      <c r="C109" s="38" t="s">
        <v>4971</v>
      </c>
      <c r="D109" s="37" t="s">
        <v>221</v>
      </c>
      <c r="E109" s="39" t="s">
        <v>4972</v>
      </c>
      <c r="F109" s="40" t="s">
        <v>3523</v>
      </c>
      <c r="G109" s="41">
        <v>140</v>
      </c>
      <c r="H109" s="42">
        <v>0</v>
      </c>
      <c r="I109" s="43">
        <f>ROUND(G109*H109,P4)</f>
        <v>0</v>
      </c>
      <c r="J109" s="37"/>
      <c r="O109" s="44">
        <f>I109*0.21</f>
        <v>0</v>
      </c>
      <c r="P109">
        <v>3</v>
      </c>
    </row>
    <row r="110">
      <c r="A110" s="37" t="s">
        <v>224</v>
      </c>
      <c r="B110" s="45"/>
      <c r="C110" s="46"/>
      <c r="D110" s="46"/>
      <c r="E110" s="39" t="s">
        <v>4972</v>
      </c>
      <c r="F110" s="46"/>
      <c r="G110" s="46"/>
      <c r="H110" s="46"/>
      <c r="I110" s="46"/>
      <c r="J110" s="48"/>
    </row>
    <row r="111">
      <c r="A111" s="37" t="s">
        <v>227</v>
      </c>
      <c r="B111" s="45"/>
      <c r="C111" s="46"/>
      <c r="D111" s="46"/>
      <c r="E111" s="47" t="s">
        <v>221</v>
      </c>
      <c r="F111" s="46"/>
      <c r="G111" s="46"/>
      <c r="H111" s="46"/>
      <c r="I111" s="46"/>
      <c r="J111" s="48"/>
    </row>
    <row r="112">
      <c r="A112" s="37" t="s">
        <v>219</v>
      </c>
      <c r="B112" s="37">
        <v>33</v>
      </c>
      <c r="C112" s="38" t="s">
        <v>4973</v>
      </c>
      <c r="D112" s="37" t="s">
        <v>221</v>
      </c>
      <c r="E112" s="39" t="s">
        <v>4974</v>
      </c>
      <c r="F112" s="40" t="s">
        <v>3523</v>
      </c>
      <c r="G112" s="41">
        <v>6</v>
      </c>
      <c r="H112" s="42">
        <v>0</v>
      </c>
      <c r="I112" s="43">
        <f>ROUND(G112*H112,P4)</f>
        <v>0</v>
      </c>
      <c r="J112" s="37"/>
      <c r="O112" s="44">
        <f>I112*0.21</f>
        <v>0</v>
      </c>
      <c r="P112">
        <v>3</v>
      </c>
    </row>
    <row r="113">
      <c r="A113" s="37" t="s">
        <v>224</v>
      </c>
      <c r="B113" s="45"/>
      <c r="C113" s="46"/>
      <c r="D113" s="46"/>
      <c r="E113" s="39" t="s">
        <v>4974</v>
      </c>
      <c r="F113" s="46"/>
      <c r="G113" s="46"/>
      <c r="H113" s="46"/>
      <c r="I113" s="46"/>
      <c r="J113" s="48"/>
    </row>
    <row r="114">
      <c r="A114" s="37" t="s">
        <v>227</v>
      </c>
      <c r="B114" s="45"/>
      <c r="C114" s="46"/>
      <c r="D114" s="46"/>
      <c r="E114" s="47" t="s">
        <v>221</v>
      </c>
      <c r="F114" s="46"/>
      <c r="G114" s="46"/>
      <c r="H114" s="46"/>
      <c r="I114" s="46"/>
      <c r="J114" s="48"/>
    </row>
    <row r="115">
      <c r="A115" s="37" t="s">
        <v>219</v>
      </c>
      <c r="B115" s="37">
        <v>34</v>
      </c>
      <c r="C115" s="38" t="s">
        <v>4975</v>
      </c>
      <c r="D115" s="37" t="s">
        <v>221</v>
      </c>
      <c r="E115" s="39" t="s">
        <v>4976</v>
      </c>
      <c r="F115" s="40" t="s">
        <v>3523</v>
      </c>
      <c r="G115" s="41">
        <v>68</v>
      </c>
      <c r="H115" s="42">
        <v>0</v>
      </c>
      <c r="I115" s="43">
        <f>ROUND(G115*H115,P4)</f>
        <v>0</v>
      </c>
      <c r="J115" s="37"/>
      <c r="O115" s="44">
        <f>I115*0.21</f>
        <v>0</v>
      </c>
      <c r="P115">
        <v>3</v>
      </c>
    </row>
    <row r="116">
      <c r="A116" s="37" t="s">
        <v>224</v>
      </c>
      <c r="B116" s="45"/>
      <c r="C116" s="46"/>
      <c r="D116" s="46"/>
      <c r="E116" s="39" t="s">
        <v>4976</v>
      </c>
      <c r="F116" s="46"/>
      <c r="G116" s="46"/>
      <c r="H116" s="46"/>
      <c r="I116" s="46"/>
      <c r="J116" s="48"/>
    </row>
    <row r="117">
      <c r="A117" s="37" t="s">
        <v>227</v>
      </c>
      <c r="B117" s="45"/>
      <c r="C117" s="46"/>
      <c r="D117" s="46"/>
      <c r="E117" s="47" t="s">
        <v>221</v>
      </c>
      <c r="F117" s="46"/>
      <c r="G117" s="46"/>
      <c r="H117" s="46"/>
      <c r="I117" s="46"/>
      <c r="J117" s="48"/>
    </row>
    <row r="118">
      <c r="A118" s="37" t="s">
        <v>219</v>
      </c>
      <c r="B118" s="37">
        <v>35</v>
      </c>
      <c r="C118" s="38" t="s">
        <v>4977</v>
      </c>
      <c r="D118" s="37" t="s">
        <v>221</v>
      </c>
      <c r="E118" s="39" t="s">
        <v>4978</v>
      </c>
      <c r="F118" s="40" t="s">
        <v>3523</v>
      </c>
      <c r="G118" s="41">
        <v>42</v>
      </c>
      <c r="H118" s="42">
        <v>0</v>
      </c>
      <c r="I118" s="43">
        <f>ROUND(G118*H118,P4)</f>
        <v>0</v>
      </c>
      <c r="J118" s="37"/>
      <c r="O118" s="44">
        <f>I118*0.21</f>
        <v>0</v>
      </c>
      <c r="P118">
        <v>3</v>
      </c>
    </row>
    <row r="119">
      <c r="A119" s="37" t="s">
        <v>224</v>
      </c>
      <c r="B119" s="45"/>
      <c r="C119" s="46"/>
      <c r="D119" s="46"/>
      <c r="E119" s="39" t="s">
        <v>4978</v>
      </c>
      <c r="F119" s="46"/>
      <c r="G119" s="46"/>
      <c r="H119" s="46"/>
      <c r="I119" s="46"/>
      <c r="J119" s="48"/>
    </row>
    <row r="120">
      <c r="A120" s="37" t="s">
        <v>227</v>
      </c>
      <c r="B120" s="45"/>
      <c r="C120" s="46"/>
      <c r="D120" s="46"/>
      <c r="E120" s="47" t="s">
        <v>221</v>
      </c>
      <c r="F120" s="46"/>
      <c r="G120" s="46"/>
      <c r="H120" s="46"/>
      <c r="I120" s="46"/>
      <c r="J120" s="48"/>
    </row>
    <row r="121">
      <c r="A121" s="37" t="s">
        <v>219</v>
      </c>
      <c r="B121" s="37">
        <v>36</v>
      </c>
      <c r="C121" s="38" t="s">
        <v>4979</v>
      </c>
      <c r="D121" s="37" t="s">
        <v>221</v>
      </c>
      <c r="E121" s="39" t="s">
        <v>4980</v>
      </c>
      <c r="F121" s="40" t="s">
        <v>3523</v>
      </c>
      <c r="G121" s="41">
        <v>12</v>
      </c>
      <c r="H121" s="42">
        <v>0</v>
      </c>
      <c r="I121" s="43">
        <f>ROUND(G121*H121,P4)</f>
        <v>0</v>
      </c>
      <c r="J121" s="37"/>
      <c r="O121" s="44">
        <f>I121*0.21</f>
        <v>0</v>
      </c>
      <c r="P121">
        <v>3</v>
      </c>
    </row>
    <row r="122">
      <c r="A122" s="37" t="s">
        <v>224</v>
      </c>
      <c r="B122" s="45"/>
      <c r="C122" s="46"/>
      <c r="D122" s="46"/>
      <c r="E122" s="39" t="s">
        <v>4980</v>
      </c>
      <c r="F122" s="46"/>
      <c r="G122" s="46"/>
      <c r="H122" s="46"/>
      <c r="I122" s="46"/>
      <c r="J122" s="48"/>
    </row>
    <row r="123">
      <c r="A123" s="37" t="s">
        <v>227</v>
      </c>
      <c r="B123" s="45"/>
      <c r="C123" s="46"/>
      <c r="D123" s="46"/>
      <c r="E123" s="47" t="s">
        <v>221</v>
      </c>
      <c r="F123" s="46"/>
      <c r="G123" s="46"/>
      <c r="H123" s="46"/>
      <c r="I123" s="46"/>
      <c r="J123" s="48"/>
    </row>
    <row r="124">
      <c r="A124" s="37" t="s">
        <v>219</v>
      </c>
      <c r="B124" s="37">
        <v>37</v>
      </c>
      <c r="C124" s="38" t="s">
        <v>4981</v>
      </c>
      <c r="D124" s="37" t="s">
        <v>221</v>
      </c>
      <c r="E124" s="39" t="s">
        <v>4982</v>
      </c>
      <c r="F124" s="40" t="s">
        <v>3523</v>
      </c>
      <c r="G124" s="41">
        <v>11</v>
      </c>
      <c r="H124" s="42">
        <v>0</v>
      </c>
      <c r="I124" s="43">
        <f>ROUND(G124*H124,P4)</f>
        <v>0</v>
      </c>
      <c r="J124" s="37"/>
      <c r="O124" s="44">
        <f>I124*0.21</f>
        <v>0</v>
      </c>
      <c r="P124">
        <v>3</v>
      </c>
    </row>
    <row r="125">
      <c r="A125" s="37" t="s">
        <v>224</v>
      </c>
      <c r="B125" s="45"/>
      <c r="C125" s="46"/>
      <c r="D125" s="46"/>
      <c r="E125" s="39" t="s">
        <v>4982</v>
      </c>
      <c r="F125" s="46"/>
      <c r="G125" s="46"/>
      <c r="H125" s="46"/>
      <c r="I125" s="46"/>
      <c r="J125" s="48"/>
    </row>
    <row r="126">
      <c r="A126" s="37" t="s">
        <v>227</v>
      </c>
      <c r="B126" s="45"/>
      <c r="C126" s="46"/>
      <c r="D126" s="46"/>
      <c r="E126" s="47" t="s">
        <v>221</v>
      </c>
      <c r="F126" s="46"/>
      <c r="G126" s="46"/>
      <c r="H126" s="46"/>
      <c r="I126" s="46"/>
      <c r="J126" s="48"/>
    </row>
    <row r="127">
      <c r="A127" s="37" t="s">
        <v>219</v>
      </c>
      <c r="B127" s="37">
        <v>38</v>
      </c>
      <c r="C127" s="38" t="s">
        <v>4983</v>
      </c>
      <c r="D127" s="37" t="s">
        <v>221</v>
      </c>
      <c r="E127" s="39" t="s">
        <v>4984</v>
      </c>
      <c r="F127" s="40" t="s">
        <v>3523</v>
      </c>
      <c r="G127" s="41">
        <v>84</v>
      </c>
      <c r="H127" s="42">
        <v>0</v>
      </c>
      <c r="I127" s="43">
        <f>ROUND(G127*H127,P4)</f>
        <v>0</v>
      </c>
      <c r="J127" s="37"/>
      <c r="O127" s="44">
        <f>I127*0.21</f>
        <v>0</v>
      </c>
      <c r="P127">
        <v>3</v>
      </c>
    </row>
    <row r="128">
      <c r="A128" s="37" t="s">
        <v>224</v>
      </c>
      <c r="B128" s="45"/>
      <c r="C128" s="46"/>
      <c r="D128" s="46"/>
      <c r="E128" s="39" t="s">
        <v>4984</v>
      </c>
      <c r="F128" s="46"/>
      <c r="G128" s="46"/>
      <c r="H128" s="46"/>
      <c r="I128" s="46"/>
      <c r="J128" s="48"/>
    </row>
    <row r="129">
      <c r="A129" s="37" t="s">
        <v>227</v>
      </c>
      <c r="B129" s="45"/>
      <c r="C129" s="46"/>
      <c r="D129" s="46"/>
      <c r="E129" s="47" t="s">
        <v>221</v>
      </c>
      <c r="F129" s="46"/>
      <c r="G129" s="46"/>
      <c r="H129" s="46"/>
      <c r="I129" s="46"/>
      <c r="J129" s="48"/>
    </row>
    <row r="130">
      <c r="A130" s="37" t="s">
        <v>219</v>
      </c>
      <c r="B130" s="37">
        <v>39</v>
      </c>
      <c r="C130" s="38" t="s">
        <v>4985</v>
      </c>
      <c r="D130" s="37" t="s">
        <v>221</v>
      </c>
      <c r="E130" s="39" t="s">
        <v>4986</v>
      </c>
      <c r="F130" s="40" t="s">
        <v>3523</v>
      </c>
      <c r="G130" s="41">
        <v>12</v>
      </c>
      <c r="H130" s="42">
        <v>0</v>
      </c>
      <c r="I130" s="43">
        <f>ROUND(G130*H130,P4)</f>
        <v>0</v>
      </c>
      <c r="J130" s="37"/>
      <c r="O130" s="44">
        <f>I130*0.21</f>
        <v>0</v>
      </c>
      <c r="P130">
        <v>3</v>
      </c>
    </row>
    <row r="131">
      <c r="A131" s="37" t="s">
        <v>224</v>
      </c>
      <c r="B131" s="45"/>
      <c r="C131" s="46"/>
      <c r="D131" s="46"/>
      <c r="E131" s="39" t="s">
        <v>4986</v>
      </c>
      <c r="F131" s="46"/>
      <c r="G131" s="46"/>
      <c r="H131" s="46"/>
      <c r="I131" s="46"/>
      <c r="J131" s="48"/>
    </row>
    <row r="132">
      <c r="A132" s="37" t="s">
        <v>227</v>
      </c>
      <c r="B132" s="45"/>
      <c r="C132" s="46"/>
      <c r="D132" s="46"/>
      <c r="E132" s="47" t="s">
        <v>221</v>
      </c>
      <c r="F132" s="46"/>
      <c r="G132" s="46"/>
      <c r="H132" s="46"/>
      <c r="I132" s="46"/>
      <c r="J132" s="48"/>
    </row>
    <row r="133">
      <c r="A133" s="37" t="s">
        <v>219</v>
      </c>
      <c r="B133" s="37">
        <v>40</v>
      </c>
      <c r="C133" s="38" t="s">
        <v>4987</v>
      </c>
      <c r="D133" s="37" t="s">
        <v>221</v>
      </c>
      <c r="E133" s="39" t="s">
        <v>4988</v>
      </c>
      <c r="F133" s="40" t="s">
        <v>3523</v>
      </c>
      <c r="G133" s="41">
        <v>12</v>
      </c>
      <c r="H133" s="42">
        <v>0</v>
      </c>
      <c r="I133" s="43">
        <f>ROUND(G133*H133,P4)</f>
        <v>0</v>
      </c>
      <c r="J133" s="37"/>
      <c r="O133" s="44">
        <f>I133*0.21</f>
        <v>0</v>
      </c>
      <c r="P133">
        <v>3</v>
      </c>
    </row>
    <row r="134">
      <c r="A134" s="37" t="s">
        <v>224</v>
      </c>
      <c r="B134" s="45"/>
      <c r="C134" s="46"/>
      <c r="D134" s="46"/>
      <c r="E134" s="39" t="s">
        <v>4988</v>
      </c>
      <c r="F134" s="46"/>
      <c r="G134" s="46"/>
      <c r="H134" s="46"/>
      <c r="I134" s="46"/>
      <c r="J134" s="48"/>
    </row>
    <row r="135">
      <c r="A135" s="37" t="s">
        <v>227</v>
      </c>
      <c r="B135" s="45"/>
      <c r="C135" s="46"/>
      <c r="D135" s="46"/>
      <c r="E135" s="47" t="s">
        <v>221</v>
      </c>
      <c r="F135" s="46"/>
      <c r="G135" s="46"/>
      <c r="H135" s="46"/>
      <c r="I135" s="46"/>
      <c r="J135" s="48"/>
    </row>
    <row r="136">
      <c r="A136" s="37" t="s">
        <v>219</v>
      </c>
      <c r="B136" s="37">
        <v>41</v>
      </c>
      <c r="C136" s="38" t="s">
        <v>4989</v>
      </c>
      <c r="D136" s="37" t="s">
        <v>221</v>
      </c>
      <c r="E136" s="39" t="s">
        <v>4990</v>
      </c>
      <c r="F136" s="40" t="s">
        <v>3523</v>
      </c>
      <c r="G136" s="41">
        <v>128</v>
      </c>
      <c r="H136" s="42">
        <v>0</v>
      </c>
      <c r="I136" s="43">
        <f>ROUND(G136*H136,P4)</f>
        <v>0</v>
      </c>
      <c r="J136" s="37"/>
      <c r="O136" s="44">
        <f>I136*0.21</f>
        <v>0</v>
      </c>
      <c r="P136">
        <v>3</v>
      </c>
    </row>
    <row r="137">
      <c r="A137" s="37" t="s">
        <v>224</v>
      </c>
      <c r="B137" s="45"/>
      <c r="C137" s="46"/>
      <c r="D137" s="46"/>
      <c r="E137" s="39" t="s">
        <v>4990</v>
      </c>
      <c r="F137" s="46"/>
      <c r="G137" s="46"/>
      <c r="H137" s="46"/>
      <c r="I137" s="46"/>
      <c r="J137" s="48"/>
    </row>
    <row r="138">
      <c r="A138" s="37" t="s">
        <v>227</v>
      </c>
      <c r="B138" s="45"/>
      <c r="C138" s="46"/>
      <c r="D138" s="46"/>
      <c r="E138" s="47" t="s">
        <v>221</v>
      </c>
      <c r="F138" s="46"/>
      <c r="G138" s="46"/>
      <c r="H138" s="46"/>
      <c r="I138" s="46"/>
      <c r="J138" s="48"/>
    </row>
    <row r="139">
      <c r="A139" s="37" t="s">
        <v>219</v>
      </c>
      <c r="B139" s="37">
        <v>42</v>
      </c>
      <c r="C139" s="38" t="s">
        <v>4991</v>
      </c>
      <c r="D139" s="37" t="s">
        <v>221</v>
      </c>
      <c r="E139" s="39" t="s">
        <v>4992</v>
      </c>
      <c r="F139" s="40" t="s">
        <v>3523</v>
      </c>
      <c r="G139" s="41">
        <v>8</v>
      </c>
      <c r="H139" s="42">
        <v>0</v>
      </c>
      <c r="I139" s="43">
        <f>ROUND(G139*H139,P4)</f>
        <v>0</v>
      </c>
      <c r="J139" s="37"/>
      <c r="O139" s="44">
        <f>I139*0.21</f>
        <v>0</v>
      </c>
      <c r="P139">
        <v>3</v>
      </c>
    </row>
    <row r="140">
      <c r="A140" s="37" t="s">
        <v>224</v>
      </c>
      <c r="B140" s="45"/>
      <c r="C140" s="46"/>
      <c r="D140" s="46"/>
      <c r="E140" s="39" t="s">
        <v>4992</v>
      </c>
      <c r="F140" s="46"/>
      <c r="G140" s="46"/>
      <c r="H140" s="46"/>
      <c r="I140" s="46"/>
      <c r="J140" s="48"/>
    </row>
    <row r="141">
      <c r="A141" s="37" t="s">
        <v>227</v>
      </c>
      <c r="B141" s="45"/>
      <c r="C141" s="46"/>
      <c r="D141" s="46"/>
      <c r="E141" s="47" t="s">
        <v>221</v>
      </c>
      <c r="F141" s="46"/>
      <c r="G141" s="46"/>
      <c r="H141" s="46"/>
      <c r="I141" s="46"/>
      <c r="J141" s="48"/>
    </row>
    <row r="142">
      <c r="A142" s="37" t="s">
        <v>219</v>
      </c>
      <c r="B142" s="37">
        <v>43</v>
      </c>
      <c r="C142" s="38" t="s">
        <v>4993</v>
      </c>
      <c r="D142" s="37" t="s">
        <v>221</v>
      </c>
      <c r="E142" s="39" t="s">
        <v>4994</v>
      </c>
      <c r="F142" s="40" t="s">
        <v>3523</v>
      </c>
      <c r="G142" s="41">
        <v>8</v>
      </c>
      <c r="H142" s="42">
        <v>0</v>
      </c>
      <c r="I142" s="43">
        <f>ROUND(G142*H142,P4)</f>
        <v>0</v>
      </c>
      <c r="J142" s="37"/>
      <c r="O142" s="44">
        <f>I142*0.21</f>
        <v>0</v>
      </c>
      <c r="P142">
        <v>3</v>
      </c>
    </row>
    <row r="143">
      <c r="A143" s="37" t="s">
        <v>224</v>
      </c>
      <c r="B143" s="45"/>
      <c r="C143" s="46"/>
      <c r="D143" s="46"/>
      <c r="E143" s="39" t="s">
        <v>4994</v>
      </c>
      <c r="F143" s="46"/>
      <c r="G143" s="46"/>
      <c r="H143" s="46"/>
      <c r="I143" s="46"/>
      <c r="J143" s="48"/>
    </row>
    <row r="144">
      <c r="A144" s="37" t="s">
        <v>227</v>
      </c>
      <c r="B144" s="45"/>
      <c r="C144" s="46"/>
      <c r="D144" s="46"/>
      <c r="E144" s="47" t="s">
        <v>221</v>
      </c>
      <c r="F144" s="46"/>
      <c r="G144" s="46"/>
      <c r="H144" s="46"/>
      <c r="I144" s="46"/>
      <c r="J144" s="48"/>
    </row>
    <row r="145">
      <c r="A145" s="37" t="s">
        <v>219</v>
      </c>
      <c r="B145" s="37">
        <v>44</v>
      </c>
      <c r="C145" s="38" t="s">
        <v>4995</v>
      </c>
      <c r="D145" s="37" t="s">
        <v>221</v>
      </c>
      <c r="E145" s="39" t="s">
        <v>4996</v>
      </c>
      <c r="F145" s="40" t="s">
        <v>3523</v>
      </c>
      <c r="G145" s="41">
        <v>2</v>
      </c>
      <c r="H145" s="42">
        <v>0</v>
      </c>
      <c r="I145" s="43">
        <f>ROUND(G145*H145,P4)</f>
        <v>0</v>
      </c>
      <c r="J145" s="37"/>
      <c r="O145" s="44">
        <f>I145*0.21</f>
        <v>0</v>
      </c>
      <c r="P145">
        <v>3</v>
      </c>
    </row>
    <row r="146">
      <c r="A146" s="37" t="s">
        <v>224</v>
      </c>
      <c r="B146" s="45"/>
      <c r="C146" s="46"/>
      <c r="D146" s="46"/>
      <c r="E146" s="39" t="s">
        <v>4996</v>
      </c>
      <c r="F146" s="46"/>
      <c r="G146" s="46"/>
      <c r="H146" s="46"/>
      <c r="I146" s="46"/>
      <c r="J146" s="48"/>
    </row>
    <row r="147">
      <c r="A147" s="37" t="s">
        <v>227</v>
      </c>
      <c r="B147" s="45"/>
      <c r="C147" s="46"/>
      <c r="D147" s="46"/>
      <c r="E147" s="47" t="s">
        <v>221</v>
      </c>
      <c r="F147" s="46"/>
      <c r="G147" s="46"/>
      <c r="H147" s="46"/>
      <c r="I147" s="46"/>
      <c r="J147" s="48"/>
    </row>
    <row r="148">
      <c r="A148" s="37" t="s">
        <v>219</v>
      </c>
      <c r="B148" s="37">
        <v>45</v>
      </c>
      <c r="C148" s="38" t="s">
        <v>4997</v>
      </c>
      <c r="D148" s="37" t="s">
        <v>221</v>
      </c>
      <c r="E148" s="39" t="s">
        <v>4998</v>
      </c>
      <c r="F148" s="40" t="s">
        <v>3523</v>
      </c>
      <c r="G148" s="41">
        <v>5</v>
      </c>
      <c r="H148" s="42">
        <v>0</v>
      </c>
      <c r="I148" s="43">
        <f>ROUND(G148*H148,P4)</f>
        <v>0</v>
      </c>
      <c r="J148" s="37"/>
      <c r="O148" s="44">
        <f>I148*0.21</f>
        <v>0</v>
      </c>
      <c r="P148">
        <v>3</v>
      </c>
    </row>
    <row r="149">
      <c r="A149" s="37" t="s">
        <v>224</v>
      </c>
      <c r="B149" s="45"/>
      <c r="C149" s="46"/>
      <c r="D149" s="46"/>
      <c r="E149" s="39" t="s">
        <v>4998</v>
      </c>
      <c r="F149" s="46"/>
      <c r="G149" s="46"/>
      <c r="H149" s="46"/>
      <c r="I149" s="46"/>
      <c r="J149" s="48"/>
    </row>
    <row r="150">
      <c r="A150" s="37" t="s">
        <v>227</v>
      </c>
      <c r="B150" s="45"/>
      <c r="C150" s="46"/>
      <c r="D150" s="46"/>
      <c r="E150" s="47" t="s">
        <v>221</v>
      </c>
      <c r="F150" s="46"/>
      <c r="G150" s="46"/>
      <c r="H150" s="46"/>
      <c r="I150" s="46"/>
      <c r="J150" s="48"/>
    </row>
    <row r="151">
      <c r="A151" s="31" t="s">
        <v>216</v>
      </c>
      <c r="B151" s="32"/>
      <c r="C151" s="33" t="s">
        <v>4999</v>
      </c>
      <c r="D151" s="34"/>
      <c r="E151" s="31" t="s">
        <v>5000</v>
      </c>
      <c r="F151" s="34"/>
      <c r="G151" s="34"/>
      <c r="H151" s="34"/>
      <c r="I151" s="35">
        <f>SUMIFS(I152:I160,A152:A160,"P")</f>
        <v>0</v>
      </c>
      <c r="J151" s="36"/>
    </row>
    <row r="152">
      <c r="A152" s="37" t="s">
        <v>219</v>
      </c>
      <c r="B152" s="37">
        <v>47</v>
      </c>
      <c r="C152" s="38" t="s">
        <v>5001</v>
      </c>
      <c r="D152" s="37" t="s">
        <v>221</v>
      </c>
      <c r="E152" s="39" t="s">
        <v>5002</v>
      </c>
      <c r="F152" s="40" t="s">
        <v>1012</v>
      </c>
      <c r="G152" s="41">
        <v>0.40000000000000002</v>
      </c>
      <c r="H152" s="42">
        <v>0</v>
      </c>
      <c r="I152" s="43">
        <f>ROUND(G152*H152,P4)</f>
        <v>0</v>
      </c>
      <c r="J152" s="37"/>
      <c r="O152" s="44">
        <f>I152*0.21</f>
        <v>0</v>
      </c>
      <c r="P152">
        <v>3</v>
      </c>
    </row>
    <row r="153">
      <c r="A153" s="37" t="s">
        <v>224</v>
      </c>
      <c r="B153" s="45"/>
      <c r="C153" s="46"/>
      <c r="D153" s="46"/>
      <c r="E153" s="39" t="s">
        <v>5002</v>
      </c>
      <c r="F153" s="46"/>
      <c r="G153" s="46"/>
      <c r="H153" s="46"/>
      <c r="I153" s="46"/>
      <c r="J153" s="48"/>
    </row>
    <row r="154">
      <c r="A154" s="37" t="s">
        <v>227</v>
      </c>
      <c r="B154" s="45"/>
      <c r="C154" s="46"/>
      <c r="D154" s="46"/>
      <c r="E154" s="47" t="s">
        <v>221</v>
      </c>
      <c r="F154" s="46"/>
      <c r="G154" s="46"/>
      <c r="H154" s="46"/>
      <c r="I154" s="46"/>
      <c r="J154" s="48"/>
    </row>
    <row r="155">
      <c r="A155" s="37" t="s">
        <v>219</v>
      </c>
      <c r="B155" s="37">
        <v>48</v>
      </c>
      <c r="C155" s="38" t="s">
        <v>5003</v>
      </c>
      <c r="D155" s="37" t="s">
        <v>221</v>
      </c>
      <c r="E155" s="39" t="s">
        <v>5004</v>
      </c>
      <c r="F155" s="40" t="s">
        <v>4874</v>
      </c>
      <c r="G155" s="41">
        <v>320</v>
      </c>
      <c r="H155" s="42">
        <v>0</v>
      </c>
      <c r="I155" s="43">
        <f>ROUND(G155*H155,P4)</f>
        <v>0</v>
      </c>
      <c r="J155" s="37"/>
      <c r="O155" s="44">
        <f>I155*0.21</f>
        <v>0</v>
      </c>
      <c r="P155">
        <v>3</v>
      </c>
    </row>
    <row r="156">
      <c r="A156" s="37" t="s">
        <v>224</v>
      </c>
      <c r="B156" s="45"/>
      <c r="C156" s="46"/>
      <c r="D156" s="46"/>
      <c r="E156" s="39" t="s">
        <v>5004</v>
      </c>
      <c r="F156" s="46"/>
      <c r="G156" s="46"/>
      <c r="H156" s="46"/>
      <c r="I156" s="46"/>
      <c r="J156" s="48"/>
    </row>
    <row r="157">
      <c r="A157" s="37" t="s">
        <v>227</v>
      </c>
      <c r="B157" s="45"/>
      <c r="C157" s="46"/>
      <c r="D157" s="46"/>
      <c r="E157" s="47" t="s">
        <v>221</v>
      </c>
      <c r="F157" s="46"/>
      <c r="G157" s="46"/>
      <c r="H157" s="46"/>
      <c r="I157" s="46"/>
      <c r="J157" s="48"/>
    </row>
    <row r="158">
      <c r="A158" s="37" t="s">
        <v>219</v>
      </c>
      <c r="B158" s="37">
        <v>49</v>
      </c>
      <c r="C158" s="38" t="s">
        <v>5005</v>
      </c>
      <c r="D158" s="37" t="s">
        <v>221</v>
      </c>
      <c r="E158" s="39" t="s">
        <v>4876</v>
      </c>
      <c r="F158" s="40" t="s">
        <v>4874</v>
      </c>
      <c r="G158" s="41">
        <v>50</v>
      </c>
      <c r="H158" s="42">
        <v>0</v>
      </c>
      <c r="I158" s="43">
        <f>ROUND(G158*H158,P4)</f>
        <v>0</v>
      </c>
      <c r="J158" s="37"/>
      <c r="O158" s="44">
        <f>I158*0.21</f>
        <v>0</v>
      </c>
      <c r="P158">
        <v>3</v>
      </c>
    </row>
    <row r="159">
      <c r="A159" s="37" t="s">
        <v>224</v>
      </c>
      <c r="B159" s="45"/>
      <c r="C159" s="46"/>
      <c r="D159" s="46"/>
      <c r="E159" s="39" t="s">
        <v>4876</v>
      </c>
      <c r="F159" s="46"/>
      <c r="G159" s="46"/>
      <c r="H159" s="46"/>
      <c r="I159" s="46"/>
      <c r="J159" s="48"/>
    </row>
    <row r="160">
      <c r="A160" s="37" t="s">
        <v>227</v>
      </c>
      <c r="B160" s="50"/>
      <c r="C160" s="51"/>
      <c r="D160" s="51"/>
      <c r="E160" s="53" t="s">
        <v>221</v>
      </c>
      <c r="F160" s="51"/>
      <c r="G160" s="51"/>
      <c r="H160" s="51"/>
      <c r="I160" s="51"/>
      <c r="J160" s="52"/>
    </row>
  </sheetData>
  <sheetProtection sheet="1" objects="1" scenarios="1" spinCount="100000" saltValue="ObkqaRgHfUvgdGeuEXiWkNbpaGiP/tilqCEv2fK2TOH6HUBhUgQ0+/VSLkiCQuUU2GbBj2+IZDUq7N1XPPS2RQ==" hashValue="cRcS+Cq6Wvufo6PeXf1lDd6581hiC0a7cD5bXUDW+ISLS/a1Z67hD76WVqb7llxHwlyiek7hz+4K+qEWvmSm8g==" algorithmName="SHA-512" password="A16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4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5006</v>
      </c>
      <c r="I3" s="25">
        <f>SUMIFS(I11:I362,A11:A362,"SD")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4411</v>
      </c>
      <c r="D5" s="22"/>
      <c r="E5" s="23" t="s">
        <v>146</v>
      </c>
      <c r="F5" s="17"/>
      <c r="G5" s="17"/>
      <c r="H5" s="17"/>
      <c r="I5" s="17"/>
      <c r="J5" s="19"/>
      <c r="O5">
        <v>0.20999999999999999</v>
      </c>
    </row>
    <row r="6">
      <c r="A6" s="3" t="s">
        <v>201</v>
      </c>
      <c r="B6" s="20" t="s">
        <v>198</v>
      </c>
      <c r="C6" s="21" t="s">
        <v>5007</v>
      </c>
      <c r="D6" s="22"/>
      <c r="E6" s="23" t="s">
        <v>158</v>
      </c>
      <c r="F6" s="17"/>
      <c r="G6" s="17"/>
      <c r="H6" s="17"/>
      <c r="I6" s="17"/>
      <c r="J6" s="19"/>
    </row>
    <row r="7">
      <c r="A7" s="3" t="s">
        <v>203</v>
      </c>
      <c r="B7" s="20" t="s">
        <v>204</v>
      </c>
      <c r="C7" s="21" t="s">
        <v>5006</v>
      </c>
      <c r="D7" s="22"/>
      <c r="E7" s="23" t="s">
        <v>160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SUMIFS(I12:I47,A12:A47,"P")</f>
        <v>0</v>
      </c>
      <c r="J11" s="36"/>
    </row>
    <row r="12">
      <c r="A12" s="37" t="s">
        <v>219</v>
      </c>
      <c r="B12" s="37">
        <v>1</v>
      </c>
      <c r="C12" s="38" t="s">
        <v>5008</v>
      </c>
      <c r="D12" s="37" t="s">
        <v>221</v>
      </c>
      <c r="E12" s="39" t="s">
        <v>5009</v>
      </c>
      <c r="F12" s="40" t="s">
        <v>837</v>
      </c>
      <c r="G12" s="41">
        <v>14</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5010</v>
      </c>
      <c r="F14" s="46"/>
      <c r="G14" s="46"/>
      <c r="H14" s="46"/>
      <c r="I14" s="46"/>
      <c r="J14" s="48"/>
    </row>
    <row r="15" ht="105">
      <c r="A15" s="37" t="s">
        <v>227</v>
      </c>
      <c r="B15" s="45"/>
      <c r="C15" s="46"/>
      <c r="D15" s="46"/>
      <c r="E15" s="39" t="s">
        <v>5011</v>
      </c>
      <c r="F15" s="46"/>
      <c r="G15" s="46"/>
      <c r="H15" s="46"/>
      <c r="I15" s="46"/>
      <c r="J15" s="48"/>
    </row>
    <row r="16" ht="30">
      <c r="A16" s="37" t="s">
        <v>219</v>
      </c>
      <c r="B16" s="37">
        <v>2</v>
      </c>
      <c r="C16" s="38" t="s">
        <v>5012</v>
      </c>
      <c r="D16" s="37" t="s">
        <v>221</v>
      </c>
      <c r="E16" s="39" t="s">
        <v>5013</v>
      </c>
      <c r="F16" s="40" t="s">
        <v>837</v>
      </c>
      <c r="G16" s="41">
        <v>1</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5010</v>
      </c>
      <c r="F18" s="46"/>
      <c r="G18" s="46"/>
      <c r="H18" s="46"/>
      <c r="I18" s="46"/>
      <c r="J18" s="48"/>
    </row>
    <row r="19" ht="60">
      <c r="A19" s="37" t="s">
        <v>227</v>
      </c>
      <c r="B19" s="45"/>
      <c r="C19" s="46"/>
      <c r="D19" s="46"/>
      <c r="E19" s="39" t="s">
        <v>983</v>
      </c>
      <c r="F19" s="46"/>
      <c r="G19" s="46"/>
      <c r="H19" s="46"/>
      <c r="I19" s="46"/>
      <c r="J19" s="48"/>
    </row>
    <row r="20">
      <c r="A20" s="37" t="s">
        <v>219</v>
      </c>
      <c r="B20" s="37">
        <v>3</v>
      </c>
      <c r="C20" s="38" t="s">
        <v>5014</v>
      </c>
      <c r="D20" s="37" t="s">
        <v>221</v>
      </c>
      <c r="E20" s="39" t="s">
        <v>5015</v>
      </c>
      <c r="F20" s="40" t="s">
        <v>837</v>
      </c>
      <c r="G20" s="41">
        <v>1</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5010</v>
      </c>
      <c r="F22" s="46"/>
      <c r="G22" s="46"/>
      <c r="H22" s="46"/>
      <c r="I22" s="46"/>
      <c r="J22" s="48"/>
    </row>
    <row r="23" ht="60">
      <c r="A23" s="37" t="s">
        <v>227</v>
      </c>
      <c r="B23" s="45"/>
      <c r="C23" s="46"/>
      <c r="D23" s="46"/>
      <c r="E23" s="39" t="s">
        <v>983</v>
      </c>
      <c r="F23" s="46"/>
      <c r="G23" s="46"/>
      <c r="H23" s="46"/>
      <c r="I23" s="46"/>
      <c r="J23" s="48"/>
    </row>
    <row r="24">
      <c r="A24" s="37" t="s">
        <v>219</v>
      </c>
      <c r="B24" s="37">
        <v>4</v>
      </c>
      <c r="C24" s="38" t="s">
        <v>1965</v>
      </c>
      <c r="D24" s="37" t="s">
        <v>221</v>
      </c>
      <c r="E24" s="39" t="s">
        <v>1966</v>
      </c>
      <c r="F24" s="40" t="s">
        <v>1756</v>
      </c>
      <c r="G24" s="41">
        <v>906</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5010</v>
      </c>
      <c r="F26" s="46"/>
      <c r="G26" s="46"/>
      <c r="H26" s="46"/>
      <c r="I26" s="46"/>
      <c r="J26" s="48"/>
    </row>
    <row r="27">
      <c r="A27" s="37" t="s">
        <v>227</v>
      </c>
      <c r="B27" s="45"/>
      <c r="C27" s="46"/>
      <c r="D27" s="46"/>
      <c r="E27" s="39" t="s">
        <v>5016</v>
      </c>
      <c r="F27" s="46"/>
      <c r="G27" s="46"/>
      <c r="H27" s="46"/>
      <c r="I27" s="46"/>
      <c r="J27" s="48"/>
    </row>
    <row r="28" ht="30">
      <c r="A28" s="37" t="s">
        <v>219</v>
      </c>
      <c r="B28" s="37">
        <v>5</v>
      </c>
      <c r="C28" s="38" t="s">
        <v>3958</v>
      </c>
      <c r="D28" s="37" t="s">
        <v>221</v>
      </c>
      <c r="E28" s="39" t="s">
        <v>3959</v>
      </c>
      <c r="F28" s="40" t="s">
        <v>223</v>
      </c>
      <c r="G28" s="41">
        <v>27.5</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5010</v>
      </c>
      <c r="F30" s="46"/>
      <c r="G30" s="46"/>
      <c r="H30" s="46"/>
      <c r="I30" s="46"/>
      <c r="J30" s="48"/>
    </row>
    <row r="31" ht="90">
      <c r="A31" s="37" t="s">
        <v>227</v>
      </c>
      <c r="B31" s="45"/>
      <c r="C31" s="46"/>
      <c r="D31" s="46"/>
      <c r="E31" s="39" t="s">
        <v>5017</v>
      </c>
      <c r="F31" s="46"/>
      <c r="G31" s="46"/>
      <c r="H31" s="46"/>
      <c r="I31" s="46"/>
      <c r="J31" s="48"/>
    </row>
    <row r="32">
      <c r="A32" s="37" t="s">
        <v>219</v>
      </c>
      <c r="B32" s="37">
        <v>6</v>
      </c>
      <c r="C32" s="38" t="s">
        <v>229</v>
      </c>
      <c r="D32" s="37" t="s">
        <v>221</v>
      </c>
      <c r="E32" s="39" t="s">
        <v>230</v>
      </c>
      <c r="F32" s="40" t="s">
        <v>223</v>
      </c>
      <c r="G32" s="41">
        <v>250.90000000000001</v>
      </c>
      <c r="H32" s="42">
        <v>0</v>
      </c>
      <c r="I32" s="43">
        <f>ROUND(G32*H32,P4)</f>
        <v>0</v>
      </c>
      <c r="J32" s="37"/>
      <c r="O32" s="44">
        <f>I32*0.21</f>
        <v>0</v>
      </c>
      <c r="P32">
        <v>3</v>
      </c>
    </row>
    <row r="33">
      <c r="A33" s="37" t="s">
        <v>224</v>
      </c>
      <c r="B33" s="45"/>
      <c r="C33" s="46"/>
      <c r="D33" s="46"/>
      <c r="E33" s="47" t="s">
        <v>221</v>
      </c>
      <c r="F33" s="46"/>
      <c r="G33" s="46"/>
      <c r="H33" s="46"/>
      <c r="I33" s="46"/>
      <c r="J33" s="48"/>
    </row>
    <row r="34">
      <c r="A34" s="37" t="s">
        <v>225</v>
      </c>
      <c r="B34" s="45"/>
      <c r="C34" s="46"/>
      <c r="D34" s="46"/>
      <c r="E34" s="49" t="s">
        <v>5010</v>
      </c>
      <c r="F34" s="46"/>
      <c r="G34" s="46"/>
      <c r="H34" s="46"/>
      <c r="I34" s="46"/>
      <c r="J34" s="48"/>
    </row>
    <row r="35" ht="405">
      <c r="A35" s="37" t="s">
        <v>227</v>
      </c>
      <c r="B35" s="45"/>
      <c r="C35" s="46"/>
      <c r="D35" s="46"/>
      <c r="E35" s="39" t="s">
        <v>1186</v>
      </c>
      <c r="F35" s="46"/>
      <c r="G35" s="46"/>
      <c r="H35" s="46"/>
      <c r="I35" s="46"/>
      <c r="J35" s="48"/>
    </row>
    <row r="36">
      <c r="A36" s="37" t="s">
        <v>219</v>
      </c>
      <c r="B36" s="37">
        <v>7</v>
      </c>
      <c r="C36" s="38" t="s">
        <v>1893</v>
      </c>
      <c r="D36" s="37" t="s">
        <v>221</v>
      </c>
      <c r="E36" s="39" t="s">
        <v>1894</v>
      </c>
      <c r="F36" s="40" t="s">
        <v>528</v>
      </c>
      <c r="G36" s="41">
        <v>138</v>
      </c>
      <c r="H36" s="42">
        <v>0</v>
      </c>
      <c r="I36" s="43">
        <f>ROUND(G36*H36,P4)</f>
        <v>0</v>
      </c>
      <c r="J36" s="37"/>
      <c r="O36" s="44">
        <f>I36*0.21</f>
        <v>0</v>
      </c>
      <c r="P36">
        <v>3</v>
      </c>
    </row>
    <row r="37">
      <c r="A37" s="37" t="s">
        <v>224</v>
      </c>
      <c r="B37" s="45"/>
      <c r="C37" s="46"/>
      <c r="D37" s="46"/>
      <c r="E37" s="47" t="s">
        <v>221</v>
      </c>
      <c r="F37" s="46"/>
      <c r="G37" s="46"/>
      <c r="H37" s="46"/>
      <c r="I37" s="46"/>
      <c r="J37" s="48"/>
    </row>
    <row r="38">
      <c r="A38" s="37" t="s">
        <v>225</v>
      </c>
      <c r="B38" s="45"/>
      <c r="C38" s="46"/>
      <c r="D38" s="46"/>
      <c r="E38" s="49" t="s">
        <v>5010</v>
      </c>
      <c r="F38" s="46"/>
      <c r="G38" s="46"/>
      <c r="H38" s="46"/>
      <c r="I38" s="46"/>
      <c r="J38" s="48"/>
    </row>
    <row r="39" ht="45">
      <c r="A39" s="37" t="s">
        <v>227</v>
      </c>
      <c r="B39" s="45"/>
      <c r="C39" s="46"/>
      <c r="D39" s="46"/>
      <c r="E39" s="39" t="s">
        <v>5018</v>
      </c>
      <c r="F39" s="46"/>
      <c r="G39" s="46"/>
      <c r="H39" s="46"/>
      <c r="I39" s="46"/>
      <c r="J39" s="48"/>
    </row>
    <row r="40">
      <c r="A40" s="37" t="s">
        <v>219</v>
      </c>
      <c r="B40" s="37">
        <v>8</v>
      </c>
      <c r="C40" s="38" t="s">
        <v>237</v>
      </c>
      <c r="D40" s="37" t="s">
        <v>221</v>
      </c>
      <c r="E40" s="39" t="s">
        <v>238</v>
      </c>
      <c r="F40" s="40" t="s">
        <v>223</v>
      </c>
      <c r="G40" s="41">
        <v>225.80000000000001</v>
      </c>
      <c r="H40" s="42">
        <v>0</v>
      </c>
      <c r="I40" s="43">
        <f>ROUND(G40*H40,P4)</f>
        <v>0</v>
      </c>
      <c r="J40" s="37"/>
      <c r="O40" s="44">
        <f>I40*0.21</f>
        <v>0</v>
      </c>
      <c r="P40">
        <v>3</v>
      </c>
    </row>
    <row r="41">
      <c r="A41" s="37" t="s">
        <v>224</v>
      </c>
      <c r="B41" s="45"/>
      <c r="C41" s="46"/>
      <c r="D41" s="46"/>
      <c r="E41" s="47" t="s">
        <v>221</v>
      </c>
      <c r="F41" s="46"/>
      <c r="G41" s="46"/>
      <c r="H41" s="46"/>
      <c r="I41" s="46"/>
      <c r="J41" s="48"/>
    </row>
    <row r="42">
      <c r="A42" s="37" t="s">
        <v>225</v>
      </c>
      <c r="B42" s="45"/>
      <c r="C42" s="46"/>
      <c r="D42" s="46"/>
      <c r="E42" s="49" t="s">
        <v>5010</v>
      </c>
      <c r="F42" s="46"/>
      <c r="G42" s="46"/>
      <c r="H42" s="46"/>
      <c r="I42" s="46"/>
      <c r="J42" s="48"/>
    </row>
    <row r="43" ht="300">
      <c r="A43" s="37" t="s">
        <v>227</v>
      </c>
      <c r="B43" s="45"/>
      <c r="C43" s="46"/>
      <c r="D43" s="46"/>
      <c r="E43" s="39" t="s">
        <v>1199</v>
      </c>
      <c r="F43" s="46"/>
      <c r="G43" s="46"/>
      <c r="H43" s="46"/>
      <c r="I43" s="46"/>
      <c r="J43" s="48"/>
    </row>
    <row r="44">
      <c r="A44" s="37" t="s">
        <v>219</v>
      </c>
      <c r="B44" s="37">
        <v>9</v>
      </c>
      <c r="C44" s="38" t="s">
        <v>1832</v>
      </c>
      <c r="D44" s="37" t="s">
        <v>221</v>
      </c>
      <c r="E44" s="39" t="s">
        <v>1833</v>
      </c>
      <c r="F44" s="40" t="s">
        <v>1756</v>
      </c>
      <c r="G44" s="41">
        <v>906</v>
      </c>
      <c r="H44" s="42">
        <v>0</v>
      </c>
      <c r="I44" s="43">
        <f>ROUND(G44*H44,P4)</f>
        <v>0</v>
      </c>
      <c r="J44" s="37"/>
      <c r="O44" s="44">
        <f>I44*0.21</f>
        <v>0</v>
      </c>
      <c r="P44">
        <v>3</v>
      </c>
    </row>
    <row r="45">
      <c r="A45" s="37" t="s">
        <v>224</v>
      </c>
      <c r="B45" s="45"/>
      <c r="C45" s="46"/>
      <c r="D45" s="46"/>
      <c r="E45" s="47" t="s">
        <v>221</v>
      </c>
      <c r="F45" s="46"/>
      <c r="G45" s="46"/>
      <c r="H45" s="46"/>
      <c r="I45" s="46"/>
      <c r="J45" s="48"/>
    </row>
    <row r="46">
      <c r="A46" s="37" t="s">
        <v>225</v>
      </c>
      <c r="B46" s="45"/>
      <c r="C46" s="46"/>
      <c r="D46" s="46"/>
      <c r="E46" s="49" t="s">
        <v>5010</v>
      </c>
      <c r="F46" s="46"/>
      <c r="G46" s="46"/>
      <c r="H46" s="46"/>
      <c r="I46" s="46"/>
      <c r="J46" s="48"/>
    </row>
    <row r="47" ht="45">
      <c r="A47" s="37" t="s">
        <v>227</v>
      </c>
      <c r="B47" s="45"/>
      <c r="C47" s="46"/>
      <c r="D47" s="46"/>
      <c r="E47" s="39" t="s">
        <v>1834</v>
      </c>
      <c r="F47" s="46"/>
      <c r="G47" s="46"/>
      <c r="H47" s="46"/>
      <c r="I47" s="46"/>
      <c r="J47" s="48"/>
    </row>
    <row r="48">
      <c r="A48" s="31" t="s">
        <v>216</v>
      </c>
      <c r="B48" s="32"/>
      <c r="C48" s="33" t="s">
        <v>1234</v>
      </c>
      <c r="D48" s="34"/>
      <c r="E48" s="31" t="s">
        <v>1617</v>
      </c>
      <c r="F48" s="34"/>
      <c r="G48" s="34"/>
      <c r="H48" s="34"/>
      <c r="I48" s="35">
        <f>SUMIFS(I49:I56,A49:A56,"P")</f>
        <v>0</v>
      </c>
      <c r="J48" s="36"/>
    </row>
    <row r="49">
      <c r="A49" s="37" t="s">
        <v>219</v>
      </c>
      <c r="B49" s="37">
        <v>10</v>
      </c>
      <c r="C49" s="38" t="s">
        <v>5019</v>
      </c>
      <c r="D49" s="37" t="s">
        <v>221</v>
      </c>
      <c r="E49" s="39" t="s">
        <v>5020</v>
      </c>
      <c r="F49" s="40" t="s">
        <v>1756</v>
      </c>
      <c r="G49" s="41">
        <v>785</v>
      </c>
      <c r="H49" s="42">
        <v>0</v>
      </c>
      <c r="I49" s="43">
        <f>ROUND(G49*H49,P4)</f>
        <v>0</v>
      </c>
      <c r="J49" s="37"/>
      <c r="O49" s="44">
        <f>I49*0.21</f>
        <v>0</v>
      </c>
      <c r="P49">
        <v>3</v>
      </c>
    </row>
    <row r="50">
      <c r="A50" s="37" t="s">
        <v>224</v>
      </c>
      <c r="B50" s="45"/>
      <c r="C50" s="46"/>
      <c r="D50" s="46"/>
      <c r="E50" s="47" t="s">
        <v>221</v>
      </c>
      <c r="F50" s="46"/>
      <c r="G50" s="46"/>
      <c r="H50" s="46"/>
      <c r="I50" s="46"/>
      <c r="J50" s="48"/>
    </row>
    <row r="51">
      <c r="A51" s="37" t="s">
        <v>225</v>
      </c>
      <c r="B51" s="45"/>
      <c r="C51" s="46"/>
      <c r="D51" s="46"/>
      <c r="E51" s="49" t="s">
        <v>5010</v>
      </c>
      <c r="F51" s="46"/>
      <c r="G51" s="46"/>
      <c r="H51" s="46"/>
      <c r="I51" s="46"/>
      <c r="J51" s="48"/>
    </row>
    <row r="52" ht="135">
      <c r="A52" s="37" t="s">
        <v>227</v>
      </c>
      <c r="B52" s="45"/>
      <c r="C52" s="46"/>
      <c r="D52" s="46"/>
      <c r="E52" s="39" t="s">
        <v>5021</v>
      </c>
      <c r="F52" s="46"/>
      <c r="G52" s="46"/>
      <c r="H52" s="46"/>
      <c r="I52" s="46"/>
      <c r="J52" s="48"/>
    </row>
    <row r="53">
      <c r="A53" s="37" t="s">
        <v>219</v>
      </c>
      <c r="B53" s="37">
        <v>11</v>
      </c>
      <c r="C53" s="38" t="s">
        <v>5022</v>
      </c>
      <c r="D53" s="37" t="s">
        <v>221</v>
      </c>
      <c r="E53" s="39" t="s">
        <v>5023</v>
      </c>
      <c r="F53" s="40" t="s">
        <v>223</v>
      </c>
      <c r="G53" s="41">
        <v>2</v>
      </c>
      <c r="H53" s="42">
        <v>0</v>
      </c>
      <c r="I53" s="43">
        <f>ROUND(G53*H53,P4)</f>
        <v>0</v>
      </c>
      <c r="J53" s="37"/>
      <c r="O53" s="44">
        <f>I53*0.21</f>
        <v>0</v>
      </c>
      <c r="P53">
        <v>3</v>
      </c>
    </row>
    <row r="54">
      <c r="A54" s="37" t="s">
        <v>224</v>
      </c>
      <c r="B54" s="45"/>
      <c r="C54" s="46"/>
      <c r="D54" s="46"/>
      <c r="E54" s="47" t="s">
        <v>221</v>
      </c>
      <c r="F54" s="46"/>
      <c r="G54" s="46"/>
      <c r="H54" s="46"/>
      <c r="I54" s="46"/>
      <c r="J54" s="48"/>
    </row>
    <row r="55">
      <c r="A55" s="37" t="s">
        <v>225</v>
      </c>
      <c r="B55" s="45"/>
      <c r="C55" s="46"/>
      <c r="D55" s="46"/>
      <c r="E55" s="49" t="s">
        <v>5010</v>
      </c>
      <c r="F55" s="46"/>
      <c r="G55" s="46"/>
      <c r="H55" s="46"/>
      <c r="I55" s="46"/>
      <c r="J55" s="48"/>
    </row>
    <row r="56" ht="409.5">
      <c r="A56" s="37" t="s">
        <v>227</v>
      </c>
      <c r="B56" s="45"/>
      <c r="C56" s="46"/>
      <c r="D56" s="46"/>
      <c r="E56" s="39" t="s">
        <v>1646</v>
      </c>
      <c r="F56" s="46"/>
      <c r="G56" s="46"/>
      <c r="H56" s="46"/>
      <c r="I56" s="46"/>
      <c r="J56" s="48"/>
    </row>
    <row r="57">
      <c r="A57" s="31" t="s">
        <v>216</v>
      </c>
      <c r="B57" s="32"/>
      <c r="C57" s="33" t="s">
        <v>1244</v>
      </c>
      <c r="D57" s="34"/>
      <c r="E57" s="31" t="s">
        <v>1245</v>
      </c>
      <c r="F57" s="34"/>
      <c r="G57" s="34"/>
      <c r="H57" s="34"/>
      <c r="I57" s="35">
        <f>SUMIFS(I58:I61,A58:A61,"P")</f>
        <v>0</v>
      </c>
      <c r="J57" s="36"/>
    </row>
    <row r="58">
      <c r="A58" s="37" t="s">
        <v>219</v>
      </c>
      <c r="B58" s="37">
        <v>12</v>
      </c>
      <c r="C58" s="38" t="s">
        <v>1261</v>
      </c>
      <c r="D58" s="37" t="s">
        <v>221</v>
      </c>
      <c r="E58" s="39" t="s">
        <v>1262</v>
      </c>
      <c r="F58" s="40" t="s">
        <v>223</v>
      </c>
      <c r="G58" s="41">
        <v>13.699999999999999</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5010</v>
      </c>
      <c r="F60" s="46"/>
      <c r="G60" s="46"/>
      <c r="H60" s="46"/>
      <c r="I60" s="46"/>
      <c r="J60" s="48"/>
    </row>
    <row r="61" ht="60">
      <c r="A61" s="37" t="s">
        <v>227</v>
      </c>
      <c r="B61" s="45"/>
      <c r="C61" s="46"/>
      <c r="D61" s="46"/>
      <c r="E61" s="39" t="s">
        <v>1260</v>
      </c>
      <c r="F61" s="46"/>
      <c r="G61" s="46"/>
      <c r="H61" s="46"/>
      <c r="I61" s="46"/>
      <c r="J61" s="48"/>
    </row>
    <row r="62">
      <c r="A62" s="31" t="s">
        <v>216</v>
      </c>
      <c r="B62" s="32"/>
      <c r="C62" s="33" t="s">
        <v>1268</v>
      </c>
      <c r="D62" s="34"/>
      <c r="E62" s="31" t="s">
        <v>2897</v>
      </c>
      <c r="F62" s="34"/>
      <c r="G62" s="34"/>
      <c r="H62" s="34"/>
      <c r="I62" s="35">
        <f>SUMIFS(I63:I66,A63:A66,"P")</f>
        <v>0</v>
      </c>
      <c r="J62" s="36"/>
    </row>
    <row r="63">
      <c r="A63" s="37" t="s">
        <v>219</v>
      </c>
      <c r="B63" s="37">
        <v>13</v>
      </c>
      <c r="C63" s="38" t="s">
        <v>810</v>
      </c>
      <c r="D63" s="37" t="s">
        <v>221</v>
      </c>
      <c r="E63" s="39" t="s">
        <v>811</v>
      </c>
      <c r="F63" s="40" t="s">
        <v>223</v>
      </c>
      <c r="G63" s="41">
        <v>27.5</v>
      </c>
      <c r="H63" s="42">
        <v>0</v>
      </c>
      <c r="I63" s="43">
        <f>ROUND(G63*H63,P4)</f>
        <v>0</v>
      </c>
      <c r="J63" s="37"/>
      <c r="O63" s="44">
        <f>I63*0.21</f>
        <v>0</v>
      </c>
      <c r="P63">
        <v>3</v>
      </c>
    </row>
    <row r="64">
      <c r="A64" s="37" t="s">
        <v>224</v>
      </c>
      <c r="B64" s="45"/>
      <c r="C64" s="46"/>
      <c r="D64" s="46"/>
      <c r="E64" s="47" t="s">
        <v>221</v>
      </c>
      <c r="F64" s="46"/>
      <c r="G64" s="46"/>
      <c r="H64" s="46"/>
      <c r="I64" s="46"/>
      <c r="J64" s="48"/>
    </row>
    <row r="65">
      <c r="A65" s="37" t="s">
        <v>225</v>
      </c>
      <c r="B65" s="45"/>
      <c r="C65" s="46"/>
      <c r="D65" s="46"/>
      <c r="E65" s="49" t="s">
        <v>5010</v>
      </c>
      <c r="F65" s="46"/>
      <c r="G65" s="46"/>
      <c r="H65" s="46"/>
      <c r="I65" s="46"/>
      <c r="J65" s="48"/>
    </row>
    <row r="66" ht="105">
      <c r="A66" s="37" t="s">
        <v>227</v>
      </c>
      <c r="B66" s="45"/>
      <c r="C66" s="46"/>
      <c r="D66" s="46"/>
      <c r="E66" s="39" t="s">
        <v>813</v>
      </c>
      <c r="F66" s="46"/>
      <c r="G66" s="46"/>
      <c r="H66" s="46"/>
      <c r="I66" s="46"/>
      <c r="J66" s="48"/>
    </row>
    <row r="67">
      <c r="A67" s="31" t="s">
        <v>216</v>
      </c>
      <c r="B67" s="32"/>
      <c r="C67" s="33" t="s">
        <v>241</v>
      </c>
      <c r="D67" s="34"/>
      <c r="E67" s="31" t="s">
        <v>242</v>
      </c>
      <c r="F67" s="34"/>
      <c r="G67" s="34"/>
      <c r="H67" s="34"/>
      <c r="I67" s="35">
        <f>SUMIFS(I68:I315,A68:A315,"P")</f>
        <v>0</v>
      </c>
      <c r="J67" s="36"/>
    </row>
    <row r="68" ht="30">
      <c r="A68" s="37" t="s">
        <v>219</v>
      </c>
      <c r="B68" s="37">
        <v>14</v>
      </c>
      <c r="C68" s="38" t="s">
        <v>1976</v>
      </c>
      <c r="D68" s="37" t="s">
        <v>221</v>
      </c>
      <c r="E68" s="39" t="s">
        <v>1977</v>
      </c>
      <c r="F68" s="40" t="s">
        <v>245</v>
      </c>
      <c r="G68" s="41">
        <v>200</v>
      </c>
      <c r="H68" s="42">
        <v>0</v>
      </c>
      <c r="I68" s="43">
        <f>ROUND(G68*H68,P4)</f>
        <v>0</v>
      </c>
      <c r="J68" s="37"/>
      <c r="O68" s="44">
        <f>I68*0.21</f>
        <v>0</v>
      </c>
      <c r="P68">
        <v>3</v>
      </c>
    </row>
    <row r="69">
      <c r="A69" s="37" t="s">
        <v>224</v>
      </c>
      <c r="B69" s="45"/>
      <c r="C69" s="46"/>
      <c r="D69" s="46"/>
      <c r="E69" s="47" t="s">
        <v>221</v>
      </c>
      <c r="F69" s="46"/>
      <c r="G69" s="46"/>
      <c r="H69" s="46"/>
      <c r="I69" s="46"/>
      <c r="J69" s="48"/>
    </row>
    <row r="70">
      <c r="A70" s="37" t="s">
        <v>225</v>
      </c>
      <c r="B70" s="45"/>
      <c r="C70" s="46"/>
      <c r="D70" s="46"/>
      <c r="E70" s="49" t="s">
        <v>5010</v>
      </c>
      <c r="F70" s="46"/>
      <c r="G70" s="46"/>
      <c r="H70" s="46"/>
      <c r="I70" s="46"/>
      <c r="J70" s="48"/>
    </row>
    <row r="71" ht="90">
      <c r="A71" s="37" t="s">
        <v>227</v>
      </c>
      <c r="B71" s="45"/>
      <c r="C71" s="46"/>
      <c r="D71" s="46"/>
      <c r="E71" s="39" t="s">
        <v>5024</v>
      </c>
      <c r="F71" s="46"/>
      <c r="G71" s="46"/>
      <c r="H71" s="46"/>
      <c r="I71" s="46"/>
      <c r="J71" s="48"/>
    </row>
    <row r="72">
      <c r="A72" s="37" t="s">
        <v>219</v>
      </c>
      <c r="B72" s="37">
        <v>15</v>
      </c>
      <c r="C72" s="38" t="s">
        <v>243</v>
      </c>
      <c r="D72" s="37" t="s">
        <v>221</v>
      </c>
      <c r="E72" s="39" t="s">
        <v>244</v>
      </c>
      <c r="F72" s="40" t="s">
        <v>245</v>
      </c>
      <c r="G72" s="41">
        <v>46</v>
      </c>
      <c r="H72" s="42">
        <v>0</v>
      </c>
      <c r="I72" s="43">
        <f>ROUND(G72*H72,P4)</f>
        <v>0</v>
      </c>
      <c r="J72" s="37"/>
      <c r="O72" s="44">
        <f>I72*0.21</f>
        <v>0</v>
      </c>
      <c r="P72">
        <v>3</v>
      </c>
    </row>
    <row r="73">
      <c r="A73" s="37" t="s">
        <v>224</v>
      </c>
      <c r="B73" s="45"/>
      <c r="C73" s="46"/>
      <c r="D73" s="46"/>
      <c r="E73" s="47" t="s">
        <v>221</v>
      </c>
      <c r="F73" s="46"/>
      <c r="G73" s="46"/>
      <c r="H73" s="46"/>
      <c r="I73" s="46"/>
      <c r="J73" s="48"/>
    </row>
    <row r="74">
      <c r="A74" s="37" t="s">
        <v>225</v>
      </c>
      <c r="B74" s="45"/>
      <c r="C74" s="46"/>
      <c r="D74" s="46"/>
      <c r="E74" s="49" t="s">
        <v>5010</v>
      </c>
      <c r="F74" s="46"/>
      <c r="G74" s="46"/>
      <c r="H74" s="46"/>
      <c r="I74" s="46"/>
      <c r="J74" s="48"/>
    </row>
    <row r="75" ht="135">
      <c r="A75" s="37" t="s">
        <v>227</v>
      </c>
      <c r="B75" s="45"/>
      <c r="C75" s="46"/>
      <c r="D75" s="46"/>
      <c r="E75" s="39" t="s">
        <v>1986</v>
      </c>
      <c r="F75" s="46"/>
      <c r="G75" s="46"/>
      <c r="H75" s="46"/>
      <c r="I75" s="46"/>
      <c r="J75" s="48"/>
    </row>
    <row r="76">
      <c r="A76" s="37" t="s">
        <v>219</v>
      </c>
      <c r="B76" s="37">
        <v>16</v>
      </c>
      <c r="C76" s="38" t="s">
        <v>247</v>
      </c>
      <c r="D76" s="37" t="s">
        <v>221</v>
      </c>
      <c r="E76" s="39" t="s">
        <v>248</v>
      </c>
      <c r="F76" s="40" t="s">
        <v>528</v>
      </c>
      <c r="G76" s="41">
        <v>620</v>
      </c>
      <c r="H76" s="42">
        <v>0</v>
      </c>
      <c r="I76" s="43">
        <f>ROUND(G76*H76,P4)</f>
        <v>0</v>
      </c>
      <c r="J76" s="37"/>
      <c r="O76" s="44">
        <f>I76*0.21</f>
        <v>0</v>
      </c>
      <c r="P76">
        <v>3</v>
      </c>
    </row>
    <row r="77">
      <c r="A77" s="37" t="s">
        <v>224</v>
      </c>
      <c r="B77" s="45"/>
      <c r="C77" s="46"/>
      <c r="D77" s="46"/>
      <c r="E77" s="47" t="s">
        <v>221</v>
      </c>
      <c r="F77" s="46"/>
      <c r="G77" s="46"/>
      <c r="H77" s="46"/>
      <c r="I77" s="46"/>
      <c r="J77" s="48"/>
    </row>
    <row r="78">
      <c r="A78" s="37" t="s">
        <v>225</v>
      </c>
      <c r="B78" s="45"/>
      <c r="C78" s="46"/>
      <c r="D78" s="46"/>
      <c r="E78" s="49" t="s">
        <v>5010</v>
      </c>
      <c r="F78" s="46"/>
      <c r="G78" s="46"/>
      <c r="H78" s="46"/>
      <c r="I78" s="46"/>
      <c r="J78" s="48"/>
    </row>
    <row r="79" ht="135">
      <c r="A79" s="37" t="s">
        <v>227</v>
      </c>
      <c r="B79" s="45"/>
      <c r="C79" s="46"/>
      <c r="D79" s="46"/>
      <c r="E79" s="39" t="s">
        <v>5025</v>
      </c>
      <c r="F79" s="46"/>
      <c r="G79" s="46"/>
      <c r="H79" s="46"/>
      <c r="I79" s="46"/>
      <c r="J79" s="48"/>
    </row>
    <row r="80">
      <c r="A80" s="37" t="s">
        <v>219</v>
      </c>
      <c r="B80" s="37">
        <v>17</v>
      </c>
      <c r="C80" s="38" t="s">
        <v>251</v>
      </c>
      <c r="D80" s="37" t="s">
        <v>221</v>
      </c>
      <c r="E80" s="39" t="s">
        <v>252</v>
      </c>
      <c r="F80" s="40" t="s">
        <v>528</v>
      </c>
      <c r="G80" s="41">
        <v>165</v>
      </c>
      <c r="H80" s="42">
        <v>0</v>
      </c>
      <c r="I80" s="43">
        <f>ROUND(G80*H80,P4)</f>
        <v>0</v>
      </c>
      <c r="J80" s="37"/>
      <c r="O80" s="44">
        <f>I80*0.21</f>
        <v>0</v>
      </c>
      <c r="P80">
        <v>3</v>
      </c>
    </row>
    <row r="81">
      <c r="A81" s="37" t="s">
        <v>224</v>
      </c>
      <c r="B81" s="45"/>
      <c r="C81" s="46"/>
      <c r="D81" s="46"/>
      <c r="E81" s="47" t="s">
        <v>221</v>
      </c>
      <c r="F81" s="46"/>
      <c r="G81" s="46"/>
      <c r="H81" s="46"/>
      <c r="I81" s="46"/>
      <c r="J81" s="48"/>
    </row>
    <row r="82">
      <c r="A82" s="37" t="s">
        <v>225</v>
      </c>
      <c r="B82" s="45"/>
      <c r="C82" s="46"/>
      <c r="D82" s="46"/>
      <c r="E82" s="49" t="s">
        <v>5010</v>
      </c>
      <c r="F82" s="46"/>
      <c r="G82" s="46"/>
      <c r="H82" s="46"/>
      <c r="I82" s="46"/>
      <c r="J82" s="48"/>
    </row>
    <row r="83" ht="90">
      <c r="A83" s="37" t="s">
        <v>227</v>
      </c>
      <c r="B83" s="45"/>
      <c r="C83" s="46"/>
      <c r="D83" s="46"/>
      <c r="E83" s="39" t="s">
        <v>250</v>
      </c>
      <c r="F83" s="46"/>
      <c r="G83" s="46"/>
      <c r="H83" s="46"/>
      <c r="I83" s="46"/>
      <c r="J83" s="48"/>
    </row>
    <row r="84">
      <c r="A84" s="37" t="s">
        <v>219</v>
      </c>
      <c r="B84" s="37">
        <v>18</v>
      </c>
      <c r="C84" s="38" t="s">
        <v>1978</v>
      </c>
      <c r="D84" s="37" t="s">
        <v>221</v>
      </c>
      <c r="E84" s="39" t="s">
        <v>1979</v>
      </c>
      <c r="F84" s="40" t="s">
        <v>528</v>
      </c>
      <c r="G84" s="41">
        <v>50</v>
      </c>
      <c r="H84" s="42">
        <v>0</v>
      </c>
      <c r="I84" s="43">
        <f>ROUND(G84*H84,P4)</f>
        <v>0</v>
      </c>
      <c r="J84" s="37"/>
      <c r="O84" s="44">
        <f>I84*0.21</f>
        <v>0</v>
      </c>
      <c r="P84">
        <v>3</v>
      </c>
    </row>
    <row r="85">
      <c r="A85" s="37" t="s">
        <v>224</v>
      </c>
      <c r="B85" s="45"/>
      <c r="C85" s="46"/>
      <c r="D85" s="46"/>
      <c r="E85" s="47" t="s">
        <v>221</v>
      </c>
      <c r="F85" s="46"/>
      <c r="G85" s="46"/>
      <c r="H85" s="46"/>
      <c r="I85" s="46"/>
      <c r="J85" s="48"/>
    </row>
    <row r="86">
      <c r="A86" s="37" t="s">
        <v>225</v>
      </c>
      <c r="B86" s="45"/>
      <c r="C86" s="46"/>
      <c r="D86" s="46"/>
      <c r="E86" s="49" t="s">
        <v>5010</v>
      </c>
      <c r="F86" s="46"/>
      <c r="G86" s="46"/>
      <c r="H86" s="46"/>
      <c r="I86" s="46"/>
      <c r="J86" s="48"/>
    </row>
    <row r="87" ht="120">
      <c r="A87" s="37" t="s">
        <v>227</v>
      </c>
      <c r="B87" s="45"/>
      <c r="C87" s="46"/>
      <c r="D87" s="46"/>
      <c r="E87" s="39" t="s">
        <v>5026</v>
      </c>
      <c r="F87" s="46"/>
      <c r="G87" s="46"/>
      <c r="H87" s="46"/>
      <c r="I87" s="46"/>
      <c r="J87" s="48"/>
    </row>
    <row r="88">
      <c r="A88" s="37" t="s">
        <v>219</v>
      </c>
      <c r="B88" s="37">
        <v>19</v>
      </c>
      <c r="C88" s="38" t="s">
        <v>1980</v>
      </c>
      <c r="D88" s="37" t="s">
        <v>221</v>
      </c>
      <c r="E88" s="39" t="s">
        <v>1981</v>
      </c>
      <c r="F88" s="40" t="s">
        <v>528</v>
      </c>
      <c r="G88" s="41">
        <v>396</v>
      </c>
      <c r="H88" s="42">
        <v>0</v>
      </c>
      <c r="I88" s="43">
        <f>ROUND(G88*H88,P4)</f>
        <v>0</v>
      </c>
      <c r="J88" s="37"/>
      <c r="O88" s="44">
        <f>I88*0.21</f>
        <v>0</v>
      </c>
      <c r="P88">
        <v>3</v>
      </c>
    </row>
    <row r="89">
      <c r="A89" s="37" t="s">
        <v>224</v>
      </c>
      <c r="B89" s="45"/>
      <c r="C89" s="46"/>
      <c r="D89" s="46"/>
      <c r="E89" s="47" t="s">
        <v>221</v>
      </c>
      <c r="F89" s="46"/>
      <c r="G89" s="46"/>
      <c r="H89" s="46"/>
      <c r="I89" s="46"/>
      <c r="J89" s="48"/>
    </row>
    <row r="90">
      <c r="A90" s="37" t="s">
        <v>225</v>
      </c>
      <c r="B90" s="45"/>
      <c r="C90" s="46"/>
      <c r="D90" s="46"/>
      <c r="E90" s="49" t="s">
        <v>5010</v>
      </c>
      <c r="F90" s="46"/>
      <c r="G90" s="46"/>
      <c r="H90" s="46"/>
      <c r="I90" s="46"/>
      <c r="J90" s="48"/>
    </row>
    <row r="91" ht="120">
      <c r="A91" s="37" t="s">
        <v>227</v>
      </c>
      <c r="B91" s="45"/>
      <c r="C91" s="46"/>
      <c r="D91" s="46"/>
      <c r="E91" s="39" t="s">
        <v>5026</v>
      </c>
      <c r="F91" s="46"/>
      <c r="G91" s="46"/>
      <c r="H91" s="46"/>
      <c r="I91" s="46"/>
      <c r="J91" s="48"/>
    </row>
    <row r="92">
      <c r="A92" s="37" t="s">
        <v>219</v>
      </c>
      <c r="B92" s="37">
        <v>20</v>
      </c>
      <c r="C92" s="38" t="s">
        <v>2148</v>
      </c>
      <c r="D92" s="37" t="s">
        <v>221</v>
      </c>
      <c r="E92" s="39" t="s">
        <v>2149</v>
      </c>
      <c r="F92" s="40" t="s">
        <v>528</v>
      </c>
      <c r="G92" s="41">
        <v>785</v>
      </c>
      <c r="H92" s="42">
        <v>0</v>
      </c>
      <c r="I92" s="43">
        <f>ROUND(G92*H92,P4)</f>
        <v>0</v>
      </c>
      <c r="J92" s="37"/>
      <c r="O92" s="44">
        <f>I92*0.21</f>
        <v>0</v>
      </c>
      <c r="P92">
        <v>3</v>
      </c>
    </row>
    <row r="93">
      <c r="A93" s="37" t="s">
        <v>224</v>
      </c>
      <c r="B93" s="45"/>
      <c r="C93" s="46"/>
      <c r="D93" s="46"/>
      <c r="E93" s="47" t="s">
        <v>221</v>
      </c>
      <c r="F93" s="46"/>
      <c r="G93" s="46"/>
      <c r="H93" s="46"/>
      <c r="I93" s="46"/>
      <c r="J93" s="48"/>
    </row>
    <row r="94">
      <c r="A94" s="37" t="s">
        <v>225</v>
      </c>
      <c r="B94" s="45"/>
      <c r="C94" s="46"/>
      <c r="D94" s="46"/>
      <c r="E94" s="49" t="s">
        <v>5010</v>
      </c>
      <c r="F94" s="46"/>
      <c r="G94" s="46"/>
      <c r="H94" s="46"/>
      <c r="I94" s="46"/>
      <c r="J94" s="48"/>
    </row>
    <row r="95" ht="165">
      <c r="A95" s="37" t="s">
        <v>227</v>
      </c>
      <c r="B95" s="45"/>
      <c r="C95" s="46"/>
      <c r="D95" s="46"/>
      <c r="E95" s="39" t="s">
        <v>5027</v>
      </c>
      <c r="F95" s="46"/>
      <c r="G95" s="46"/>
      <c r="H95" s="46"/>
      <c r="I95" s="46"/>
      <c r="J95" s="48"/>
    </row>
    <row r="96">
      <c r="A96" s="37" t="s">
        <v>219</v>
      </c>
      <c r="B96" s="37">
        <v>21</v>
      </c>
      <c r="C96" s="38" t="s">
        <v>5028</v>
      </c>
      <c r="D96" s="37" t="s">
        <v>221</v>
      </c>
      <c r="E96" s="39" t="s">
        <v>5029</v>
      </c>
      <c r="F96" s="40" t="s">
        <v>245</v>
      </c>
      <c r="G96" s="41">
        <v>4</v>
      </c>
      <c r="H96" s="42">
        <v>0</v>
      </c>
      <c r="I96" s="43">
        <f>ROUND(G96*H96,P4)</f>
        <v>0</v>
      </c>
      <c r="J96" s="37"/>
      <c r="O96" s="44">
        <f>I96*0.21</f>
        <v>0</v>
      </c>
      <c r="P96">
        <v>3</v>
      </c>
    </row>
    <row r="97">
      <c r="A97" s="37" t="s">
        <v>224</v>
      </c>
      <c r="B97" s="45"/>
      <c r="C97" s="46"/>
      <c r="D97" s="46"/>
      <c r="E97" s="47" t="s">
        <v>221</v>
      </c>
      <c r="F97" s="46"/>
      <c r="G97" s="46"/>
      <c r="H97" s="46"/>
      <c r="I97" s="46"/>
      <c r="J97" s="48"/>
    </row>
    <row r="98">
      <c r="A98" s="37" t="s">
        <v>225</v>
      </c>
      <c r="B98" s="45"/>
      <c r="C98" s="46"/>
      <c r="D98" s="46"/>
      <c r="E98" s="49" t="s">
        <v>5010</v>
      </c>
      <c r="F98" s="46"/>
      <c r="G98" s="46"/>
      <c r="H98" s="46"/>
      <c r="I98" s="46"/>
      <c r="J98" s="48"/>
    </row>
    <row r="99" ht="105">
      <c r="A99" s="37" t="s">
        <v>227</v>
      </c>
      <c r="B99" s="45"/>
      <c r="C99" s="46"/>
      <c r="D99" s="46"/>
      <c r="E99" s="39" t="s">
        <v>5030</v>
      </c>
      <c r="F99" s="46"/>
      <c r="G99" s="46"/>
      <c r="H99" s="46"/>
      <c r="I99" s="46"/>
      <c r="J99" s="48"/>
    </row>
    <row r="100" ht="30">
      <c r="A100" s="37" t="s">
        <v>219</v>
      </c>
      <c r="B100" s="37">
        <v>22</v>
      </c>
      <c r="C100" s="38" t="s">
        <v>5031</v>
      </c>
      <c r="D100" s="37" t="s">
        <v>221</v>
      </c>
      <c r="E100" s="39" t="s">
        <v>5032</v>
      </c>
      <c r="F100" s="40" t="s">
        <v>528</v>
      </c>
      <c r="G100" s="41">
        <v>620</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c r="A102" s="37" t="s">
        <v>225</v>
      </c>
      <c r="B102" s="45"/>
      <c r="C102" s="46"/>
      <c r="D102" s="46"/>
      <c r="E102" s="49" t="s">
        <v>5010</v>
      </c>
      <c r="F102" s="46"/>
      <c r="G102" s="46"/>
      <c r="H102" s="46"/>
      <c r="I102" s="46"/>
      <c r="J102" s="48"/>
    </row>
    <row r="103" ht="90">
      <c r="A103" s="37" t="s">
        <v>227</v>
      </c>
      <c r="B103" s="45"/>
      <c r="C103" s="46"/>
      <c r="D103" s="46"/>
      <c r="E103" s="39" t="s">
        <v>535</v>
      </c>
      <c r="F103" s="46"/>
      <c r="G103" s="46"/>
      <c r="H103" s="46"/>
      <c r="I103" s="46"/>
      <c r="J103" s="48"/>
    </row>
    <row r="104" ht="30">
      <c r="A104" s="37" t="s">
        <v>219</v>
      </c>
      <c r="B104" s="37">
        <v>23</v>
      </c>
      <c r="C104" s="38" t="s">
        <v>533</v>
      </c>
      <c r="D104" s="37" t="s">
        <v>221</v>
      </c>
      <c r="E104" s="39" t="s">
        <v>534</v>
      </c>
      <c r="F104" s="40" t="s">
        <v>528</v>
      </c>
      <c r="G104" s="41">
        <v>165</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c r="A106" s="37" t="s">
        <v>225</v>
      </c>
      <c r="B106" s="45"/>
      <c r="C106" s="46"/>
      <c r="D106" s="46"/>
      <c r="E106" s="49" t="s">
        <v>5010</v>
      </c>
      <c r="F106" s="46"/>
      <c r="G106" s="46"/>
      <c r="H106" s="46"/>
      <c r="I106" s="46"/>
      <c r="J106" s="48"/>
    </row>
    <row r="107" ht="90">
      <c r="A107" s="37" t="s">
        <v>227</v>
      </c>
      <c r="B107" s="45"/>
      <c r="C107" s="46"/>
      <c r="D107" s="46"/>
      <c r="E107" s="39" t="s">
        <v>535</v>
      </c>
      <c r="F107" s="46"/>
      <c r="G107" s="46"/>
      <c r="H107" s="46"/>
      <c r="I107" s="46"/>
      <c r="J107" s="48"/>
    </row>
    <row r="108" ht="30">
      <c r="A108" s="37" t="s">
        <v>219</v>
      </c>
      <c r="B108" s="37">
        <v>24</v>
      </c>
      <c r="C108" s="38" t="s">
        <v>549</v>
      </c>
      <c r="D108" s="37" t="s">
        <v>221</v>
      </c>
      <c r="E108" s="39" t="s">
        <v>550</v>
      </c>
      <c r="F108" s="40" t="s">
        <v>245</v>
      </c>
      <c r="G108" s="41">
        <v>4</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c r="A110" s="37" t="s">
        <v>225</v>
      </c>
      <c r="B110" s="45"/>
      <c r="C110" s="46"/>
      <c r="D110" s="46"/>
      <c r="E110" s="49" t="s">
        <v>5010</v>
      </c>
      <c r="F110" s="46"/>
      <c r="G110" s="46"/>
      <c r="H110" s="46"/>
      <c r="I110" s="46"/>
      <c r="J110" s="48"/>
    </row>
    <row r="111" ht="60">
      <c r="A111" s="37" t="s">
        <v>227</v>
      </c>
      <c r="B111" s="45"/>
      <c r="C111" s="46"/>
      <c r="D111" s="46"/>
      <c r="E111" s="39" t="s">
        <v>551</v>
      </c>
      <c r="F111" s="46"/>
      <c r="G111" s="46"/>
      <c r="H111" s="46"/>
      <c r="I111" s="46"/>
      <c r="J111" s="48"/>
    </row>
    <row r="112">
      <c r="A112" s="37" t="s">
        <v>219</v>
      </c>
      <c r="B112" s="37">
        <v>25</v>
      </c>
      <c r="C112" s="38" t="s">
        <v>1987</v>
      </c>
      <c r="D112" s="37" t="s">
        <v>221</v>
      </c>
      <c r="E112" s="39" t="s">
        <v>1988</v>
      </c>
      <c r="F112" s="40" t="s">
        <v>245</v>
      </c>
      <c r="G112" s="41">
        <v>5</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c r="A114" s="37" t="s">
        <v>225</v>
      </c>
      <c r="B114" s="45"/>
      <c r="C114" s="46"/>
      <c r="D114" s="46"/>
      <c r="E114" s="49" t="s">
        <v>5010</v>
      </c>
      <c r="F114" s="46"/>
      <c r="G114" s="46"/>
      <c r="H114" s="46"/>
      <c r="I114" s="46"/>
      <c r="J114" s="48"/>
    </row>
    <row r="115" ht="135">
      <c r="A115" s="37" t="s">
        <v>227</v>
      </c>
      <c r="B115" s="45"/>
      <c r="C115" s="46"/>
      <c r="D115" s="46"/>
      <c r="E115" s="39" t="s">
        <v>544</v>
      </c>
      <c r="F115" s="46"/>
      <c r="G115" s="46"/>
      <c r="H115" s="46"/>
      <c r="I115" s="46"/>
      <c r="J115" s="48"/>
    </row>
    <row r="116" ht="30">
      <c r="A116" s="37" t="s">
        <v>219</v>
      </c>
      <c r="B116" s="37">
        <v>26</v>
      </c>
      <c r="C116" s="38" t="s">
        <v>1899</v>
      </c>
      <c r="D116" s="37" t="s">
        <v>221</v>
      </c>
      <c r="E116" s="39" t="s">
        <v>1900</v>
      </c>
      <c r="F116" s="40" t="s">
        <v>245</v>
      </c>
      <c r="G116" s="41">
        <v>10</v>
      </c>
      <c r="H116" s="42">
        <v>0</v>
      </c>
      <c r="I116" s="43">
        <f>ROUND(G116*H116,P4)</f>
        <v>0</v>
      </c>
      <c r="J116" s="37"/>
      <c r="O116" s="44">
        <f>I116*0.21</f>
        <v>0</v>
      </c>
      <c r="P116">
        <v>3</v>
      </c>
    </row>
    <row r="117">
      <c r="A117" s="37" t="s">
        <v>224</v>
      </c>
      <c r="B117" s="45"/>
      <c r="C117" s="46"/>
      <c r="D117" s="46"/>
      <c r="E117" s="47" t="s">
        <v>221</v>
      </c>
      <c r="F117" s="46"/>
      <c r="G117" s="46"/>
      <c r="H117" s="46"/>
      <c r="I117" s="46"/>
      <c r="J117" s="48"/>
    </row>
    <row r="118">
      <c r="A118" s="37" t="s">
        <v>225</v>
      </c>
      <c r="B118" s="45"/>
      <c r="C118" s="46"/>
      <c r="D118" s="46"/>
      <c r="E118" s="49" t="s">
        <v>5010</v>
      </c>
      <c r="F118" s="46"/>
      <c r="G118" s="46"/>
      <c r="H118" s="46"/>
      <c r="I118" s="46"/>
      <c r="J118" s="48"/>
    </row>
    <row r="119" ht="135">
      <c r="A119" s="37" t="s">
        <v>227</v>
      </c>
      <c r="B119" s="45"/>
      <c r="C119" s="46"/>
      <c r="D119" s="46"/>
      <c r="E119" s="39" t="s">
        <v>5025</v>
      </c>
      <c r="F119" s="46"/>
      <c r="G119" s="46"/>
      <c r="H119" s="46"/>
      <c r="I119" s="46"/>
      <c r="J119" s="48"/>
    </row>
    <row r="120">
      <c r="A120" s="37" t="s">
        <v>219</v>
      </c>
      <c r="B120" s="37">
        <v>27</v>
      </c>
      <c r="C120" s="38" t="s">
        <v>1991</v>
      </c>
      <c r="D120" s="37" t="s">
        <v>221</v>
      </c>
      <c r="E120" s="39" t="s">
        <v>1992</v>
      </c>
      <c r="F120" s="40" t="s">
        <v>528</v>
      </c>
      <c r="G120" s="41">
        <v>50</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c r="A122" s="37" t="s">
        <v>225</v>
      </c>
      <c r="B122" s="45"/>
      <c r="C122" s="46"/>
      <c r="D122" s="46"/>
      <c r="E122" s="49" t="s">
        <v>5010</v>
      </c>
      <c r="F122" s="46"/>
      <c r="G122" s="46"/>
      <c r="H122" s="46"/>
      <c r="I122" s="46"/>
      <c r="J122" s="48"/>
    </row>
    <row r="123" ht="150">
      <c r="A123" s="37" t="s">
        <v>227</v>
      </c>
      <c r="B123" s="45"/>
      <c r="C123" s="46"/>
      <c r="D123" s="46"/>
      <c r="E123" s="39" t="s">
        <v>1993</v>
      </c>
      <c r="F123" s="46"/>
      <c r="G123" s="46"/>
      <c r="H123" s="46"/>
      <c r="I123" s="46"/>
      <c r="J123" s="48"/>
    </row>
    <row r="124">
      <c r="A124" s="37" t="s">
        <v>219</v>
      </c>
      <c r="B124" s="37">
        <v>28</v>
      </c>
      <c r="C124" s="38" t="s">
        <v>2158</v>
      </c>
      <c r="D124" s="37" t="s">
        <v>221</v>
      </c>
      <c r="E124" s="39" t="s">
        <v>2159</v>
      </c>
      <c r="F124" s="40" t="s">
        <v>245</v>
      </c>
      <c r="G124" s="41">
        <v>10</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c r="A126" s="37" t="s">
        <v>225</v>
      </c>
      <c r="B126" s="45"/>
      <c r="C126" s="46"/>
      <c r="D126" s="46"/>
      <c r="E126" s="49" t="s">
        <v>5010</v>
      </c>
      <c r="F126" s="46"/>
      <c r="G126" s="46"/>
      <c r="H126" s="46"/>
      <c r="I126" s="46"/>
      <c r="J126" s="48"/>
    </row>
    <row r="127" ht="105">
      <c r="A127" s="37" t="s">
        <v>227</v>
      </c>
      <c r="B127" s="45"/>
      <c r="C127" s="46"/>
      <c r="D127" s="46"/>
      <c r="E127" s="39" t="s">
        <v>2160</v>
      </c>
      <c r="F127" s="46"/>
      <c r="G127" s="46"/>
      <c r="H127" s="46"/>
      <c r="I127" s="46"/>
      <c r="J127" s="48"/>
    </row>
    <row r="128">
      <c r="A128" s="37" t="s">
        <v>219</v>
      </c>
      <c r="B128" s="37">
        <v>29</v>
      </c>
      <c r="C128" s="38" t="s">
        <v>1994</v>
      </c>
      <c r="D128" s="37" t="s">
        <v>221</v>
      </c>
      <c r="E128" s="39" t="s">
        <v>1995</v>
      </c>
      <c r="F128" s="40" t="s">
        <v>245</v>
      </c>
      <c r="G128" s="41">
        <v>10</v>
      </c>
      <c r="H128" s="42">
        <v>0</v>
      </c>
      <c r="I128" s="43">
        <f>ROUND(G128*H128,P4)</f>
        <v>0</v>
      </c>
      <c r="J128" s="37"/>
      <c r="O128" s="44">
        <f>I128*0.21</f>
        <v>0</v>
      </c>
      <c r="P128">
        <v>3</v>
      </c>
    </row>
    <row r="129">
      <c r="A129" s="37" t="s">
        <v>224</v>
      </c>
      <c r="B129" s="45"/>
      <c r="C129" s="46"/>
      <c r="D129" s="46"/>
      <c r="E129" s="47" t="s">
        <v>221</v>
      </c>
      <c r="F129" s="46"/>
      <c r="G129" s="46"/>
      <c r="H129" s="46"/>
      <c r="I129" s="46"/>
      <c r="J129" s="48"/>
    </row>
    <row r="130">
      <c r="A130" s="37" t="s">
        <v>225</v>
      </c>
      <c r="B130" s="45"/>
      <c r="C130" s="46"/>
      <c r="D130" s="46"/>
      <c r="E130" s="49" t="s">
        <v>5010</v>
      </c>
      <c r="F130" s="46"/>
      <c r="G130" s="46"/>
      <c r="H130" s="46"/>
      <c r="I130" s="46"/>
      <c r="J130" s="48"/>
    </row>
    <row r="131" ht="120">
      <c r="A131" s="37" t="s">
        <v>227</v>
      </c>
      <c r="B131" s="45"/>
      <c r="C131" s="46"/>
      <c r="D131" s="46"/>
      <c r="E131" s="39" t="s">
        <v>1996</v>
      </c>
      <c r="F131" s="46"/>
      <c r="G131" s="46"/>
      <c r="H131" s="46"/>
      <c r="I131" s="46"/>
      <c r="J131" s="48"/>
    </row>
    <row r="132">
      <c r="A132" s="37" t="s">
        <v>219</v>
      </c>
      <c r="B132" s="37">
        <v>30</v>
      </c>
      <c r="C132" s="38" t="s">
        <v>1997</v>
      </c>
      <c r="D132" s="37" t="s">
        <v>221</v>
      </c>
      <c r="E132" s="39" t="s">
        <v>1998</v>
      </c>
      <c r="F132" s="40" t="s">
        <v>245</v>
      </c>
      <c r="G132" s="41">
        <v>2</v>
      </c>
      <c r="H132" s="42">
        <v>0</v>
      </c>
      <c r="I132" s="43">
        <f>ROUND(G132*H132,P4)</f>
        <v>0</v>
      </c>
      <c r="J132" s="37"/>
      <c r="O132" s="44">
        <f>I132*0.21</f>
        <v>0</v>
      </c>
      <c r="P132">
        <v>3</v>
      </c>
    </row>
    <row r="133">
      <c r="A133" s="37" t="s">
        <v>224</v>
      </c>
      <c r="B133" s="45"/>
      <c r="C133" s="46"/>
      <c r="D133" s="46"/>
      <c r="E133" s="47" t="s">
        <v>221</v>
      </c>
      <c r="F133" s="46"/>
      <c r="G133" s="46"/>
      <c r="H133" s="46"/>
      <c r="I133" s="46"/>
      <c r="J133" s="48"/>
    </row>
    <row r="134">
      <c r="A134" s="37" t="s">
        <v>225</v>
      </c>
      <c r="B134" s="45"/>
      <c r="C134" s="46"/>
      <c r="D134" s="46"/>
      <c r="E134" s="49" t="s">
        <v>5010</v>
      </c>
      <c r="F134" s="46"/>
      <c r="G134" s="46"/>
      <c r="H134" s="46"/>
      <c r="I134" s="46"/>
      <c r="J134" s="48"/>
    </row>
    <row r="135" ht="120">
      <c r="A135" s="37" t="s">
        <v>227</v>
      </c>
      <c r="B135" s="45"/>
      <c r="C135" s="46"/>
      <c r="D135" s="46"/>
      <c r="E135" s="39" t="s">
        <v>1999</v>
      </c>
      <c r="F135" s="46"/>
      <c r="G135" s="46"/>
      <c r="H135" s="46"/>
      <c r="I135" s="46"/>
      <c r="J135" s="48"/>
    </row>
    <row r="136">
      <c r="A136" s="37" t="s">
        <v>219</v>
      </c>
      <c r="B136" s="37">
        <v>31</v>
      </c>
      <c r="C136" s="38" t="s">
        <v>2102</v>
      </c>
      <c r="D136" s="37" t="s">
        <v>221</v>
      </c>
      <c r="E136" s="39" t="s">
        <v>2103</v>
      </c>
      <c r="F136" s="40" t="s">
        <v>528</v>
      </c>
      <c r="G136" s="41">
        <v>2400</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5010</v>
      </c>
      <c r="F138" s="46"/>
      <c r="G138" s="46"/>
      <c r="H138" s="46"/>
      <c r="I138" s="46"/>
      <c r="J138" s="48"/>
    </row>
    <row r="139" ht="105">
      <c r="A139" s="37" t="s">
        <v>227</v>
      </c>
      <c r="B139" s="45"/>
      <c r="C139" s="46"/>
      <c r="D139" s="46"/>
      <c r="E139" s="39" t="s">
        <v>621</v>
      </c>
      <c r="F139" s="46"/>
      <c r="G139" s="46"/>
      <c r="H139" s="46"/>
      <c r="I139" s="46"/>
      <c r="J139" s="48"/>
    </row>
    <row r="140">
      <c r="A140" s="37" t="s">
        <v>219</v>
      </c>
      <c r="B140" s="37">
        <v>32</v>
      </c>
      <c r="C140" s="38" t="s">
        <v>2002</v>
      </c>
      <c r="D140" s="37" t="s">
        <v>221</v>
      </c>
      <c r="E140" s="39" t="s">
        <v>2003</v>
      </c>
      <c r="F140" s="40" t="s">
        <v>528</v>
      </c>
      <c r="G140" s="41">
        <v>2070</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5010</v>
      </c>
      <c r="F142" s="46"/>
      <c r="G142" s="46"/>
      <c r="H142" s="46"/>
      <c r="I142" s="46"/>
      <c r="J142" s="48"/>
    </row>
    <row r="143" ht="105">
      <c r="A143" s="37" t="s">
        <v>227</v>
      </c>
      <c r="B143" s="45"/>
      <c r="C143" s="46"/>
      <c r="D143" s="46"/>
      <c r="E143" s="39" t="s">
        <v>621</v>
      </c>
      <c r="F143" s="46"/>
      <c r="G143" s="46"/>
      <c r="H143" s="46"/>
      <c r="I143" s="46"/>
      <c r="J143" s="48"/>
    </row>
    <row r="144" ht="30">
      <c r="A144" s="37" t="s">
        <v>219</v>
      </c>
      <c r="B144" s="37">
        <v>33</v>
      </c>
      <c r="C144" s="38" t="s">
        <v>5033</v>
      </c>
      <c r="D144" s="37" t="s">
        <v>221</v>
      </c>
      <c r="E144" s="39" t="s">
        <v>5034</v>
      </c>
      <c r="F144" s="40" t="s">
        <v>528</v>
      </c>
      <c r="G144" s="41">
        <v>280</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5010</v>
      </c>
      <c r="F146" s="46"/>
      <c r="G146" s="46"/>
      <c r="H146" s="46"/>
      <c r="I146" s="46"/>
      <c r="J146" s="48"/>
    </row>
    <row r="147" ht="105">
      <c r="A147" s="37" t="s">
        <v>227</v>
      </c>
      <c r="B147" s="45"/>
      <c r="C147" s="46"/>
      <c r="D147" s="46"/>
      <c r="E147" s="39" t="s">
        <v>621</v>
      </c>
      <c r="F147" s="46"/>
      <c r="G147" s="46"/>
      <c r="H147" s="46"/>
      <c r="I147" s="46"/>
      <c r="J147" s="48"/>
    </row>
    <row r="148" ht="30">
      <c r="A148" s="37" t="s">
        <v>219</v>
      </c>
      <c r="B148" s="37">
        <v>34</v>
      </c>
      <c r="C148" s="38" t="s">
        <v>5035</v>
      </c>
      <c r="D148" s="37" t="s">
        <v>221</v>
      </c>
      <c r="E148" s="39" t="s">
        <v>5036</v>
      </c>
      <c r="F148" s="40" t="s">
        <v>528</v>
      </c>
      <c r="G148" s="41">
        <v>10</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c r="A150" s="37" t="s">
        <v>225</v>
      </c>
      <c r="B150" s="45"/>
      <c r="C150" s="46"/>
      <c r="D150" s="46"/>
      <c r="E150" s="49" t="s">
        <v>5010</v>
      </c>
      <c r="F150" s="46"/>
      <c r="G150" s="46"/>
      <c r="H150" s="46"/>
      <c r="I150" s="46"/>
      <c r="J150" s="48"/>
    </row>
    <row r="151" ht="105">
      <c r="A151" s="37" t="s">
        <v>227</v>
      </c>
      <c r="B151" s="45"/>
      <c r="C151" s="46"/>
      <c r="D151" s="46"/>
      <c r="E151" s="39" t="s">
        <v>621</v>
      </c>
      <c r="F151" s="46"/>
      <c r="G151" s="46"/>
      <c r="H151" s="46"/>
      <c r="I151" s="46"/>
      <c r="J151" s="48"/>
    </row>
    <row r="152" ht="30">
      <c r="A152" s="37" t="s">
        <v>219</v>
      </c>
      <c r="B152" s="37">
        <v>35</v>
      </c>
      <c r="C152" s="38" t="s">
        <v>5037</v>
      </c>
      <c r="D152" s="37" t="s">
        <v>221</v>
      </c>
      <c r="E152" s="39" t="s">
        <v>5038</v>
      </c>
      <c r="F152" s="40" t="s">
        <v>528</v>
      </c>
      <c r="G152" s="41">
        <v>550</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c r="A154" s="37" t="s">
        <v>225</v>
      </c>
      <c r="B154" s="45"/>
      <c r="C154" s="46"/>
      <c r="D154" s="46"/>
      <c r="E154" s="49" t="s">
        <v>5010</v>
      </c>
      <c r="F154" s="46"/>
      <c r="G154" s="46"/>
      <c r="H154" s="46"/>
      <c r="I154" s="46"/>
      <c r="J154" s="48"/>
    </row>
    <row r="155" ht="105">
      <c r="A155" s="37" t="s">
        <v>227</v>
      </c>
      <c r="B155" s="45"/>
      <c r="C155" s="46"/>
      <c r="D155" s="46"/>
      <c r="E155" s="39" t="s">
        <v>621</v>
      </c>
      <c r="F155" s="46"/>
      <c r="G155" s="46"/>
      <c r="H155" s="46"/>
      <c r="I155" s="46"/>
      <c r="J155" s="48"/>
    </row>
    <row r="156">
      <c r="A156" s="37" t="s">
        <v>219</v>
      </c>
      <c r="B156" s="37">
        <v>36</v>
      </c>
      <c r="C156" s="38" t="s">
        <v>5039</v>
      </c>
      <c r="D156" s="37" t="s">
        <v>221</v>
      </c>
      <c r="E156" s="39" t="s">
        <v>5040</v>
      </c>
      <c r="F156" s="40" t="s">
        <v>528</v>
      </c>
      <c r="G156" s="41">
        <v>245</v>
      </c>
      <c r="H156" s="42">
        <v>0</v>
      </c>
      <c r="I156" s="43">
        <f>ROUND(G156*H156,P4)</f>
        <v>0</v>
      </c>
      <c r="J156" s="37"/>
      <c r="O156" s="44">
        <f>I156*0.21</f>
        <v>0</v>
      </c>
      <c r="P156">
        <v>3</v>
      </c>
    </row>
    <row r="157">
      <c r="A157" s="37" t="s">
        <v>224</v>
      </c>
      <c r="B157" s="45"/>
      <c r="C157" s="46"/>
      <c r="D157" s="46"/>
      <c r="E157" s="47" t="s">
        <v>221</v>
      </c>
      <c r="F157" s="46"/>
      <c r="G157" s="46"/>
      <c r="H157" s="46"/>
      <c r="I157" s="46"/>
      <c r="J157" s="48"/>
    </row>
    <row r="158">
      <c r="A158" s="37" t="s">
        <v>225</v>
      </c>
      <c r="B158" s="45"/>
      <c r="C158" s="46"/>
      <c r="D158" s="46"/>
      <c r="E158" s="49" t="s">
        <v>5010</v>
      </c>
      <c r="F158" s="46"/>
      <c r="G158" s="46"/>
      <c r="H158" s="46"/>
      <c r="I158" s="46"/>
      <c r="J158" s="48"/>
    </row>
    <row r="159" ht="60">
      <c r="A159" s="37" t="s">
        <v>227</v>
      </c>
      <c r="B159" s="45"/>
      <c r="C159" s="46"/>
      <c r="D159" s="46"/>
      <c r="E159" s="39" t="s">
        <v>5041</v>
      </c>
      <c r="F159" s="46"/>
      <c r="G159" s="46"/>
      <c r="H159" s="46"/>
      <c r="I159" s="46"/>
      <c r="J159" s="48"/>
    </row>
    <row r="160" ht="30">
      <c r="A160" s="37" t="s">
        <v>219</v>
      </c>
      <c r="B160" s="37">
        <v>37</v>
      </c>
      <c r="C160" s="38" t="s">
        <v>5042</v>
      </c>
      <c r="D160" s="37" t="s">
        <v>221</v>
      </c>
      <c r="E160" s="39" t="s">
        <v>5043</v>
      </c>
      <c r="F160" s="40" t="s">
        <v>245</v>
      </c>
      <c r="G160" s="41">
        <v>8</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c r="A162" s="37" t="s">
        <v>225</v>
      </c>
      <c r="B162" s="45"/>
      <c r="C162" s="46"/>
      <c r="D162" s="46"/>
      <c r="E162" s="49" t="s">
        <v>5010</v>
      </c>
      <c r="F162" s="46"/>
      <c r="G162" s="46"/>
      <c r="H162" s="46"/>
      <c r="I162" s="46"/>
      <c r="J162" s="48"/>
    </row>
    <row r="163" ht="75">
      <c r="A163" s="37" t="s">
        <v>227</v>
      </c>
      <c r="B163" s="45"/>
      <c r="C163" s="46"/>
      <c r="D163" s="46"/>
      <c r="E163" s="39" t="s">
        <v>5044</v>
      </c>
      <c r="F163" s="46"/>
      <c r="G163" s="46"/>
      <c r="H163" s="46"/>
      <c r="I163" s="46"/>
      <c r="J163" s="48"/>
    </row>
    <row r="164" ht="30">
      <c r="A164" s="37" t="s">
        <v>219</v>
      </c>
      <c r="B164" s="37">
        <v>38</v>
      </c>
      <c r="C164" s="38" t="s">
        <v>2004</v>
      </c>
      <c r="D164" s="37" t="s">
        <v>221</v>
      </c>
      <c r="E164" s="39" t="s">
        <v>2005</v>
      </c>
      <c r="F164" s="40" t="s">
        <v>245</v>
      </c>
      <c r="G164" s="41">
        <v>122</v>
      </c>
      <c r="H164" s="42">
        <v>0</v>
      </c>
      <c r="I164" s="43">
        <f>ROUND(G164*H164,P4)</f>
        <v>0</v>
      </c>
      <c r="J164" s="37"/>
      <c r="O164" s="44">
        <f>I164*0.21</f>
        <v>0</v>
      </c>
      <c r="P164">
        <v>3</v>
      </c>
    </row>
    <row r="165">
      <c r="A165" s="37" t="s">
        <v>224</v>
      </c>
      <c r="B165" s="45"/>
      <c r="C165" s="46"/>
      <c r="D165" s="46"/>
      <c r="E165" s="47" t="s">
        <v>221</v>
      </c>
      <c r="F165" s="46"/>
      <c r="G165" s="46"/>
      <c r="H165" s="46"/>
      <c r="I165" s="46"/>
      <c r="J165" s="48"/>
    </row>
    <row r="166">
      <c r="A166" s="37" t="s">
        <v>225</v>
      </c>
      <c r="B166" s="45"/>
      <c r="C166" s="46"/>
      <c r="D166" s="46"/>
      <c r="E166" s="49" t="s">
        <v>5010</v>
      </c>
      <c r="F166" s="46"/>
      <c r="G166" s="46"/>
      <c r="H166" s="46"/>
      <c r="I166" s="46"/>
      <c r="J166" s="48"/>
    </row>
    <row r="167" ht="120">
      <c r="A167" s="37" t="s">
        <v>227</v>
      </c>
      <c r="B167" s="45"/>
      <c r="C167" s="46"/>
      <c r="D167" s="46"/>
      <c r="E167" s="39" t="s">
        <v>2006</v>
      </c>
      <c r="F167" s="46"/>
      <c r="G167" s="46"/>
      <c r="H167" s="46"/>
      <c r="I167" s="46"/>
      <c r="J167" s="48"/>
    </row>
    <row r="168" ht="30">
      <c r="A168" s="37" t="s">
        <v>219</v>
      </c>
      <c r="B168" s="37">
        <v>39</v>
      </c>
      <c r="C168" s="38" t="s">
        <v>5045</v>
      </c>
      <c r="D168" s="37" t="s">
        <v>221</v>
      </c>
      <c r="E168" s="39" t="s">
        <v>5046</v>
      </c>
      <c r="F168" s="40" t="s">
        <v>245</v>
      </c>
      <c r="G168" s="41">
        <v>4</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c r="A170" s="37" t="s">
        <v>225</v>
      </c>
      <c r="B170" s="45"/>
      <c r="C170" s="46"/>
      <c r="D170" s="46"/>
      <c r="E170" s="49" t="s">
        <v>5010</v>
      </c>
      <c r="F170" s="46"/>
      <c r="G170" s="46"/>
      <c r="H170" s="46"/>
      <c r="I170" s="46"/>
      <c r="J170" s="48"/>
    </row>
    <row r="171" ht="120">
      <c r="A171" s="37" t="s">
        <v>227</v>
      </c>
      <c r="B171" s="45"/>
      <c r="C171" s="46"/>
      <c r="D171" s="46"/>
      <c r="E171" s="39" t="s">
        <v>2006</v>
      </c>
      <c r="F171" s="46"/>
      <c r="G171" s="46"/>
      <c r="H171" s="46"/>
      <c r="I171" s="46"/>
      <c r="J171" s="48"/>
    </row>
    <row r="172" ht="30">
      <c r="A172" s="37" t="s">
        <v>219</v>
      </c>
      <c r="B172" s="37">
        <v>40</v>
      </c>
      <c r="C172" s="38" t="s">
        <v>5047</v>
      </c>
      <c r="D172" s="37" t="s">
        <v>221</v>
      </c>
      <c r="E172" s="39" t="s">
        <v>5048</v>
      </c>
      <c r="F172" s="40" t="s">
        <v>245</v>
      </c>
      <c r="G172" s="41">
        <v>2</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c r="A174" s="37" t="s">
        <v>225</v>
      </c>
      <c r="B174" s="45"/>
      <c r="C174" s="46"/>
      <c r="D174" s="46"/>
      <c r="E174" s="49" t="s">
        <v>5010</v>
      </c>
      <c r="F174" s="46"/>
      <c r="G174" s="46"/>
      <c r="H174" s="46"/>
      <c r="I174" s="46"/>
      <c r="J174" s="48"/>
    </row>
    <row r="175" ht="120">
      <c r="A175" s="37" t="s">
        <v>227</v>
      </c>
      <c r="B175" s="45"/>
      <c r="C175" s="46"/>
      <c r="D175" s="46"/>
      <c r="E175" s="39" t="s">
        <v>2006</v>
      </c>
      <c r="F175" s="46"/>
      <c r="G175" s="46"/>
      <c r="H175" s="46"/>
      <c r="I175" s="46"/>
      <c r="J175" s="48"/>
    </row>
    <row r="176" ht="30">
      <c r="A176" s="37" t="s">
        <v>219</v>
      </c>
      <c r="B176" s="37">
        <v>41</v>
      </c>
      <c r="C176" s="38" t="s">
        <v>5049</v>
      </c>
      <c r="D176" s="37" t="s">
        <v>221</v>
      </c>
      <c r="E176" s="39" t="s">
        <v>5050</v>
      </c>
      <c r="F176" s="40" t="s">
        <v>245</v>
      </c>
      <c r="G176" s="41">
        <v>6</v>
      </c>
      <c r="H176" s="42">
        <v>0</v>
      </c>
      <c r="I176" s="43">
        <f>ROUND(G176*H176,P4)</f>
        <v>0</v>
      </c>
      <c r="J176" s="37"/>
      <c r="O176" s="44">
        <f>I176*0.21</f>
        <v>0</v>
      </c>
      <c r="P176">
        <v>3</v>
      </c>
    </row>
    <row r="177">
      <c r="A177" s="37" t="s">
        <v>224</v>
      </c>
      <c r="B177" s="45"/>
      <c r="C177" s="46"/>
      <c r="D177" s="46"/>
      <c r="E177" s="47" t="s">
        <v>221</v>
      </c>
      <c r="F177" s="46"/>
      <c r="G177" s="46"/>
      <c r="H177" s="46"/>
      <c r="I177" s="46"/>
      <c r="J177" s="48"/>
    </row>
    <row r="178">
      <c r="A178" s="37" t="s">
        <v>225</v>
      </c>
      <c r="B178" s="45"/>
      <c r="C178" s="46"/>
      <c r="D178" s="46"/>
      <c r="E178" s="49" t="s">
        <v>5010</v>
      </c>
      <c r="F178" s="46"/>
      <c r="G178" s="46"/>
      <c r="H178" s="46"/>
      <c r="I178" s="46"/>
      <c r="J178" s="48"/>
    </row>
    <row r="179" ht="120">
      <c r="A179" s="37" t="s">
        <v>227</v>
      </c>
      <c r="B179" s="45"/>
      <c r="C179" s="46"/>
      <c r="D179" s="46"/>
      <c r="E179" s="39" t="s">
        <v>2006</v>
      </c>
      <c r="F179" s="46"/>
      <c r="G179" s="46"/>
      <c r="H179" s="46"/>
      <c r="I179" s="46"/>
      <c r="J179" s="48"/>
    </row>
    <row r="180" ht="30">
      <c r="A180" s="37" t="s">
        <v>219</v>
      </c>
      <c r="B180" s="37">
        <v>42</v>
      </c>
      <c r="C180" s="38" t="s">
        <v>5051</v>
      </c>
      <c r="D180" s="37" t="s">
        <v>221</v>
      </c>
      <c r="E180" s="39" t="s">
        <v>5052</v>
      </c>
      <c r="F180" s="40" t="s">
        <v>245</v>
      </c>
      <c r="G180" s="41">
        <v>27</v>
      </c>
      <c r="H180" s="42">
        <v>0</v>
      </c>
      <c r="I180" s="43">
        <f>ROUND(G180*H180,P4)</f>
        <v>0</v>
      </c>
      <c r="J180" s="37"/>
      <c r="O180" s="44">
        <f>I180*0.21</f>
        <v>0</v>
      </c>
      <c r="P180">
        <v>3</v>
      </c>
    </row>
    <row r="181">
      <c r="A181" s="37" t="s">
        <v>224</v>
      </c>
      <c r="B181" s="45"/>
      <c r="C181" s="46"/>
      <c r="D181" s="46"/>
      <c r="E181" s="47" t="s">
        <v>221</v>
      </c>
      <c r="F181" s="46"/>
      <c r="G181" s="46"/>
      <c r="H181" s="46"/>
      <c r="I181" s="46"/>
      <c r="J181" s="48"/>
    </row>
    <row r="182">
      <c r="A182" s="37" t="s">
        <v>225</v>
      </c>
      <c r="B182" s="45"/>
      <c r="C182" s="46"/>
      <c r="D182" s="46"/>
      <c r="E182" s="49" t="s">
        <v>5010</v>
      </c>
      <c r="F182" s="46"/>
      <c r="G182" s="46"/>
      <c r="H182" s="46"/>
      <c r="I182" s="46"/>
      <c r="J182" s="48"/>
    </row>
    <row r="183" ht="120">
      <c r="A183" s="37" t="s">
        <v>227</v>
      </c>
      <c r="B183" s="45"/>
      <c r="C183" s="46"/>
      <c r="D183" s="46"/>
      <c r="E183" s="39" t="s">
        <v>2006</v>
      </c>
      <c r="F183" s="46"/>
      <c r="G183" s="46"/>
      <c r="H183" s="46"/>
      <c r="I183" s="46"/>
      <c r="J183" s="48"/>
    </row>
    <row r="184" ht="30">
      <c r="A184" s="37" t="s">
        <v>219</v>
      </c>
      <c r="B184" s="37">
        <v>43</v>
      </c>
      <c r="C184" s="38" t="s">
        <v>5053</v>
      </c>
      <c r="D184" s="37" t="s">
        <v>221</v>
      </c>
      <c r="E184" s="39" t="s">
        <v>5054</v>
      </c>
      <c r="F184" s="40" t="s">
        <v>245</v>
      </c>
      <c r="G184" s="41">
        <v>2</v>
      </c>
      <c r="H184" s="42">
        <v>0</v>
      </c>
      <c r="I184" s="43">
        <f>ROUND(G184*H184,P4)</f>
        <v>0</v>
      </c>
      <c r="J184" s="37"/>
      <c r="O184" s="44">
        <f>I184*0.21</f>
        <v>0</v>
      </c>
      <c r="P184">
        <v>3</v>
      </c>
    </row>
    <row r="185">
      <c r="A185" s="37" t="s">
        <v>224</v>
      </c>
      <c r="B185" s="45"/>
      <c r="C185" s="46"/>
      <c r="D185" s="46"/>
      <c r="E185" s="47" t="s">
        <v>221</v>
      </c>
      <c r="F185" s="46"/>
      <c r="G185" s="46"/>
      <c r="H185" s="46"/>
      <c r="I185" s="46"/>
      <c r="J185" s="48"/>
    </row>
    <row r="186">
      <c r="A186" s="37" t="s">
        <v>225</v>
      </c>
      <c r="B186" s="45"/>
      <c r="C186" s="46"/>
      <c r="D186" s="46"/>
      <c r="E186" s="49" t="s">
        <v>5010</v>
      </c>
      <c r="F186" s="46"/>
      <c r="G186" s="46"/>
      <c r="H186" s="46"/>
      <c r="I186" s="46"/>
      <c r="J186" s="48"/>
    </row>
    <row r="187" ht="120">
      <c r="A187" s="37" t="s">
        <v>227</v>
      </c>
      <c r="B187" s="45"/>
      <c r="C187" s="46"/>
      <c r="D187" s="46"/>
      <c r="E187" s="39" t="s">
        <v>2006</v>
      </c>
      <c r="F187" s="46"/>
      <c r="G187" s="46"/>
      <c r="H187" s="46"/>
      <c r="I187" s="46"/>
      <c r="J187" s="48"/>
    </row>
    <row r="188" ht="30">
      <c r="A188" s="37" t="s">
        <v>219</v>
      </c>
      <c r="B188" s="37">
        <v>44</v>
      </c>
      <c r="C188" s="38" t="s">
        <v>5055</v>
      </c>
      <c r="D188" s="37" t="s">
        <v>221</v>
      </c>
      <c r="E188" s="39" t="s">
        <v>5056</v>
      </c>
      <c r="F188" s="40" t="s">
        <v>245</v>
      </c>
      <c r="G188" s="41">
        <v>4</v>
      </c>
      <c r="H188" s="42">
        <v>0</v>
      </c>
      <c r="I188" s="43">
        <f>ROUND(G188*H188,P4)</f>
        <v>0</v>
      </c>
      <c r="J188" s="37"/>
      <c r="O188" s="44">
        <f>I188*0.21</f>
        <v>0</v>
      </c>
      <c r="P188">
        <v>3</v>
      </c>
    </row>
    <row r="189">
      <c r="A189" s="37" t="s">
        <v>224</v>
      </c>
      <c r="B189" s="45"/>
      <c r="C189" s="46"/>
      <c r="D189" s="46"/>
      <c r="E189" s="47" t="s">
        <v>221</v>
      </c>
      <c r="F189" s="46"/>
      <c r="G189" s="46"/>
      <c r="H189" s="46"/>
      <c r="I189" s="46"/>
      <c r="J189" s="48"/>
    </row>
    <row r="190">
      <c r="A190" s="37" t="s">
        <v>225</v>
      </c>
      <c r="B190" s="45"/>
      <c r="C190" s="46"/>
      <c r="D190" s="46"/>
      <c r="E190" s="49" t="s">
        <v>5010</v>
      </c>
      <c r="F190" s="46"/>
      <c r="G190" s="46"/>
      <c r="H190" s="46"/>
      <c r="I190" s="46"/>
      <c r="J190" s="48"/>
    </row>
    <row r="191" ht="120">
      <c r="A191" s="37" t="s">
        <v>227</v>
      </c>
      <c r="B191" s="45"/>
      <c r="C191" s="46"/>
      <c r="D191" s="46"/>
      <c r="E191" s="39" t="s">
        <v>2006</v>
      </c>
      <c r="F191" s="46"/>
      <c r="G191" s="46"/>
      <c r="H191" s="46"/>
      <c r="I191" s="46"/>
      <c r="J191" s="48"/>
    </row>
    <row r="192">
      <c r="A192" s="37" t="s">
        <v>219</v>
      </c>
      <c r="B192" s="37">
        <v>45</v>
      </c>
      <c r="C192" s="38" t="s">
        <v>2007</v>
      </c>
      <c r="D192" s="37" t="s">
        <v>221</v>
      </c>
      <c r="E192" s="39" t="s">
        <v>2008</v>
      </c>
      <c r="F192" s="40" t="s">
        <v>528</v>
      </c>
      <c r="G192" s="41">
        <v>5555</v>
      </c>
      <c r="H192" s="42">
        <v>0</v>
      </c>
      <c r="I192" s="43">
        <f>ROUND(G192*H192,P4)</f>
        <v>0</v>
      </c>
      <c r="J192" s="37"/>
      <c r="O192" s="44">
        <f>I192*0.21</f>
        <v>0</v>
      </c>
      <c r="P192">
        <v>3</v>
      </c>
    </row>
    <row r="193">
      <c r="A193" s="37" t="s">
        <v>224</v>
      </c>
      <c r="B193" s="45"/>
      <c r="C193" s="46"/>
      <c r="D193" s="46"/>
      <c r="E193" s="47" t="s">
        <v>221</v>
      </c>
      <c r="F193" s="46"/>
      <c r="G193" s="46"/>
      <c r="H193" s="46"/>
      <c r="I193" s="46"/>
      <c r="J193" s="48"/>
    </row>
    <row r="194">
      <c r="A194" s="37" t="s">
        <v>225</v>
      </c>
      <c r="B194" s="45"/>
      <c r="C194" s="46"/>
      <c r="D194" s="46"/>
      <c r="E194" s="49" t="s">
        <v>5010</v>
      </c>
      <c r="F194" s="46"/>
      <c r="G194" s="46"/>
      <c r="H194" s="46"/>
      <c r="I194" s="46"/>
      <c r="J194" s="48"/>
    </row>
    <row r="195" ht="90">
      <c r="A195" s="37" t="s">
        <v>227</v>
      </c>
      <c r="B195" s="45"/>
      <c r="C195" s="46"/>
      <c r="D195" s="46"/>
      <c r="E195" s="39" t="s">
        <v>2009</v>
      </c>
      <c r="F195" s="46"/>
      <c r="G195" s="46"/>
      <c r="H195" s="46"/>
      <c r="I195" s="46"/>
      <c r="J195" s="48"/>
    </row>
    <row r="196">
      <c r="A196" s="37" t="s">
        <v>219</v>
      </c>
      <c r="B196" s="37">
        <v>46</v>
      </c>
      <c r="C196" s="38" t="s">
        <v>2068</v>
      </c>
      <c r="D196" s="37" t="s">
        <v>221</v>
      </c>
      <c r="E196" s="39" t="s">
        <v>2069</v>
      </c>
      <c r="F196" s="40" t="s">
        <v>528</v>
      </c>
      <c r="G196" s="41">
        <v>5555</v>
      </c>
      <c r="H196" s="42">
        <v>0</v>
      </c>
      <c r="I196" s="43">
        <f>ROUND(G196*H196,P4)</f>
        <v>0</v>
      </c>
      <c r="J196" s="37"/>
      <c r="O196" s="44">
        <f>I196*0.21</f>
        <v>0</v>
      </c>
      <c r="P196">
        <v>3</v>
      </c>
    </row>
    <row r="197">
      <c r="A197" s="37" t="s">
        <v>224</v>
      </c>
      <c r="B197" s="45"/>
      <c r="C197" s="46"/>
      <c r="D197" s="46"/>
      <c r="E197" s="47" t="s">
        <v>221</v>
      </c>
      <c r="F197" s="46"/>
      <c r="G197" s="46"/>
      <c r="H197" s="46"/>
      <c r="I197" s="46"/>
      <c r="J197" s="48"/>
    </row>
    <row r="198">
      <c r="A198" s="37" t="s">
        <v>225</v>
      </c>
      <c r="B198" s="45"/>
      <c r="C198" s="46"/>
      <c r="D198" s="46"/>
      <c r="E198" s="49" t="s">
        <v>5010</v>
      </c>
      <c r="F198" s="46"/>
      <c r="G198" s="46"/>
      <c r="H198" s="46"/>
      <c r="I198" s="46"/>
      <c r="J198" s="48"/>
    </row>
    <row r="199" ht="135">
      <c r="A199" s="37" t="s">
        <v>227</v>
      </c>
      <c r="B199" s="45"/>
      <c r="C199" s="46"/>
      <c r="D199" s="46"/>
      <c r="E199" s="39" t="s">
        <v>2070</v>
      </c>
      <c r="F199" s="46"/>
      <c r="G199" s="46"/>
      <c r="H199" s="46"/>
      <c r="I199" s="46"/>
      <c r="J199" s="48"/>
    </row>
    <row r="200">
      <c r="A200" s="37" t="s">
        <v>219</v>
      </c>
      <c r="B200" s="37">
        <v>47</v>
      </c>
      <c r="C200" s="38" t="s">
        <v>5057</v>
      </c>
      <c r="D200" s="37" t="s">
        <v>221</v>
      </c>
      <c r="E200" s="39" t="s">
        <v>5058</v>
      </c>
      <c r="F200" s="40" t="s">
        <v>245</v>
      </c>
      <c r="G200" s="41">
        <v>1</v>
      </c>
      <c r="H200" s="42">
        <v>0</v>
      </c>
      <c r="I200" s="43">
        <f>ROUND(G200*H200,P4)</f>
        <v>0</v>
      </c>
      <c r="J200" s="37"/>
      <c r="O200" s="44">
        <f>I200*0.21</f>
        <v>0</v>
      </c>
      <c r="P200">
        <v>3</v>
      </c>
    </row>
    <row r="201">
      <c r="A201" s="37" t="s">
        <v>224</v>
      </c>
      <c r="B201" s="45"/>
      <c r="C201" s="46"/>
      <c r="D201" s="46"/>
      <c r="E201" s="47" t="s">
        <v>221</v>
      </c>
      <c r="F201" s="46"/>
      <c r="G201" s="46"/>
      <c r="H201" s="46"/>
      <c r="I201" s="46"/>
      <c r="J201" s="48"/>
    </row>
    <row r="202">
      <c r="A202" s="37" t="s">
        <v>225</v>
      </c>
      <c r="B202" s="45"/>
      <c r="C202" s="46"/>
      <c r="D202" s="46"/>
      <c r="E202" s="49" t="s">
        <v>5010</v>
      </c>
      <c r="F202" s="46"/>
      <c r="G202" s="46"/>
      <c r="H202" s="46"/>
      <c r="I202" s="46"/>
      <c r="J202" s="48"/>
    </row>
    <row r="203" ht="180">
      <c r="A203" s="37" t="s">
        <v>227</v>
      </c>
      <c r="B203" s="45"/>
      <c r="C203" s="46"/>
      <c r="D203" s="46"/>
      <c r="E203" s="39" t="s">
        <v>5059</v>
      </c>
      <c r="F203" s="46"/>
      <c r="G203" s="46"/>
      <c r="H203" s="46"/>
      <c r="I203" s="46"/>
      <c r="J203" s="48"/>
    </row>
    <row r="204">
      <c r="A204" s="37" t="s">
        <v>219</v>
      </c>
      <c r="B204" s="37">
        <v>48</v>
      </c>
      <c r="C204" s="38" t="s">
        <v>5060</v>
      </c>
      <c r="D204" s="37" t="s">
        <v>221</v>
      </c>
      <c r="E204" s="39" t="s">
        <v>5061</v>
      </c>
      <c r="F204" s="40" t="s">
        <v>245</v>
      </c>
      <c r="G204" s="41">
        <v>4</v>
      </c>
      <c r="H204" s="42">
        <v>0</v>
      </c>
      <c r="I204" s="43">
        <f>ROUND(G204*H204,P4)</f>
        <v>0</v>
      </c>
      <c r="J204" s="37"/>
      <c r="O204" s="44">
        <f>I204*0.21</f>
        <v>0</v>
      </c>
      <c r="P204">
        <v>3</v>
      </c>
    </row>
    <row r="205">
      <c r="A205" s="37" t="s">
        <v>224</v>
      </c>
      <c r="B205" s="45"/>
      <c r="C205" s="46"/>
      <c r="D205" s="46"/>
      <c r="E205" s="47" t="s">
        <v>221</v>
      </c>
      <c r="F205" s="46"/>
      <c r="G205" s="46"/>
      <c r="H205" s="46"/>
      <c r="I205" s="46"/>
      <c r="J205" s="48"/>
    </row>
    <row r="206">
      <c r="A206" s="37" t="s">
        <v>225</v>
      </c>
      <c r="B206" s="45"/>
      <c r="C206" s="46"/>
      <c r="D206" s="46"/>
      <c r="E206" s="49" t="s">
        <v>5010</v>
      </c>
      <c r="F206" s="46"/>
      <c r="G206" s="46"/>
      <c r="H206" s="46"/>
      <c r="I206" s="46"/>
      <c r="J206" s="48"/>
    </row>
    <row r="207" ht="180">
      <c r="A207" s="37" t="s">
        <v>227</v>
      </c>
      <c r="B207" s="45"/>
      <c r="C207" s="46"/>
      <c r="D207" s="46"/>
      <c r="E207" s="39" t="s">
        <v>5059</v>
      </c>
      <c r="F207" s="46"/>
      <c r="G207" s="46"/>
      <c r="H207" s="46"/>
      <c r="I207" s="46"/>
      <c r="J207" s="48"/>
    </row>
    <row r="208">
      <c r="A208" s="37" t="s">
        <v>219</v>
      </c>
      <c r="B208" s="37">
        <v>49</v>
      </c>
      <c r="C208" s="38" t="s">
        <v>5062</v>
      </c>
      <c r="D208" s="37" t="s">
        <v>221</v>
      </c>
      <c r="E208" s="39" t="s">
        <v>5063</v>
      </c>
      <c r="F208" s="40" t="s">
        <v>245</v>
      </c>
      <c r="G208" s="41">
        <v>4</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c r="A210" s="37" t="s">
        <v>225</v>
      </c>
      <c r="B210" s="45"/>
      <c r="C210" s="46"/>
      <c r="D210" s="46"/>
      <c r="E210" s="49" t="s">
        <v>5010</v>
      </c>
      <c r="F210" s="46"/>
      <c r="G210" s="46"/>
      <c r="H210" s="46"/>
      <c r="I210" s="46"/>
      <c r="J210" s="48"/>
    </row>
    <row r="211" ht="180">
      <c r="A211" s="37" t="s">
        <v>227</v>
      </c>
      <c r="B211" s="45"/>
      <c r="C211" s="46"/>
      <c r="D211" s="46"/>
      <c r="E211" s="39" t="s">
        <v>5059</v>
      </c>
      <c r="F211" s="46"/>
      <c r="G211" s="46"/>
      <c r="H211" s="46"/>
      <c r="I211" s="46"/>
      <c r="J211" s="48"/>
    </row>
    <row r="212">
      <c r="A212" s="37" t="s">
        <v>219</v>
      </c>
      <c r="B212" s="37">
        <v>50</v>
      </c>
      <c r="C212" s="38" t="s">
        <v>5064</v>
      </c>
      <c r="D212" s="37" t="s">
        <v>221</v>
      </c>
      <c r="E212" s="39" t="s">
        <v>5065</v>
      </c>
      <c r="F212" s="40" t="s">
        <v>245</v>
      </c>
      <c r="G212" s="41">
        <v>5</v>
      </c>
      <c r="H212" s="42">
        <v>0</v>
      </c>
      <c r="I212" s="43">
        <f>ROUND(G212*H212,P4)</f>
        <v>0</v>
      </c>
      <c r="J212" s="37"/>
      <c r="O212" s="44">
        <f>I212*0.21</f>
        <v>0</v>
      </c>
      <c r="P212">
        <v>3</v>
      </c>
    </row>
    <row r="213">
      <c r="A213" s="37" t="s">
        <v>224</v>
      </c>
      <c r="B213" s="45"/>
      <c r="C213" s="46"/>
      <c r="D213" s="46"/>
      <c r="E213" s="47" t="s">
        <v>221</v>
      </c>
      <c r="F213" s="46"/>
      <c r="G213" s="46"/>
      <c r="H213" s="46"/>
      <c r="I213" s="46"/>
      <c r="J213" s="48"/>
    </row>
    <row r="214">
      <c r="A214" s="37" t="s">
        <v>225</v>
      </c>
      <c r="B214" s="45"/>
      <c r="C214" s="46"/>
      <c r="D214" s="46"/>
      <c r="E214" s="49" t="s">
        <v>5010</v>
      </c>
      <c r="F214" s="46"/>
      <c r="G214" s="46"/>
      <c r="H214" s="46"/>
      <c r="I214" s="46"/>
      <c r="J214" s="48"/>
    </row>
    <row r="215" ht="180">
      <c r="A215" s="37" t="s">
        <v>227</v>
      </c>
      <c r="B215" s="45"/>
      <c r="C215" s="46"/>
      <c r="D215" s="46"/>
      <c r="E215" s="39" t="s">
        <v>5059</v>
      </c>
      <c r="F215" s="46"/>
      <c r="G215" s="46"/>
      <c r="H215" s="46"/>
      <c r="I215" s="46"/>
      <c r="J215" s="48"/>
    </row>
    <row r="216">
      <c r="A216" s="37" t="s">
        <v>219</v>
      </c>
      <c r="B216" s="37">
        <v>51</v>
      </c>
      <c r="C216" s="38" t="s">
        <v>5066</v>
      </c>
      <c r="D216" s="37" t="s">
        <v>221</v>
      </c>
      <c r="E216" s="39" t="s">
        <v>5067</v>
      </c>
      <c r="F216" s="40" t="s">
        <v>245</v>
      </c>
      <c r="G216" s="41">
        <v>1</v>
      </c>
      <c r="H216" s="42">
        <v>0</v>
      </c>
      <c r="I216" s="43">
        <f>ROUND(G216*H216,P4)</f>
        <v>0</v>
      </c>
      <c r="J216" s="37"/>
      <c r="O216" s="44">
        <f>I216*0.21</f>
        <v>0</v>
      </c>
      <c r="P216">
        <v>3</v>
      </c>
    </row>
    <row r="217">
      <c r="A217" s="37" t="s">
        <v>224</v>
      </c>
      <c r="B217" s="45"/>
      <c r="C217" s="46"/>
      <c r="D217" s="46"/>
      <c r="E217" s="47" t="s">
        <v>221</v>
      </c>
      <c r="F217" s="46"/>
      <c r="G217" s="46"/>
      <c r="H217" s="46"/>
      <c r="I217" s="46"/>
      <c r="J217" s="48"/>
    </row>
    <row r="218">
      <c r="A218" s="37" t="s">
        <v>225</v>
      </c>
      <c r="B218" s="45"/>
      <c r="C218" s="46"/>
      <c r="D218" s="46"/>
      <c r="E218" s="49" t="s">
        <v>5010</v>
      </c>
      <c r="F218" s="46"/>
      <c r="G218" s="46"/>
      <c r="H218" s="46"/>
      <c r="I218" s="46"/>
      <c r="J218" s="48"/>
    </row>
    <row r="219" ht="180">
      <c r="A219" s="37" t="s">
        <v>227</v>
      </c>
      <c r="B219" s="45"/>
      <c r="C219" s="46"/>
      <c r="D219" s="46"/>
      <c r="E219" s="39" t="s">
        <v>5059</v>
      </c>
      <c r="F219" s="46"/>
      <c r="G219" s="46"/>
      <c r="H219" s="46"/>
      <c r="I219" s="46"/>
      <c r="J219" s="48"/>
    </row>
    <row r="220" ht="30">
      <c r="A220" s="37" t="s">
        <v>219</v>
      </c>
      <c r="B220" s="37">
        <v>52</v>
      </c>
      <c r="C220" s="38" t="s">
        <v>5068</v>
      </c>
      <c r="D220" s="37" t="s">
        <v>221</v>
      </c>
      <c r="E220" s="39" t="s">
        <v>5069</v>
      </c>
      <c r="F220" s="40" t="s">
        <v>245</v>
      </c>
      <c r="G220" s="41">
        <v>2</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c r="A222" s="37" t="s">
        <v>225</v>
      </c>
      <c r="B222" s="45"/>
      <c r="C222" s="46"/>
      <c r="D222" s="46"/>
      <c r="E222" s="49" t="s">
        <v>5010</v>
      </c>
      <c r="F222" s="46"/>
      <c r="G222" s="46"/>
      <c r="H222" s="46"/>
      <c r="I222" s="46"/>
      <c r="J222" s="48"/>
    </row>
    <row r="223" ht="135">
      <c r="A223" s="37" t="s">
        <v>227</v>
      </c>
      <c r="B223" s="45"/>
      <c r="C223" s="46"/>
      <c r="D223" s="46"/>
      <c r="E223" s="39" t="s">
        <v>5070</v>
      </c>
      <c r="F223" s="46"/>
      <c r="G223" s="46"/>
      <c r="H223" s="46"/>
      <c r="I223" s="46"/>
      <c r="J223" s="48"/>
    </row>
    <row r="224" ht="30">
      <c r="A224" s="37" t="s">
        <v>219</v>
      </c>
      <c r="B224" s="37">
        <v>53</v>
      </c>
      <c r="C224" s="38" t="s">
        <v>5071</v>
      </c>
      <c r="D224" s="37" t="s">
        <v>221</v>
      </c>
      <c r="E224" s="39" t="s">
        <v>5072</v>
      </c>
      <c r="F224" s="40" t="s">
        <v>245</v>
      </c>
      <c r="G224" s="41">
        <v>2</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c r="A226" s="37" t="s">
        <v>225</v>
      </c>
      <c r="B226" s="45"/>
      <c r="C226" s="46"/>
      <c r="D226" s="46"/>
      <c r="E226" s="49" t="s">
        <v>5010</v>
      </c>
      <c r="F226" s="46"/>
      <c r="G226" s="46"/>
      <c r="H226" s="46"/>
      <c r="I226" s="46"/>
      <c r="J226" s="48"/>
    </row>
    <row r="227" ht="120">
      <c r="A227" s="37" t="s">
        <v>227</v>
      </c>
      <c r="B227" s="45"/>
      <c r="C227" s="46"/>
      <c r="D227" s="46"/>
      <c r="E227" s="39" t="s">
        <v>5073</v>
      </c>
      <c r="F227" s="46"/>
      <c r="G227" s="46"/>
      <c r="H227" s="46"/>
      <c r="I227" s="46"/>
      <c r="J227" s="48"/>
    </row>
    <row r="228" ht="30">
      <c r="A228" s="37" t="s">
        <v>219</v>
      </c>
      <c r="B228" s="37">
        <v>54</v>
      </c>
      <c r="C228" s="38" t="s">
        <v>5074</v>
      </c>
      <c r="D228" s="37" t="s">
        <v>221</v>
      </c>
      <c r="E228" s="39" t="s">
        <v>5075</v>
      </c>
      <c r="F228" s="40" t="s">
        <v>245</v>
      </c>
      <c r="G228" s="41">
        <v>2</v>
      </c>
      <c r="H228" s="42">
        <v>0</v>
      </c>
      <c r="I228" s="43">
        <f>ROUND(G228*H228,P4)</f>
        <v>0</v>
      </c>
      <c r="J228" s="37"/>
      <c r="O228" s="44">
        <f>I228*0.21</f>
        <v>0</v>
      </c>
      <c r="P228">
        <v>3</v>
      </c>
    </row>
    <row r="229">
      <c r="A229" s="37" t="s">
        <v>224</v>
      </c>
      <c r="B229" s="45"/>
      <c r="C229" s="46"/>
      <c r="D229" s="46"/>
      <c r="E229" s="47" t="s">
        <v>221</v>
      </c>
      <c r="F229" s="46"/>
      <c r="G229" s="46"/>
      <c r="H229" s="46"/>
      <c r="I229" s="46"/>
      <c r="J229" s="48"/>
    </row>
    <row r="230">
      <c r="A230" s="37" t="s">
        <v>225</v>
      </c>
      <c r="B230" s="45"/>
      <c r="C230" s="46"/>
      <c r="D230" s="46"/>
      <c r="E230" s="49" t="s">
        <v>5010</v>
      </c>
      <c r="F230" s="46"/>
      <c r="G230" s="46"/>
      <c r="H230" s="46"/>
      <c r="I230" s="46"/>
      <c r="J230" s="48"/>
    </row>
    <row r="231" ht="105">
      <c r="A231" s="37" t="s">
        <v>227</v>
      </c>
      <c r="B231" s="45"/>
      <c r="C231" s="46"/>
      <c r="D231" s="46"/>
      <c r="E231" s="39" t="s">
        <v>5076</v>
      </c>
      <c r="F231" s="46"/>
      <c r="G231" s="46"/>
      <c r="H231" s="46"/>
      <c r="I231" s="46"/>
      <c r="J231" s="48"/>
    </row>
    <row r="232" ht="45">
      <c r="A232" s="37" t="s">
        <v>219</v>
      </c>
      <c r="B232" s="37">
        <v>55</v>
      </c>
      <c r="C232" s="38" t="s">
        <v>5077</v>
      </c>
      <c r="D232" s="37" t="s">
        <v>221</v>
      </c>
      <c r="E232" s="39" t="s">
        <v>5078</v>
      </c>
      <c r="F232" s="40" t="s">
        <v>245</v>
      </c>
      <c r="G232" s="41">
        <v>1</v>
      </c>
      <c r="H232" s="42">
        <v>0</v>
      </c>
      <c r="I232" s="43">
        <f>ROUND(G232*H232,P4)</f>
        <v>0</v>
      </c>
      <c r="J232" s="37"/>
      <c r="O232" s="44">
        <f>I232*0.21</f>
        <v>0</v>
      </c>
      <c r="P232">
        <v>3</v>
      </c>
    </row>
    <row r="233">
      <c r="A233" s="37" t="s">
        <v>224</v>
      </c>
      <c r="B233" s="45"/>
      <c r="C233" s="46"/>
      <c r="D233" s="46"/>
      <c r="E233" s="47" t="s">
        <v>221</v>
      </c>
      <c r="F233" s="46"/>
      <c r="G233" s="46"/>
      <c r="H233" s="46"/>
      <c r="I233" s="46"/>
      <c r="J233" s="48"/>
    </row>
    <row r="234">
      <c r="A234" s="37" t="s">
        <v>225</v>
      </c>
      <c r="B234" s="45"/>
      <c r="C234" s="46"/>
      <c r="D234" s="46"/>
      <c r="E234" s="49" t="s">
        <v>5010</v>
      </c>
      <c r="F234" s="46"/>
      <c r="G234" s="46"/>
      <c r="H234" s="46"/>
      <c r="I234" s="46"/>
      <c r="J234" s="48"/>
    </row>
    <row r="235" ht="105">
      <c r="A235" s="37" t="s">
        <v>227</v>
      </c>
      <c r="B235" s="45"/>
      <c r="C235" s="46"/>
      <c r="D235" s="46"/>
      <c r="E235" s="39" t="s">
        <v>2014</v>
      </c>
      <c r="F235" s="46"/>
      <c r="G235" s="46"/>
      <c r="H235" s="46"/>
      <c r="I235" s="46"/>
      <c r="J235" s="48"/>
    </row>
    <row r="236">
      <c r="A236" s="37" t="s">
        <v>219</v>
      </c>
      <c r="B236" s="37">
        <v>56</v>
      </c>
      <c r="C236" s="38" t="s">
        <v>5079</v>
      </c>
      <c r="D236" s="37" t="s">
        <v>221</v>
      </c>
      <c r="E236" s="39" t="s">
        <v>5080</v>
      </c>
      <c r="F236" s="40" t="s">
        <v>245</v>
      </c>
      <c r="G236" s="41">
        <v>4</v>
      </c>
      <c r="H236" s="42">
        <v>0</v>
      </c>
      <c r="I236" s="43">
        <f>ROUND(G236*H236,P4)</f>
        <v>0</v>
      </c>
      <c r="J236" s="37"/>
      <c r="O236" s="44">
        <f>I236*0.21</f>
        <v>0</v>
      </c>
      <c r="P236">
        <v>3</v>
      </c>
    </row>
    <row r="237">
      <c r="A237" s="37" t="s">
        <v>224</v>
      </c>
      <c r="B237" s="45"/>
      <c r="C237" s="46"/>
      <c r="D237" s="46"/>
      <c r="E237" s="47" t="s">
        <v>221</v>
      </c>
      <c r="F237" s="46"/>
      <c r="G237" s="46"/>
      <c r="H237" s="46"/>
      <c r="I237" s="46"/>
      <c r="J237" s="48"/>
    </row>
    <row r="238">
      <c r="A238" s="37" t="s">
        <v>225</v>
      </c>
      <c r="B238" s="45"/>
      <c r="C238" s="46"/>
      <c r="D238" s="46"/>
      <c r="E238" s="49" t="s">
        <v>5010</v>
      </c>
      <c r="F238" s="46"/>
      <c r="G238" s="46"/>
      <c r="H238" s="46"/>
      <c r="I238" s="46"/>
      <c r="J238" s="48"/>
    </row>
    <row r="239" ht="105">
      <c r="A239" s="37" t="s">
        <v>227</v>
      </c>
      <c r="B239" s="45"/>
      <c r="C239" s="46"/>
      <c r="D239" s="46"/>
      <c r="E239" s="39" t="s">
        <v>5081</v>
      </c>
      <c r="F239" s="46"/>
      <c r="G239" s="46"/>
      <c r="H239" s="46"/>
      <c r="I239" s="46"/>
      <c r="J239" s="48"/>
    </row>
    <row r="240">
      <c r="A240" s="37" t="s">
        <v>219</v>
      </c>
      <c r="B240" s="37">
        <v>57</v>
      </c>
      <c r="C240" s="38" t="s">
        <v>5082</v>
      </c>
      <c r="D240" s="37" t="s">
        <v>221</v>
      </c>
      <c r="E240" s="39" t="s">
        <v>5083</v>
      </c>
      <c r="F240" s="40" t="s">
        <v>245</v>
      </c>
      <c r="G240" s="41">
        <v>16</v>
      </c>
      <c r="H240" s="42">
        <v>0</v>
      </c>
      <c r="I240" s="43">
        <f>ROUND(G240*H240,P4)</f>
        <v>0</v>
      </c>
      <c r="J240" s="37"/>
      <c r="O240" s="44">
        <f>I240*0.21</f>
        <v>0</v>
      </c>
      <c r="P240">
        <v>3</v>
      </c>
    </row>
    <row r="241">
      <c r="A241" s="37" t="s">
        <v>224</v>
      </c>
      <c r="B241" s="45"/>
      <c r="C241" s="46"/>
      <c r="D241" s="46"/>
      <c r="E241" s="47" t="s">
        <v>221</v>
      </c>
      <c r="F241" s="46"/>
      <c r="G241" s="46"/>
      <c r="H241" s="46"/>
      <c r="I241" s="46"/>
      <c r="J241" s="48"/>
    </row>
    <row r="242">
      <c r="A242" s="37" t="s">
        <v>225</v>
      </c>
      <c r="B242" s="45"/>
      <c r="C242" s="46"/>
      <c r="D242" s="46"/>
      <c r="E242" s="49" t="s">
        <v>5010</v>
      </c>
      <c r="F242" s="46"/>
      <c r="G242" s="46"/>
      <c r="H242" s="46"/>
      <c r="I242" s="46"/>
      <c r="J242" s="48"/>
    </row>
    <row r="243" ht="135">
      <c r="A243" s="37" t="s">
        <v>227</v>
      </c>
      <c r="B243" s="45"/>
      <c r="C243" s="46"/>
      <c r="D243" s="46"/>
      <c r="E243" s="39" t="s">
        <v>2114</v>
      </c>
      <c r="F243" s="46"/>
      <c r="G243" s="46"/>
      <c r="H243" s="46"/>
      <c r="I243" s="46"/>
      <c r="J243" s="48"/>
    </row>
    <row r="244">
      <c r="A244" s="37" t="s">
        <v>219</v>
      </c>
      <c r="B244" s="37">
        <v>58</v>
      </c>
      <c r="C244" s="38" t="s">
        <v>5084</v>
      </c>
      <c r="D244" s="37" t="s">
        <v>221</v>
      </c>
      <c r="E244" s="39" t="s">
        <v>5085</v>
      </c>
      <c r="F244" s="40" t="s">
        <v>245</v>
      </c>
      <c r="G244" s="41">
        <v>2</v>
      </c>
      <c r="H244" s="42">
        <v>0</v>
      </c>
      <c r="I244" s="43">
        <f>ROUND(G244*H244,P4)</f>
        <v>0</v>
      </c>
      <c r="J244" s="37"/>
      <c r="O244" s="44">
        <f>I244*0.21</f>
        <v>0</v>
      </c>
      <c r="P244">
        <v>3</v>
      </c>
    </row>
    <row r="245">
      <c r="A245" s="37" t="s">
        <v>224</v>
      </c>
      <c r="B245" s="45"/>
      <c r="C245" s="46"/>
      <c r="D245" s="46"/>
      <c r="E245" s="47" t="s">
        <v>221</v>
      </c>
      <c r="F245" s="46"/>
      <c r="G245" s="46"/>
      <c r="H245" s="46"/>
      <c r="I245" s="46"/>
      <c r="J245" s="48"/>
    </row>
    <row r="246">
      <c r="A246" s="37" t="s">
        <v>225</v>
      </c>
      <c r="B246" s="45"/>
      <c r="C246" s="46"/>
      <c r="D246" s="46"/>
      <c r="E246" s="49" t="s">
        <v>5010</v>
      </c>
      <c r="F246" s="46"/>
      <c r="G246" s="46"/>
      <c r="H246" s="46"/>
      <c r="I246" s="46"/>
      <c r="J246" s="48"/>
    </row>
    <row r="247" ht="135">
      <c r="A247" s="37" t="s">
        <v>227</v>
      </c>
      <c r="B247" s="45"/>
      <c r="C247" s="46"/>
      <c r="D247" s="46"/>
      <c r="E247" s="39" t="s">
        <v>2114</v>
      </c>
      <c r="F247" s="46"/>
      <c r="G247" s="46"/>
      <c r="H247" s="46"/>
      <c r="I247" s="46"/>
      <c r="J247" s="48"/>
    </row>
    <row r="248">
      <c r="A248" s="37" t="s">
        <v>219</v>
      </c>
      <c r="B248" s="37">
        <v>59</v>
      </c>
      <c r="C248" s="38" t="s">
        <v>5086</v>
      </c>
      <c r="D248" s="37" t="s">
        <v>221</v>
      </c>
      <c r="E248" s="39" t="s">
        <v>5087</v>
      </c>
      <c r="F248" s="40" t="s">
        <v>245</v>
      </c>
      <c r="G248" s="41">
        <v>1</v>
      </c>
      <c r="H248" s="42">
        <v>0</v>
      </c>
      <c r="I248" s="43">
        <f>ROUND(G248*H248,P4)</f>
        <v>0</v>
      </c>
      <c r="J248" s="37"/>
      <c r="O248" s="44">
        <f>I248*0.21</f>
        <v>0</v>
      </c>
      <c r="P248">
        <v>3</v>
      </c>
    </row>
    <row r="249">
      <c r="A249" s="37" t="s">
        <v>224</v>
      </c>
      <c r="B249" s="45"/>
      <c r="C249" s="46"/>
      <c r="D249" s="46"/>
      <c r="E249" s="47" t="s">
        <v>221</v>
      </c>
      <c r="F249" s="46"/>
      <c r="G249" s="46"/>
      <c r="H249" s="46"/>
      <c r="I249" s="46"/>
      <c r="J249" s="48"/>
    </row>
    <row r="250">
      <c r="A250" s="37" t="s">
        <v>225</v>
      </c>
      <c r="B250" s="45"/>
      <c r="C250" s="46"/>
      <c r="D250" s="46"/>
      <c r="E250" s="49" t="s">
        <v>5010</v>
      </c>
      <c r="F250" s="46"/>
      <c r="G250" s="46"/>
      <c r="H250" s="46"/>
      <c r="I250" s="46"/>
      <c r="J250" s="48"/>
    </row>
    <row r="251" ht="135">
      <c r="A251" s="37" t="s">
        <v>227</v>
      </c>
      <c r="B251" s="45"/>
      <c r="C251" s="46"/>
      <c r="D251" s="46"/>
      <c r="E251" s="39" t="s">
        <v>2114</v>
      </c>
      <c r="F251" s="46"/>
      <c r="G251" s="46"/>
      <c r="H251" s="46"/>
      <c r="I251" s="46"/>
      <c r="J251" s="48"/>
    </row>
    <row r="252">
      <c r="A252" s="37" t="s">
        <v>219</v>
      </c>
      <c r="B252" s="37">
        <v>60</v>
      </c>
      <c r="C252" s="38" t="s">
        <v>5088</v>
      </c>
      <c r="D252" s="37" t="s">
        <v>221</v>
      </c>
      <c r="E252" s="39" t="s">
        <v>5089</v>
      </c>
      <c r="F252" s="40" t="s">
        <v>245</v>
      </c>
      <c r="G252" s="41">
        <v>1</v>
      </c>
      <c r="H252" s="42">
        <v>0</v>
      </c>
      <c r="I252" s="43">
        <f>ROUND(G252*H252,P4)</f>
        <v>0</v>
      </c>
      <c r="J252" s="37"/>
      <c r="O252" s="44">
        <f>I252*0.21</f>
        <v>0</v>
      </c>
      <c r="P252">
        <v>3</v>
      </c>
    </row>
    <row r="253" ht="30">
      <c r="A253" s="37" t="s">
        <v>224</v>
      </c>
      <c r="B253" s="45"/>
      <c r="C253" s="46"/>
      <c r="D253" s="46"/>
      <c r="E253" s="39" t="s">
        <v>5090</v>
      </c>
      <c r="F253" s="46"/>
      <c r="G253" s="46"/>
      <c r="H253" s="46"/>
      <c r="I253" s="46"/>
      <c r="J253" s="48"/>
    </row>
    <row r="254">
      <c r="A254" s="37" t="s">
        <v>225</v>
      </c>
      <c r="B254" s="45"/>
      <c r="C254" s="46"/>
      <c r="D254" s="46"/>
      <c r="E254" s="49" t="s">
        <v>5010</v>
      </c>
      <c r="F254" s="46"/>
      <c r="G254" s="46"/>
      <c r="H254" s="46"/>
      <c r="I254" s="46"/>
      <c r="J254" s="48"/>
    </row>
    <row r="255" ht="165">
      <c r="A255" s="37" t="s">
        <v>227</v>
      </c>
      <c r="B255" s="45"/>
      <c r="C255" s="46"/>
      <c r="D255" s="46"/>
      <c r="E255" s="39" t="s">
        <v>5091</v>
      </c>
      <c r="F255" s="46"/>
      <c r="G255" s="46"/>
      <c r="H255" s="46"/>
      <c r="I255" s="46"/>
      <c r="J255" s="48"/>
    </row>
    <row r="256">
      <c r="A256" s="37" t="s">
        <v>219</v>
      </c>
      <c r="B256" s="37">
        <v>61</v>
      </c>
      <c r="C256" s="38" t="s">
        <v>5092</v>
      </c>
      <c r="D256" s="37" t="s">
        <v>221</v>
      </c>
      <c r="E256" s="39" t="s">
        <v>255</v>
      </c>
      <c r="F256" s="40" t="s">
        <v>256</v>
      </c>
      <c r="G256" s="41">
        <v>300</v>
      </c>
      <c r="H256" s="42">
        <v>0</v>
      </c>
      <c r="I256" s="43">
        <f>ROUND(G256*H256,P4)</f>
        <v>0</v>
      </c>
      <c r="J256" s="37"/>
      <c r="O256" s="44">
        <f>I256*0.21</f>
        <v>0</v>
      </c>
      <c r="P256">
        <v>3</v>
      </c>
    </row>
    <row r="257">
      <c r="A257" s="37" t="s">
        <v>224</v>
      </c>
      <c r="B257" s="45"/>
      <c r="C257" s="46"/>
      <c r="D257" s="46"/>
      <c r="E257" s="47" t="s">
        <v>221</v>
      </c>
      <c r="F257" s="46"/>
      <c r="G257" s="46"/>
      <c r="H257" s="46"/>
      <c r="I257" s="46"/>
      <c r="J257" s="48"/>
    </row>
    <row r="258">
      <c r="A258" s="37" t="s">
        <v>225</v>
      </c>
      <c r="B258" s="45"/>
      <c r="C258" s="46"/>
      <c r="D258" s="46"/>
      <c r="E258" s="49" t="s">
        <v>5010</v>
      </c>
      <c r="F258" s="46"/>
      <c r="G258" s="46"/>
      <c r="H258" s="46"/>
      <c r="I258" s="46"/>
      <c r="J258" s="48"/>
    </row>
    <row r="259" ht="150">
      <c r="A259" s="37" t="s">
        <v>227</v>
      </c>
      <c r="B259" s="45"/>
      <c r="C259" s="46"/>
      <c r="D259" s="46"/>
      <c r="E259" s="39" t="s">
        <v>257</v>
      </c>
      <c r="F259" s="46"/>
      <c r="G259" s="46"/>
      <c r="H259" s="46"/>
      <c r="I259" s="46"/>
      <c r="J259" s="48"/>
    </row>
    <row r="260">
      <c r="A260" s="37" t="s">
        <v>219</v>
      </c>
      <c r="B260" s="37">
        <v>62</v>
      </c>
      <c r="C260" s="38" t="s">
        <v>5093</v>
      </c>
      <c r="D260" s="37" t="s">
        <v>221</v>
      </c>
      <c r="E260" s="39" t="s">
        <v>5094</v>
      </c>
      <c r="F260" s="40" t="s">
        <v>245</v>
      </c>
      <c r="G260" s="41">
        <v>2</v>
      </c>
      <c r="H260" s="42">
        <v>0</v>
      </c>
      <c r="I260" s="43">
        <f>ROUND(G260*H260,P4)</f>
        <v>0</v>
      </c>
      <c r="J260" s="37"/>
      <c r="O260" s="44">
        <f>I260*0.21</f>
        <v>0</v>
      </c>
      <c r="P260">
        <v>3</v>
      </c>
    </row>
    <row r="261">
      <c r="A261" s="37" t="s">
        <v>224</v>
      </c>
      <c r="B261" s="45"/>
      <c r="C261" s="46"/>
      <c r="D261" s="46"/>
      <c r="E261" s="47" t="s">
        <v>221</v>
      </c>
      <c r="F261" s="46"/>
      <c r="G261" s="46"/>
      <c r="H261" s="46"/>
      <c r="I261" s="46"/>
      <c r="J261" s="48"/>
    </row>
    <row r="262">
      <c r="A262" s="37" t="s">
        <v>225</v>
      </c>
      <c r="B262" s="45"/>
      <c r="C262" s="46"/>
      <c r="D262" s="46"/>
      <c r="E262" s="49" t="s">
        <v>5010</v>
      </c>
      <c r="F262" s="46"/>
      <c r="G262" s="46"/>
      <c r="H262" s="46"/>
      <c r="I262" s="46"/>
      <c r="J262" s="48"/>
    </row>
    <row r="263" ht="135">
      <c r="A263" s="37" t="s">
        <v>227</v>
      </c>
      <c r="B263" s="45"/>
      <c r="C263" s="46"/>
      <c r="D263" s="46"/>
      <c r="E263" s="39" t="s">
        <v>2114</v>
      </c>
      <c r="F263" s="46"/>
      <c r="G263" s="46"/>
      <c r="H263" s="46"/>
      <c r="I263" s="46"/>
      <c r="J263" s="48"/>
    </row>
    <row r="264">
      <c r="A264" s="37" t="s">
        <v>219</v>
      </c>
      <c r="B264" s="37">
        <v>63</v>
      </c>
      <c r="C264" s="38" t="s">
        <v>5095</v>
      </c>
      <c r="D264" s="37" t="s">
        <v>221</v>
      </c>
      <c r="E264" s="39" t="s">
        <v>5096</v>
      </c>
      <c r="F264" s="40" t="s">
        <v>245</v>
      </c>
      <c r="G264" s="41">
        <v>2</v>
      </c>
      <c r="H264" s="42">
        <v>0</v>
      </c>
      <c r="I264" s="43">
        <f>ROUND(G264*H264,P4)</f>
        <v>0</v>
      </c>
      <c r="J264" s="37"/>
      <c r="O264" s="44">
        <f>I264*0.21</f>
        <v>0</v>
      </c>
      <c r="P264">
        <v>3</v>
      </c>
    </row>
    <row r="265">
      <c r="A265" s="37" t="s">
        <v>224</v>
      </c>
      <c r="B265" s="45"/>
      <c r="C265" s="46"/>
      <c r="D265" s="46"/>
      <c r="E265" s="47" t="s">
        <v>221</v>
      </c>
      <c r="F265" s="46"/>
      <c r="G265" s="46"/>
      <c r="H265" s="46"/>
      <c r="I265" s="46"/>
      <c r="J265" s="48"/>
    </row>
    <row r="266">
      <c r="A266" s="37" t="s">
        <v>225</v>
      </c>
      <c r="B266" s="45"/>
      <c r="C266" s="46"/>
      <c r="D266" s="46"/>
      <c r="E266" s="49" t="s">
        <v>5010</v>
      </c>
      <c r="F266" s="46"/>
      <c r="G266" s="46"/>
      <c r="H266" s="46"/>
      <c r="I266" s="46"/>
      <c r="J266" s="48"/>
    </row>
    <row r="267" ht="135">
      <c r="A267" s="37" t="s">
        <v>227</v>
      </c>
      <c r="B267" s="45"/>
      <c r="C267" s="46"/>
      <c r="D267" s="46"/>
      <c r="E267" s="39" t="s">
        <v>2114</v>
      </c>
      <c r="F267" s="46"/>
      <c r="G267" s="46"/>
      <c r="H267" s="46"/>
      <c r="I267" s="46"/>
      <c r="J267" s="48"/>
    </row>
    <row r="268">
      <c r="A268" s="37" t="s">
        <v>219</v>
      </c>
      <c r="B268" s="37">
        <v>64</v>
      </c>
      <c r="C268" s="38" t="s">
        <v>5097</v>
      </c>
      <c r="D268" s="37" t="s">
        <v>221</v>
      </c>
      <c r="E268" s="39" t="s">
        <v>5098</v>
      </c>
      <c r="F268" s="40" t="s">
        <v>245</v>
      </c>
      <c r="G268" s="41">
        <v>2</v>
      </c>
      <c r="H268" s="42">
        <v>0</v>
      </c>
      <c r="I268" s="43">
        <f>ROUND(G268*H268,P4)</f>
        <v>0</v>
      </c>
      <c r="J268" s="37"/>
      <c r="O268" s="44">
        <f>I268*0.21</f>
        <v>0</v>
      </c>
      <c r="P268">
        <v>3</v>
      </c>
    </row>
    <row r="269">
      <c r="A269" s="37" t="s">
        <v>224</v>
      </c>
      <c r="B269" s="45"/>
      <c r="C269" s="46"/>
      <c r="D269" s="46"/>
      <c r="E269" s="47" t="s">
        <v>221</v>
      </c>
      <c r="F269" s="46"/>
      <c r="G269" s="46"/>
      <c r="H269" s="46"/>
      <c r="I269" s="46"/>
      <c r="J269" s="48"/>
    </row>
    <row r="270">
      <c r="A270" s="37" t="s">
        <v>225</v>
      </c>
      <c r="B270" s="45"/>
      <c r="C270" s="46"/>
      <c r="D270" s="46"/>
      <c r="E270" s="49" t="s">
        <v>5010</v>
      </c>
      <c r="F270" s="46"/>
      <c r="G270" s="46"/>
      <c r="H270" s="46"/>
      <c r="I270" s="46"/>
      <c r="J270" s="48"/>
    </row>
    <row r="271" ht="135">
      <c r="A271" s="37" t="s">
        <v>227</v>
      </c>
      <c r="B271" s="45"/>
      <c r="C271" s="46"/>
      <c r="D271" s="46"/>
      <c r="E271" s="39" t="s">
        <v>2114</v>
      </c>
      <c r="F271" s="46"/>
      <c r="G271" s="46"/>
      <c r="H271" s="46"/>
      <c r="I271" s="46"/>
      <c r="J271" s="48"/>
    </row>
    <row r="272">
      <c r="A272" s="37" t="s">
        <v>219</v>
      </c>
      <c r="B272" s="37">
        <v>65</v>
      </c>
      <c r="C272" s="38" t="s">
        <v>5099</v>
      </c>
      <c r="D272" s="37" t="s">
        <v>221</v>
      </c>
      <c r="E272" s="39" t="s">
        <v>5100</v>
      </c>
      <c r="F272" s="40" t="s">
        <v>245</v>
      </c>
      <c r="G272" s="41">
        <v>2</v>
      </c>
      <c r="H272" s="42">
        <v>0</v>
      </c>
      <c r="I272" s="43">
        <f>ROUND(G272*H272,P4)</f>
        <v>0</v>
      </c>
      <c r="J272" s="37"/>
      <c r="O272" s="44">
        <f>I272*0.21</f>
        <v>0</v>
      </c>
      <c r="P272">
        <v>3</v>
      </c>
    </row>
    <row r="273">
      <c r="A273" s="37" t="s">
        <v>224</v>
      </c>
      <c r="B273" s="45"/>
      <c r="C273" s="46"/>
      <c r="D273" s="46"/>
      <c r="E273" s="47" t="s">
        <v>221</v>
      </c>
      <c r="F273" s="46"/>
      <c r="G273" s="46"/>
      <c r="H273" s="46"/>
      <c r="I273" s="46"/>
      <c r="J273" s="48"/>
    </row>
    <row r="274">
      <c r="A274" s="37" t="s">
        <v>225</v>
      </c>
      <c r="B274" s="45"/>
      <c r="C274" s="46"/>
      <c r="D274" s="46"/>
      <c r="E274" s="49" t="s">
        <v>5010</v>
      </c>
      <c r="F274" s="46"/>
      <c r="G274" s="46"/>
      <c r="H274" s="46"/>
      <c r="I274" s="46"/>
      <c r="J274" s="48"/>
    </row>
    <row r="275" ht="135">
      <c r="A275" s="37" t="s">
        <v>227</v>
      </c>
      <c r="B275" s="45"/>
      <c r="C275" s="46"/>
      <c r="D275" s="46"/>
      <c r="E275" s="39" t="s">
        <v>2114</v>
      </c>
      <c r="F275" s="46"/>
      <c r="G275" s="46"/>
      <c r="H275" s="46"/>
      <c r="I275" s="46"/>
      <c r="J275" s="48"/>
    </row>
    <row r="276">
      <c r="A276" s="37" t="s">
        <v>219</v>
      </c>
      <c r="B276" s="37">
        <v>66</v>
      </c>
      <c r="C276" s="38" t="s">
        <v>2016</v>
      </c>
      <c r="D276" s="37" t="s">
        <v>221</v>
      </c>
      <c r="E276" s="39" t="s">
        <v>2017</v>
      </c>
      <c r="F276" s="40" t="s">
        <v>245</v>
      </c>
      <c r="G276" s="41">
        <v>3</v>
      </c>
      <c r="H276" s="42">
        <v>0</v>
      </c>
      <c r="I276" s="43">
        <f>ROUND(G276*H276,P4)</f>
        <v>0</v>
      </c>
      <c r="J276" s="37"/>
      <c r="O276" s="44">
        <f>I276*0.21</f>
        <v>0</v>
      </c>
      <c r="P276">
        <v>3</v>
      </c>
    </row>
    <row r="277">
      <c r="A277" s="37" t="s">
        <v>224</v>
      </c>
      <c r="B277" s="45"/>
      <c r="C277" s="46"/>
      <c r="D277" s="46"/>
      <c r="E277" s="47" t="s">
        <v>221</v>
      </c>
      <c r="F277" s="46"/>
      <c r="G277" s="46"/>
      <c r="H277" s="46"/>
      <c r="I277" s="46"/>
      <c r="J277" s="48"/>
    </row>
    <row r="278">
      <c r="A278" s="37" t="s">
        <v>225</v>
      </c>
      <c r="B278" s="45"/>
      <c r="C278" s="46"/>
      <c r="D278" s="46"/>
      <c r="E278" s="49" t="s">
        <v>5010</v>
      </c>
      <c r="F278" s="46"/>
      <c r="G278" s="46"/>
      <c r="H278" s="46"/>
      <c r="I278" s="46"/>
      <c r="J278" s="48"/>
    </row>
    <row r="279" ht="105">
      <c r="A279" s="37" t="s">
        <v>227</v>
      </c>
      <c r="B279" s="45"/>
      <c r="C279" s="46"/>
      <c r="D279" s="46"/>
      <c r="E279" s="39" t="s">
        <v>2018</v>
      </c>
      <c r="F279" s="46"/>
      <c r="G279" s="46"/>
      <c r="H279" s="46"/>
      <c r="I279" s="46"/>
      <c r="J279" s="48"/>
    </row>
    <row r="280" ht="30">
      <c r="A280" s="37" t="s">
        <v>219</v>
      </c>
      <c r="B280" s="37">
        <v>67</v>
      </c>
      <c r="C280" s="38" t="s">
        <v>787</v>
      </c>
      <c r="D280" s="37" t="s">
        <v>221</v>
      </c>
      <c r="E280" s="39" t="s">
        <v>788</v>
      </c>
      <c r="F280" s="40" t="s">
        <v>245</v>
      </c>
      <c r="G280" s="41">
        <v>1</v>
      </c>
      <c r="H280" s="42">
        <v>0</v>
      </c>
      <c r="I280" s="43">
        <f>ROUND(G280*H280,P4)</f>
        <v>0</v>
      </c>
      <c r="J280" s="37"/>
      <c r="O280" s="44">
        <f>I280*0.21</f>
        <v>0</v>
      </c>
      <c r="P280">
        <v>3</v>
      </c>
    </row>
    <row r="281">
      <c r="A281" s="37" t="s">
        <v>224</v>
      </c>
      <c r="B281" s="45"/>
      <c r="C281" s="46"/>
      <c r="D281" s="46"/>
      <c r="E281" s="47" t="s">
        <v>221</v>
      </c>
      <c r="F281" s="46"/>
      <c r="G281" s="46"/>
      <c r="H281" s="46"/>
      <c r="I281" s="46"/>
      <c r="J281" s="48"/>
    </row>
    <row r="282">
      <c r="A282" s="37" t="s">
        <v>225</v>
      </c>
      <c r="B282" s="45"/>
      <c r="C282" s="46"/>
      <c r="D282" s="46"/>
      <c r="E282" s="49" t="s">
        <v>5010</v>
      </c>
      <c r="F282" s="46"/>
      <c r="G282" s="46"/>
      <c r="H282" s="46"/>
      <c r="I282" s="46"/>
      <c r="J282" s="48"/>
    </row>
    <row r="283" ht="135">
      <c r="A283" s="37" t="s">
        <v>227</v>
      </c>
      <c r="B283" s="45"/>
      <c r="C283" s="46"/>
      <c r="D283" s="46"/>
      <c r="E283" s="39" t="s">
        <v>2021</v>
      </c>
      <c r="F283" s="46"/>
      <c r="G283" s="46"/>
      <c r="H283" s="46"/>
      <c r="I283" s="46"/>
      <c r="J283" s="48"/>
    </row>
    <row r="284" ht="45">
      <c r="A284" s="37" t="s">
        <v>219</v>
      </c>
      <c r="B284" s="37">
        <v>68</v>
      </c>
      <c r="C284" s="38" t="s">
        <v>2072</v>
      </c>
      <c r="D284" s="37" t="s">
        <v>221</v>
      </c>
      <c r="E284" s="39" t="s">
        <v>2073</v>
      </c>
      <c r="F284" s="40" t="s">
        <v>245</v>
      </c>
      <c r="G284" s="41">
        <v>16</v>
      </c>
      <c r="H284" s="42">
        <v>0</v>
      </c>
      <c r="I284" s="43">
        <f>ROUND(G284*H284,P4)</f>
        <v>0</v>
      </c>
      <c r="J284" s="37"/>
      <c r="O284" s="44">
        <f>I284*0.21</f>
        <v>0</v>
      </c>
      <c r="P284">
        <v>3</v>
      </c>
    </row>
    <row r="285">
      <c r="A285" s="37" t="s">
        <v>224</v>
      </c>
      <c r="B285" s="45"/>
      <c r="C285" s="46"/>
      <c r="D285" s="46"/>
      <c r="E285" s="47" t="s">
        <v>221</v>
      </c>
      <c r="F285" s="46"/>
      <c r="G285" s="46"/>
      <c r="H285" s="46"/>
      <c r="I285" s="46"/>
      <c r="J285" s="48"/>
    </row>
    <row r="286">
      <c r="A286" s="37" t="s">
        <v>225</v>
      </c>
      <c r="B286" s="45"/>
      <c r="C286" s="46"/>
      <c r="D286" s="46"/>
      <c r="E286" s="49" t="s">
        <v>5010</v>
      </c>
      <c r="F286" s="46"/>
      <c r="G286" s="46"/>
      <c r="H286" s="46"/>
      <c r="I286" s="46"/>
      <c r="J286" s="48"/>
    </row>
    <row r="287" ht="135">
      <c r="A287" s="37" t="s">
        <v>227</v>
      </c>
      <c r="B287" s="45"/>
      <c r="C287" s="46"/>
      <c r="D287" s="46"/>
      <c r="E287" s="39" t="s">
        <v>2021</v>
      </c>
      <c r="F287" s="46"/>
      <c r="G287" s="46"/>
      <c r="H287" s="46"/>
      <c r="I287" s="46"/>
      <c r="J287" s="48"/>
    </row>
    <row r="288" ht="30">
      <c r="A288" s="37" t="s">
        <v>219</v>
      </c>
      <c r="B288" s="37">
        <v>69</v>
      </c>
      <c r="C288" s="38" t="s">
        <v>789</v>
      </c>
      <c r="D288" s="37" t="s">
        <v>221</v>
      </c>
      <c r="E288" s="39" t="s">
        <v>790</v>
      </c>
      <c r="F288" s="40" t="s">
        <v>245</v>
      </c>
      <c r="G288" s="41">
        <v>1</v>
      </c>
      <c r="H288" s="42">
        <v>0</v>
      </c>
      <c r="I288" s="43">
        <f>ROUND(G288*H288,P4)</f>
        <v>0</v>
      </c>
      <c r="J288" s="37"/>
      <c r="O288" s="44">
        <f>I288*0.21</f>
        <v>0</v>
      </c>
      <c r="P288">
        <v>3</v>
      </c>
    </row>
    <row r="289">
      <c r="A289" s="37" t="s">
        <v>224</v>
      </c>
      <c r="B289" s="45"/>
      <c r="C289" s="46"/>
      <c r="D289" s="46"/>
      <c r="E289" s="47" t="s">
        <v>221</v>
      </c>
      <c r="F289" s="46"/>
      <c r="G289" s="46"/>
      <c r="H289" s="46"/>
      <c r="I289" s="46"/>
      <c r="J289" s="48"/>
    </row>
    <row r="290">
      <c r="A290" s="37" t="s">
        <v>225</v>
      </c>
      <c r="B290" s="45"/>
      <c r="C290" s="46"/>
      <c r="D290" s="46"/>
      <c r="E290" s="49" t="s">
        <v>5010</v>
      </c>
      <c r="F290" s="46"/>
      <c r="G290" s="46"/>
      <c r="H290" s="46"/>
      <c r="I290" s="46"/>
      <c r="J290" s="48"/>
    </row>
    <row r="291" ht="105">
      <c r="A291" s="37" t="s">
        <v>227</v>
      </c>
      <c r="B291" s="45"/>
      <c r="C291" s="46"/>
      <c r="D291" s="46"/>
      <c r="E291" s="39" t="s">
        <v>2022</v>
      </c>
      <c r="F291" s="46"/>
      <c r="G291" s="46"/>
      <c r="H291" s="46"/>
      <c r="I291" s="46"/>
      <c r="J291" s="48"/>
    </row>
    <row r="292">
      <c r="A292" s="37" t="s">
        <v>219</v>
      </c>
      <c r="B292" s="37">
        <v>70</v>
      </c>
      <c r="C292" s="38" t="s">
        <v>2023</v>
      </c>
      <c r="D292" s="37" t="s">
        <v>221</v>
      </c>
      <c r="E292" s="39" t="s">
        <v>2024</v>
      </c>
      <c r="F292" s="40" t="s">
        <v>245</v>
      </c>
      <c r="G292" s="41">
        <v>67</v>
      </c>
      <c r="H292" s="42">
        <v>0</v>
      </c>
      <c r="I292" s="43">
        <f>ROUND(G292*H292,P4)</f>
        <v>0</v>
      </c>
      <c r="J292" s="37"/>
      <c r="O292" s="44">
        <f>I292*0.21</f>
        <v>0</v>
      </c>
      <c r="P292">
        <v>3</v>
      </c>
    </row>
    <row r="293">
      <c r="A293" s="37" t="s">
        <v>224</v>
      </c>
      <c r="B293" s="45"/>
      <c r="C293" s="46"/>
      <c r="D293" s="46"/>
      <c r="E293" s="47" t="s">
        <v>221</v>
      </c>
      <c r="F293" s="46"/>
      <c r="G293" s="46"/>
      <c r="H293" s="46"/>
      <c r="I293" s="46"/>
      <c r="J293" s="48"/>
    </row>
    <row r="294">
      <c r="A294" s="37" t="s">
        <v>225</v>
      </c>
      <c r="B294" s="45"/>
      <c r="C294" s="46"/>
      <c r="D294" s="46"/>
      <c r="E294" s="49" t="s">
        <v>5010</v>
      </c>
      <c r="F294" s="46"/>
      <c r="G294" s="46"/>
      <c r="H294" s="46"/>
      <c r="I294" s="46"/>
      <c r="J294" s="48"/>
    </row>
    <row r="295" ht="90">
      <c r="A295" s="37" t="s">
        <v>227</v>
      </c>
      <c r="B295" s="45"/>
      <c r="C295" s="46"/>
      <c r="D295" s="46"/>
      <c r="E295" s="39" t="s">
        <v>2025</v>
      </c>
      <c r="F295" s="46"/>
      <c r="G295" s="46"/>
      <c r="H295" s="46"/>
      <c r="I295" s="46"/>
      <c r="J295" s="48"/>
    </row>
    <row r="296">
      <c r="A296" s="37" t="s">
        <v>219</v>
      </c>
      <c r="B296" s="37">
        <v>71</v>
      </c>
      <c r="C296" s="38" t="s">
        <v>5101</v>
      </c>
      <c r="D296" s="37" t="s">
        <v>221</v>
      </c>
      <c r="E296" s="39" t="s">
        <v>5102</v>
      </c>
      <c r="F296" s="40" t="s">
        <v>245</v>
      </c>
      <c r="G296" s="41">
        <v>1</v>
      </c>
      <c r="H296" s="42">
        <v>0</v>
      </c>
      <c r="I296" s="43">
        <f>ROUND(G296*H296,P4)</f>
        <v>0</v>
      </c>
      <c r="J296" s="37"/>
      <c r="O296" s="44">
        <f>I296*0.21</f>
        <v>0</v>
      </c>
      <c r="P296">
        <v>3</v>
      </c>
    </row>
    <row r="297">
      <c r="A297" s="37" t="s">
        <v>224</v>
      </c>
      <c r="B297" s="45"/>
      <c r="C297" s="46"/>
      <c r="D297" s="46"/>
      <c r="E297" s="47" t="s">
        <v>221</v>
      </c>
      <c r="F297" s="46"/>
      <c r="G297" s="46"/>
      <c r="H297" s="46"/>
      <c r="I297" s="46"/>
      <c r="J297" s="48"/>
    </row>
    <row r="298">
      <c r="A298" s="37" t="s">
        <v>225</v>
      </c>
      <c r="B298" s="45"/>
      <c r="C298" s="46"/>
      <c r="D298" s="46"/>
      <c r="E298" s="49" t="s">
        <v>5010</v>
      </c>
      <c r="F298" s="46"/>
      <c r="G298" s="46"/>
      <c r="H298" s="46"/>
      <c r="I298" s="46"/>
      <c r="J298" s="48"/>
    </row>
    <row r="299" ht="90">
      <c r="A299" s="37" t="s">
        <v>227</v>
      </c>
      <c r="B299" s="45"/>
      <c r="C299" s="46"/>
      <c r="D299" s="46"/>
      <c r="E299" s="39" t="s">
        <v>2025</v>
      </c>
      <c r="F299" s="46"/>
      <c r="G299" s="46"/>
      <c r="H299" s="46"/>
      <c r="I299" s="46"/>
      <c r="J299" s="48"/>
    </row>
    <row r="300">
      <c r="A300" s="37" t="s">
        <v>219</v>
      </c>
      <c r="B300" s="37">
        <v>72</v>
      </c>
      <c r="C300" s="38" t="s">
        <v>2074</v>
      </c>
      <c r="D300" s="37" t="s">
        <v>221</v>
      </c>
      <c r="E300" s="39" t="s">
        <v>2075</v>
      </c>
      <c r="F300" s="40" t="s">
        <v>245</v>
      </c>
      <c r="G300" s="41">
        <v>3</v>
      </c>
      <c r="H300" s="42">
        <v>0</v>
      </c>
      <c r="I300" s="43">
        <f>ROUND(G300*H300,P4)</f>
        <v>0</v>
      </c>
      <c r="J300" s="37"/>
      <c r="O300" s="44">
        <f>I300*0.21</f>
        <v>0</v>
      </c>
      <c r="P300">
        <v>3</v>
      </c>
    </row>
    <row r="301">
      <c r="A301" s="37" t="s">
        <v>224</v>
      </c>
      <c r="B301" s="45"/>
      <c r="C301" s="46"/>
      <c r="D301" s="46"/>
      <c r="E301" s="47" t="s">
        <v>221</v>
      </c>
      <c r="F301" s="46"/>
      <c r="G301" s="46"/>
      <c r="H301" s="46"/>
      <c r="I301" s="46"/>
      <c r="J301" s="48"/>
    </row>
    <row r="302">
      <c r="A302" s="37" t="s">
        <v>225</v>
      </c>
      <c r="B302" s="45"/>
      <c r="C302" s="46"/>
      <c r="D302" s="46"/>
      <c r="E302" s="49" t="s">
        <v>5010</v>
      </c>
      <c r="F302" s="46"/>
      <c r="G302" s="46"/>
      <c r="H302" s="46"/>
      <c r="I302" s="46"/>
      <c r="J302" s="48"/>
    </row>
    <row r="303" ht="90">
      <c r="A303" s="37" t="s">
        <v>227</v>
      </c>
      <c r="B303" s="45"/>
      <c r="C303" s="46"/>
      <c r="D303" s="46"/>
      <c r="E303" s="39" t="s">
        <v>2025</v>
      </c>
      <c r="F303" s="46"/>
      <c r="G303" s="46"/>
      <c r="H303" s="46"/>
      <c r="I303" s="46"/>
      <c r="J303" s="48"/>
    </row>
    <row r="304">
      <c r="A304" s="37" t="s">
        <v>219</v>
      </c>
      <c r="B304" s="37">
        <v>73</v>
      </c>
      <c r="C304" s="38" t="s">
        <v>5103</v>
      </c>
      <c r="D304" s="37" t="s">
        <v>221</v>
      </c>
      <c r="E304" s="39" t="s">
        <v>5104</v>
      </c>
      <c r="F304" s="40" t="s">
        <v>245</v>
      </c>
      <c r="G304" s="41">
        <v>4</v>
      </c>
      <c r="H304" s="42">
        <v>0</v>
      </c>
      <c r="I304" s="43">
        <f>ROUND(G304*H304,P4)</f>
        <v>0</v>
      </c>
      <c r="J304" s="37"/>
      <c r="O304" s="44">
        <f>I304*0.21</f>
        <v>0</v>
      </c>
      <c r="P304">
        <v>3</v>
      </c>
    </row>
    <row r="305">
      <c r="A305" s="37" t="s">
        <v>224</v>
      </c>
      <c r="B305" s="45"/>
      <c r="C305" s="46"/>
      <c r="D305" s="46"/>
      <c r="E305" s="47" t="s">
        <v>221</v>
      </c>
      <c r="F305" s="46"/>
      <c r="G305" s="46"/>
      <c r="H305" s="46"/>
      <c r="I305" s="46"/>
      <c r="J305" s="48"/>
    </row>
    <row r="306">
      <c r="A306" s="37" t="s">
        <v>225</v>
      </c>
      <c r="B306" s="45"/>
      <c r="C306" s="46"/>
      <c r="D306" s="46"/>
      <c r="E306" s="49" t="s">
        <v>5010</v>
      </c>
      <c r="F306" s="46"/>
      <c r="G306" s="46"/>
      <c r="H306" s="46"/>
      <c r="I306" s="46"/>
      <c r="J306" s="48"/>
    </row>
    <row r="307" ht="90">
      <c r="A307" s="37" t="s">
        <v>227</v>
      </c>
      <c r="B307" s="45"/>
      <c r="C307" s="46"/>
      <c r="D307" s="46"/>
      <c r="E307" s="39" t="s">
        <v>2025</v>
      </c>
      <c r="F307" s="46"/>
      <c r="G307" s="46"/>
      <c r="H307" s="46"/>
      <c r="I307" s="46"/>
      <c r="J307" s="48"/>
    </row>
    <row r="308">
      <c r="A308" s="37" t="s">
        <v>219</v>
      </c>
      <c r="B308" s="37">
        <v>74</v>
      </c>
      <c r="C308" s="38" t="s">
        <v>791</v>
      </c>
      <c r="D308" s="37" t="s">
        <v>221</v>
      </c>
      <c r="E308" s="39" t="s">
        <v>792</v>
      </c>
      <c r="F308" s="40" t="s">
        <v>394</v>
      </c>
      <c r="G308" s="41">
        <v>240</v>
      </c>
      <c r="H308" s="42">
        <v>0</v>
      </c>
      <c r="I308" s="43">
        <f>ROUND(G308*H308,P4)</f>
        <v>0</v>
      </c>
      <c r="J308" s="37"/>
      <c r="O308" s="44">
        <f>I308*0.21</f>
        <v>0</v>
      </c>
      <c r="P308">
        <v>3</v>
      </c>
    </row>
    <row r="309">
      <c r="A309" s="37" t="s">
        <v>224</v>
      </c>
      <c r="B309" s="45"/>
      <c r="C309" s="46"/>
      <c r="D309" s="46"/>
      <c r="E309" s="47" t="s">
        <v>221</v>
      </c>
      <c r="F309" s="46"/>
      <c r="G309" s="46"/>
      <c r="H309" s="46"/>
      <c r="I309" s="46"/>
      <c r="J309" s="48"/>
    </row>
    <row r="310">
      <c r="A310" s="37" t="s">
        <v>225</v>
      </c>
      <c r="B310" s="45"/>
      <c r="C310" s="46"/>
      <c r="D310" s="46"/>
      <c r="E310" s="49" t="s">
        <v>5010</v>
      </c>
      <c r="F310" s="46"/>
      <c r="G310" s="46"/>
      <c r="H310" s="46"/>
      <c r="I310" s="46"/>
      <c r="J310" s="48"/>
    </row>
    <row r="311" ht="120">
      <c r="A311" s="37" t="s">
        <v>227</v>
      </c>
      <c r="B311" s="45"/>
      <c r="C311" s="46"/>
      <c r="D311" s="46"/>
      <c r="E311" s="39" t="s">
        <v>2026</v>
      </c>
      <c r="F311" s="46"/>
      <c r="G311" s="46"/>
      <c r="H311" s="46"/>
      <c r="I311" s="46"/>
      <c r="J311" s="48"/>
    </row>
    <row r="312">
      <c r="A312" s="37" t="s">
        <v>219</v>
      </c>
      <c r="B312" s="37">
        <v>75</v>
      </c>
      <c r="C312" s="38" t="s">
        <v>2077</v>
      </c>
      <c r="D312" s="37" t="s">
        <v>221</v>
      </c>
      <c r="E312" s="39" t="s">
        <v>2078</v>
      </c>
      <c r="F312" s="40" t="s">
        <v>394</v>
      </c>
      <c r="G312" s="41">
        <v>120</v>
      </c>
      <c r="H312" s="42">
        <v>0</v>
      </c>
      <c r="I312" s="43">
        <f>ROUND(G312*H312,P4)</f>
        <v>0</v>
      </c>
      <c r="J312" s="37"/>
      <c r="O312" s="44">
        <f>I312*0.21</f>
        <v>0</v>
      </c>
      <c r="P312">
        <v>3</v>
      </c>
    </row>
    <row r="313">
      <c r="A313" s="37" t="s">
        <v>224</v>
      </c>
      <c r="B313" s="45"/>
      <c r="C313" s="46"/>
      <c r="D313" s="46"/>
      <c r="E313" s="47" t="s">
        <v>221</v>
      </c>
      <c r="F313" s="46"/>
      <c r="G313" s="46"/>
      <c r="H313" s="46"/>
      <c r="I313" s="46"/>
      <c r="J313" s="48"/>
    </row>
    <row r="314">
      <c r="A314" s="37" t="s">
        <v>225</v>
      </c>
      <c r="B314" s="45"/>
      <c r="C314" s="46"/>
      <c r="D314" s="46"/>
      <c r="E314" s="49" t="s">
        <v>5010</v>
      </c>
      <c r="F314" s="46"/>
      <c r="G314" s="46"/>
      <c r="H314" s="46"/>
      <c r="I314" s="46"/>
      <c r="J314" s="48"/>
    </row>
    <row r="315" ht="105">
      <c r="A315" s="37" t="s">
        <v>227</v>
      </c>
      <c r="B315" s="45"/>
      <c r="C315" s="46"/>
      <c r="D315" s="46"/>
      <c r="E315" s="39" t="s">
        <v>2080</v>
      </c>
      <c r="F315" s="46"/>
      <c r="G315" s="46"/>
      <c r="H315" s="46"/>
      <c r="I315" s="46"/>
      <c r="J315" s="48"/>
    </row>
    <row r="316">
      <c r="A316" s="31" t="s">
        <v>216</v>
      </c>
      <c r="B316" s="32"/>
      <c r="C316" s="33" t="s">
        <v>445</v>
      </c>
      <c r="D316" s="34"/>
      <c r="E316" s="31" t="s">
        <v>446</v>
      </c>
      <c r="F316" s="34"/>
      <c r="G316" s="34"/>
      <c r="H316" s="34"/>
      <c r="I316" s="35">
        <f>SUMIFS(I317:I320,A317:A320,"P")</f>
        <v>0</v>
      </c>
      <c r="J316" s="36"/>
    </row>
    <row r="317">
      <c r="A317" s="37" t="s">
        <v>219</v>
      </c>
      <c r="B317" s="37">
        <v>76</v>
      </c>
      <c r="C317" s="38" t="s">
        <v>5105</v>
      </c>
      <c r="D317" s="37" t="s">
        <v>221</v>
      </c>
      <c r="E317" s="39" t="s">
        <v>5106</v>
      </c>
      <c r="F317" s="40" t="s">
        <v>223</v>
      </c>
      <c r="G317" s="41">
        <v>27.100000000000001</v>
      </c>
      <c r="H317" s="42">
        <v>0</v>
      </c>
      <c r="I317" s="43">
        <f>ROUND(G317*H317,P4)</f>
        <v>0</v>
      </c>
      <c r="J317" s="37"/>
      <c r="O317" s="44">
        <f>I317*0.21</f>
        <v>0</v>
      </c>
      <c r="P317">
        <v>3</v>
      </c>
    </row>
    <row r="318">
      <c r="A318" s="37" t="s">
        <v>224</v>
      </c>
      <c r="B318" s="45"/>
      <c r="C318" s="46"/>
      <c r="D318" s="46"/>
      <c r="E318" s="47" t="s">
        <v>221</v>
      </c>
      <c r="F318" s="46"/>
      <c r="G318" s="46"/>
      <c r="H318" s="46"/>
      <c r="I318" s="46"/>
      <c r="J318" s="48"/>
    </row>
    <row r="319">
      <c r="A319" s="37" t="s">
        <v>225</v>
      </c>
      <c r="B319" s="45"/>
      <c r="C319" s="46"/>
      <c r="D319" s="46"/>
      <c r="E319" s="49" t="s">
        <v>5010</v>
      </c>
      <c r="F319" s="46"/>
      <c r="G319" s="46"/>
      <c r="H319" s="46"/>
      <c r="I319" s="46"/>
      <c r="J319" s="48"/>
    </row>
    <row r="320" ht="409.5">
      <c r="A320" s="37" t="s">
        <v>227</v>
      </c>
      <c r="B320" s="45"/>
      <c r="C320" s="46"/>
      <c r="D320" s="46"/>
      <c r="E320" s="39" t="s">
        <v>1249</v>
      </c>
      <c r="F320" s="46"/>
      <c r="G320" s="46"/>
      <c r="H320" s="46"/>
      <c r="I320" s="46"/>
      <c r="J320" s="48"/>
    </row>
    <row r="321">
      <c r="A321" s="31" t="s">
        <v>216</v>
      </c>
      <c r="B321" s="32"/>
      <c r="C321" s="33" t="s">
        <v>1496</v>
      </c>
      <c r="D321" s="34"/>
      <c r="E321" s="31" t="s">
        <v>1791</v>
      </c>
      <c r="F321" s="34"/>
      <c r="G321" s="34"/>
      <c r="H321" s="34"/>
      <c r="I321" s="35">
        <f>SUMIFS(I322:I329,A322:A329,"P")</f>
        <v>0</v>
      </c>
      <c r="J321" s="36"/>
    </row>
    <row r="322">
      <c r="A322" s="37" t="s">
        <v>219</v>
      </c>
      <c r="B322" s="37">
        <v>77</v>
      </c>
      <c r="C322" s="38" t="s">
        <v>1019</v>
      </c>
      <c r="D322" s="37" t="s">
        <v>221</v>
      </c>
      <c r="E322" s="39" t="s">
        <v>1020</v>
      </c>
      <c r="F322" s="40" t="s">
        <v>223</v>
      </c>
      <c r="G322" s="41">
        <v>27.5</v>
      </c>
      <c r="H322" s="42">
        <v>0</v>
      </c>
      <c r="I322" s="43">
        <f>ROUND(G322*H322,P4)</f>
        <v>0</v>
      </c>
      <c r="J322" s="37"/>
      <c r="O322" s="44">
        <f>I322*0.21</f>
        <v>0</v>
      </c>
      <c r="P322">
        <v>3</v>
      </c>
    </row>
    <row r="323">
      <c r="A323" s="37" t="s">
        <v>224</v>
      </c>
      <c r="B323" s="45"/>
      <c r="C323" s="46"/>
      <c r="D323" s="46"/>
      <c r="E323" s="47" t="s">
        <v>221</v>
      </c>
      <c r="F323" s="46"/>
      <c r="G323" s="46"/>
      <c r="H323" s="46"/>
      <c r="I323" s="46"/>
      <c r="J323" s="48"/>
    </row>
    <row r="324">
      <c r="A324" s="37" t="s">
        <v>225</v>
      </c>
      <c r="B324" s="45"/>
      <c r="C324" s="46"/>
      <c r="D324" s="46"/>
      <c r="E324" s="49" t="s">
        <v>5010</v>
      </c>
      <c r="F324" s="46"/>
      <c r="G324" s="46"/>
      <c r="H324" s="46"/>
      <c r="I324" s="46"/>
      <c r="J324" s="48"/>
    </row>
    <row r="325" ht="180">
      <c r="A325" s="37" t="s">
        <v>227</v>
      </c>
      <c r="B325" s="45"/>
      <c r="C325" s="46"/>
      <c r="D325" s="46"/>
      <c r="E325" s="39" t="s">
        <v>1022</v>
      </c>
      <c r="F325" s="46"/>
      <c r="G325" s="46"/>
      <c r="H325" s="46"/>
      <c r="I325" s="46"/>
      <c r="J325" s="48"/>
    </row>
    <row r="326">
      <c r="A326" s="37" t="s">
        <v>219</v>
      </c>
      <c r="B326" s="37">
        <v>78</v>
      </c>
      <c r="C326" s="38" t="s">
        <v>1340</v>
      </c>
      <c r="D326" s="37" t="s">
        <v>221</v>
      </c>
      <c r="E326" s="39" t="s">
        <v>1341</v>
      </c>
      <c r="F326" s="40" t="s">
        <v>223</v>
      </c>
      <c r="G326" s="41">
        <v>2</v>
      </c>
      <c r="H326" s="42">
        <v>0</v>
      </c>
      <c r="I326" s="43">
        <f>ROUND(G326*H326,P4)</f>
        <v>0</v>
      </c>
      <c r="J326" s="37"/>
      <c r="O326" s="44">
        <f>I326*0.21</f>
        <v>0</v>
      </c>
      <c r="P326">
        <v>3</v>
      </c>
    </row>
    <row r="327">
      <c r="A327" s="37" t="s">
        <v>224</v>
      </c>
      <c r="B327" s="45"/>
      <c r="C327" s="46"/>
      <c r="D327" s="46"/>
      <c r="E327" s="47" t="s">
        <v>221</v>
      </c>
      <c r="F327" s="46"/>
      <c r="G327" s="46"/>
      <c r="H327" s="46"/>
      <c r="I327" s="46"/>
      <c r="J327" s="48"/>
    </row>
    <row r="328">
      <c r="A328" s="37" t="s">
        <v>225</v>
      </c>
      <c r="B328" s="45"/>
      <c r="C328" s="46"/>
      <c r="D328" s="46"/>
      <c r="E328" s="49" t="s">
        <v>5010</v>
      </c>
      <c r="F328" s="46"/>
      <c r="G328" s="46"/>
      <c r="H328" s="46"/>
      <c r="I328" s="46"/>
      <c r="J328" s="48"/>
    </row>
    <row r="329" ht="150">
      <c r="A329" s="37" t="s">
        <v>227</v>
      </c>
      <c r="B329" s="45"/>
      <c r="C329" s="46"/>
      <c r="D329" s="46"/>
      <c r="E329" s="39" t="s">
        <v>1343</v>
      </c>
      <c r="F329" s="46"/>
      <c r="G329" s="46"/>
      <c r="H329" s="46"/>
      <c r="I329" s="46"/>
      <c r="J329" s="48"/>
    </row>
    <row r="330">
      <c r="A330" s="31" t="s">
        <v>216</v>
      </c>
      <c r="B330" s="32"/>
      <c r="C330" s="33" t="s">
        <v>4405</v>
      </c>
      <c r="D330" s="34"/>
      <c r="E330" s="31" t="s">
        <v>4406</v>
      </c>
      <c r="F330" s="34"/>
      <c r="G330" s="34"/>
      <c r="H330" s="34"/>
      <c r="I330" s="35">
        <f>SUMIFS(I331:I362,A331:A362,"P")</f>
        <v>0</v>
      </c>
      <c r="J330" s="36"/>
    </row>
    <row r="331" ht="45">
      <c r="A331" s="37" t="s">
        <v>219</v>
      </c>
      <c r="B331" s="37">
        <v>79</v>
      </c>
      <c r="C331" s="38" t="s">
        <v>459</v>
      </c>
      <c r="D331" s="37" t="s">
        <v>460</v>
      </c>
      <c r="E331" s="39" t="s">
        <v>2127</v>
      </c>
      <c r="F331" s="40" t="s">
        <v>462</v>
      </c>
      <c r="G331" s="41">
        <v>158</v>
      </c>
      <c r="H331" s="42">
        <v>0</v>
      </c>
      <c r="I331" s="43">
        <f>ROUND(G331*H331,P4)</f>
        <v>0</v>
      </c>
      <c r="J331" s="37"/>
      <c r="O331" s="44">
        <f>I331*0.21</f>
        <v>0</v>
      </c>
      <c r="P331">
        <v>3</v>
      </c>
    </row>
    <row r="332">
      <c r="A332" s="37" t="s">
        <v>224</v>
      </c>
      <c r="B332" s="45"/>
      <c r="C332" s="46"/>
      <c r="D332" s="46"/>
      <c r="E332" s="39" t="s">
        <v>463</v>
      </c>
      <c r="F332" s="46"/>
      <c r="G332" s="46"/>
      <c r="H332" s="46"/>
      <c r="I332" s="46"/>
      <c r="J332" s="48"/>
    </row>
    <row r="333">
      <c r="A333" s="37" t="s">
        <v>225</v>
      </c>
      <c r="B333" s="45"/>
      <c r="C333" s="46"/>
      <c r="D333" s="46"/>
      <c r="E333" s="49" t="s">
        <v>5010</v>
      </c>
      <c r="F333" s="46"/>
      <c r="G333" s="46"/>
      <c r="H333" s="46"/>
      <c r="I333" s="46"/>
      <c r="J333" s="48"/>
    </row>
    <row r="334" ht="120">
      <c r="A334" s="37" t="s">
        <v>227</v>
      </c>
      <c r="B334" s="45"/>
      <c r="C334" s="46"/>
      <c r="D334" s="46"/>
      <c r="E334" s="39" t="s">
        <v>2229</v>
      </c>
      <c r="F334" s="46"/>
      <c r="G334" s="46"/>
      <c r="H334" s="46"/>
      <c r="I334" s="46"/>
      <c r="J334" s="48"/>
    </row>
    <row r="335" ht="45">
      <c r="A335" s="37" t="s">
        <v>219</v>
      </c>
      <c r="B335" s="37">
        <v>80</v>
      </c>
      <c r="C335" s="38" t="s">
        <v>2810</v>
      </c>
      <c r="D335" s="37" t="s">
        <v>2811</v>
      </c>
      <c r="E335" s="39" t="s">
        <v>5107</v>
      </c>
      <c r="F335" s="40" t="s">
        <v>462</v>
      </c>
      <c r="G335" s="41">
        <v>0.5</v>
      </c>
      <c r="H335" s="42">
        <v>0</v>
      </c>
      <c r="I335" s="43">
        <f>ROUND(G335*H335,P4)</f>
        <v>0</v>
      </c>
      <c r="J335" s="37"/>
      <c r="O335" s="44">
        <f>I335*0.21</f>
        <v>0</v>
      </c>
      <c r="P335">
        <v>3</v>
      </c>
    </row>
    <row r="336">
      <c r="A336" s="37" t="s">
        <v>224</v>
      </c>
      <c r="B336" s="45"/>
      <c r="C336" s="46"/>
      <c r="D336" s="46"/>
      <c r="E336" s="39" t="s">
        <v>463</v>
      </c>
      <c r="F336" s="46"/>
      <c r="G336" s="46"/>
      <c r="H336" s="46"/>
      <c r="I336" s="46"/>
      <c r="J336" s="48"/>
    </row>
    <row r="337">
      <c r="A337" s="37" t="s">
        <v>225</v>
      </c>
      <c r="B337" s="45"/>
      <c r="C337" s="46"/>
      <c r="D337" s="46"/>
      <c r="E337" s="49" t="s">
        <v>5010</v>
      </c>
      <c r="F337" s="46"/>
      <c r="G337" s="46"/>
      <c r="H337" s="46"/>
      <c r="I337" s="46"/>
      <c r="J337" s="48"/>
    </row>
    <row r="338" ht="120">
      <c r="A338" s="37" t="s">
        <v>227</v>
      </c>
      <c r="B338" s="45"/>
      <c r="C338" s="46"/>
      <c r="D338" s="46"/>
      <c r="E338" s="39" t="s">
        <v>2229</v>
      </c>
      <c r="F338" s="46"/>
      <c r="G338" s="46"/>
      <c r="H338" s="46"/>
      <c r="I338" s="46"/>
      <c r="J338" s="48"/>
    </row>
    <row r="339" ht="60">
      <c r="A339" s="37" t="s">
        <v>219</v>
      </c>
      <c r="B339" s="37">
        <v>81</v>
      </c>
      <c r="C339" s="38" t="s">
        <v>1350</v>
      </c>
      <c r="D339" s="37" t="s">
        <v>1351</v>
      </c>
      <c r="E339" s="39" t="s">
        <v>1352</v>
      </c>
      <c r="F339" s="40" t="s">
        <v>462</v>
      </c>
      <c r="G339" s="41">
        <v>5.2000000000000002</v>
      </c>
      <c r="H339" s="42">
        <v>0</v>
      </c>
      <c r="I339" s="43">
        <f>ROUND(G339*H339,P4)</f>
        <v>0</v>
      </c>
      <c r="J339" s="37"/>
      <c r="O339" s="44">
        <f>I339*0.21</f>
        <v>0</v>
      </c>
      <c r="P339">
        <v>3</v>
      </c>
    </row>
    <row r="340">
      <c r="A340" s="37" t="s">
        <v>224</v>
      </c>
      <c r="B340" s="45"/>
      <c r="C340" s="46"/>
      <c r="D340" s="46"/>
      <c r="E340" s="39" t="s">
        <v>463</v>
      </c>
      <c r="F340" s="46"/>
      <c r="G340" s="46"/>
      <c r="H340" s="46"/>
      <c r="I340" s="46"/>
      <c r="J340" s="48"/>
    </row>
    <row r="341">
      <c r="A341" s="37" t="s">
        <v>225</v>
      </c>
      <c r="B341" s="45"/>
      <c r="C341" s="46"/>
      <c r="D341" s="46"/>
      <c r="E341" s="49" t="s">
        <v>5010</v>
      </c>
      <c r="F341" s="46"/>
      <c r="G341" s="46"/>
      <c r="H341" s="46"/>
      <c r="I341" s="46"/>
      <c r="J341" s="48"/>
    </row>
    <row r="342" ht="135">
      <c r="A342" s="37" t="s">
        <v>227</v>
      </c>
      <c r="B342" s="45"/>
      <c r="C342" s="46"/>
      <c r="D342" s="46"/>
      <c r="E342" s="39" t="s">
        <v>2230</v>
      </c>
      <c r="F342" s="46"/>
      <c r="G342" s="46"/>
      <c r="H342" s="46"/>
      <c r="I342" s="46"/>
      <c r="J342" s="48"/>
    </row>
    <row r="343" ht="45">
      <c r="A343" s="37" t="s">
        <v>219</v>
      </c>
      <c r="B343" s="37">
        <v>82</v>
      </c>
      <c r="C343" s="38" t="s">
        <v>1124</v>
      </c>
      <c r="D343" s="37" t="s">
        <v>1125</v>
      </c>
      <c r="E343" s="39" t="s">
        <v>5108</v>
      </c>
      <c r="F343" s="40" t="s">
        <v>462</v>
      </c>
      <c r="G343" s="41">
        <v>44</v>
      </c>
      <c r="H343" s="42">
        <v>0</v>
      </c>
      <c r="I343" s="43">
        <f>ROUND(G343*H343,P4)</f>
        <v>0</v>
      </c>
      <c r="J343" s="37"/>
      <c r="O343" s="44">
        <f>I343*0.21</f>
        <v>0</v>
      </c>
      <c r="P343">
        <v>3</v>
      </c>
    </row>
    <row r="344">
      <c r="A344" s="37" t="s">
        <v>224</v>
      </c>
      <c r="B344" s="45"/>
      <c r="C344" s="46"/>
      <c r="D344" s="46"/>
      <c r="E344" s="39" t="s">
        <v>463</v>
      </c>
      <c r="F344" s="46"/>
      <c r="G344" s="46"/>
      <c r="H344" s="46"/>
      <c r="I344" s="46"/>
      <c r="J344" s="48"/>
    </row>
    <row r="345">
      <c r="A345" s="37" t="s">
        <v>225</v>
      </c>
      <c r="B345" s="45"/>
      <c r="C345" s="46"/>
      <c r="D345" s="46"/>
      <c r="E345" s="49" t="s">
        <v>5010</v>
      </c>
      <c r="F345" s="46"/>
      <c r="G345" s="46"/>
      <c r="H345" s="46"/>
      <c r="I345" s="46"/>
      <c r="J345" s="48"/>
    </row>
    <row r="346" ht="120">
      <c r="A346" s="37" t="s">
        <v>227</v>
      </c>
      <c r="B346" s="45"/>
      <c r="C346" s="46"/>
      <c r="D346" s="46"/>
      <c r="E346" s="39" t="s">
        <v>2229</v>
      </c>
      <c r="F346" s="46"/>
      <c r="G346" s="46"/>
      <c r="H346" s="46"/>
      <c r="I346" s="46"/>
      <c r="J346" s="48"/>
    </row>
    <row r="347" ht="45">
      <c r="A347" s="37" t="s">
        <v>219</v>
      </c>
      <c r="B347" s="37">
        <v>83</v>
      </c>
      <c r="C347" s="38" t="s">
        <v>5109</v>
      </c>
      <c r="D347" s="37" t="s">
        <v>5110</v>
      </c>
      <c r="E347" s="39" t="s">
        <v>5111</v>
      </c>
      <c r="F347" s="40" t="s">
        <v>462</v>
      </c>
      <c r="G347" s="41">
        <v>2</v>
      </c>
      <c r="H347" s="42">
        <v>0</v>
      </c>
      <c r="I347" s="43">
        <f>ROUND(G347*H347,P4)</f>
        <v>0</v>
      </c>
      <c r="J347" s="37"/>
      <c r="O347" s="44">
        <f>I347*0.21</f>
        <v>0</v>
      </c>
      <c r="P347">
        <v>3</v>
      </c>
    </row>
    <row r="348">
      <c r="A348" s="37" t="s">
        <v>224</v>
      </c>
      <c r="B348" s="45"/>
      <c r="C348" s="46"/>
      <c r="D348" s="46"/>
      <c r="E348" s="39" t="s">
        <v>463</v>
      </c>
      <c r="F348" s="46"/>
      <c r="G348" s="46"/>
      <c r="H348" s="46"/>
      <c r="I348" s="46"/>
      <c r="J348" s="48"/>
    </row>
    <row r="349">
      <c r="A349" s="37" t="s">
        <v>225</v>
      </c>
      <c r="B349" s="45"/>
      <c r="C349" s="46"/>
      <c r="D349" s="46"/>
      <c r="E349" s="49" t="s">
        <v>5010</v>
      </c>
      <c r="F349" s="46"/>
      <c r="G349" s="46"/>
      <c r="H349" s="46"/>
      <c r="I349" s="46"/>
      <c r="J349" s="48"/>
    </row>
    <row r="350" ht="120">
      <c r="A350" s="37" t="s">
        <v>227</v>
      </c>
      <c r="B350" s="45"/>
      <c r="C350" s="46"/>
      <c r="D350" s="46"/>
      <c r="E350" s="39" t="s">
        <v>2229</v>
      </c>
      <c r="F350" s="46"/>
      <c r="G350" s="46"/>
      <c r="H350" s="46"/>
      <c r="I350" s="46"/>
      <c r="J350" s="48"/>
    </row>
    <row r="351" ht="45">
      <c r="A351" s="37" t="s">
        <v>219</v>
      </c>
      <c r="B351" s="37">
        <v>84</v>
      </c>
      <c r="C351" s="38" t="s">
        <v>5112</v>
      </c>
      <c r="D351" s="37" t="s">
        <v>5113</v>
      </c>
      <c r="E351" s="39" t="s">
        <v>5114</v>
      </c>
      <c r="F351" s="40" t="s">
        <v>462</v>
      </c>
      <c r="G351" s="41">
        <v>0.5</v>
      </c>
      <c r="H351" s="42">
        <v>0</v>
      </c>
      <c r="I351" s="43">
        <f>ROUND(G351*H351,P4)</f>
        <v>0</v>
      </c>
      <c r="J351" s="37"/>
      <c r="O351" s="44">
        <f>I351*0.21</f>
        <v>0</v>
      </c>
      <c r="P351">
        <v>3</v>
      </c>
    </row>
    <row r="352">
      <c r="A352" s="37" t="s">
        <v>224</v>
      </c>
      <c r="B352" s="45"/>
      <c r="C352" s="46"/>
      <c r="D352" s="46"/>
      <c r="E352" s="39" t="s">
        <v>463</v>
      </c>
      <c r="F352" s="46"/>
      <c r="G352" s="46"/>
      <c r="H352" s="46"/>
      <c r="I352" s="46"/>
      <c r="J352" s="48"/>
    </row>
    <row r="353">
      <c r="A353" s="37" t="s">
        <v>225</v>
      </c>
      <c r="B353" s="45"/>
      <c r="C353" s="46"/>
      <c r="D353" s="46"/>
      <c r="E353" s="49" t="s">
        <v>5010</v>
      </c>
      <c r="F353" s="46"/>
      <c r="G353" s="46"/>
      <c r="H353" s="46"/>
      <c r="I353" s="46"/>
      <c r="J353" s="48"/>
    </row>
    <row r="354" ht="120">
      <c r="A354" s="37" t="s">
        <v>227</v>
      </c>
      <c r="B354" s="45"/>
      <c r="C354" s="46"/>
      <c r="D354" s="46"/>
      <c r="E354" s="39" t="s">
        <v>2229</v>
      </c>
      <c r="F354" s="46"/>
      <c r="G354" s="46"/>
      <c r="H354" s="46"/>
      <c r="I354" s="46"/>
      <c r="J354" s="48"/>
    </row>
    <row r="355" ht="60">
      <c r="A355" s="37" t="s">
        <v>219</v>
      </c>
      <c r="B355" s="37">
        <v>85</v>
      </c>
      <c r="C355" s="38" t="s">
        <v>2128</v>
      </c>
      <c r="D355" s="37" t="s">
        <v>2129</v>
      </c>
      <c r="E355" s="39" t="s">
        <v>2130</v>
      </c>
      <c r="F355" s="40" t="s">
        <v>462</v>
      </c>
      <c r="G355" s="41">
        <v>0.5</v>
      </c>
      <c r="H355" s="42">
        <v>0</v>
      </c>
      <c r="I355" s="43">
        <f>ROUND(G355*H355,P4)</f>
        <v>0</v>
      </c>
      <c r="J355" s="37"/>
      <c r="O355" s="44">
        <f>I355*0.21</f>
        <v>0</v>
      </c>
      <c r="P355">
        <v>3</v>
      </c>
    </row>
    <row r="356">
      <c r="A356" s="37" t="s">
        <v>224</v>
      </c>
      <c r="B356" s="45"/>
      <c r="C356" s="46"/>
      <c r="D356" s="46"/>
      <c r="E356" s="39" t="s">
        <v>463</v>
      </c>
      <c r="F356" s="46"/>
      <c r="G356" s="46"/>
      <c r="H356" s="46"/>
      <c r="I356" s="46"/>
      <c r="J356" s="48"/>
    </row>
    <row r="357">
      <c r="A357" s="37" t="s">
        <v>225</v>
      </c>
      <c r="B357" s="45"/>
      <c r="C357" s="46"/>
      <c r="D357" s="46"/>
      <c r="E357" s="49" t="s">
        <v>5010</v>
      </c>
      <c r="F357" s="46"/>
      <c r="G357" s="46"/>
      <c r="H357" s="46"/>
      <c r="I357" s="46"/>
      <c r="J357" s="48"/>
    </row>
    <row r="358" ht="120">
      <c r="A358" s="37" t="s">
        <v>227</v>
      </c>
      <c r="B358" s="45"/>
      <c r="C358" s="46"/>
      <c r="D358" s="46"/>
      <c r="E358" s="39" t="s">
        <v>2229</v>
      </c>
      <c r="F358" s="46"/>
      <c r="G358" s="46"/>
      <c r="H358" s="46"/>
      <c r="I358" s="46"/>
      <c r="J358" s="48"/>
    </row>
    <row r="359" ht="45">
      <c r="A359" s="37" t="s">
        <v>219</v>
      </c>
      <c r="B359" s="37">
        <v>86</v>
      </c>
      <c r="C359" s="38" t="s">
        <v>2092</v>
      </c>
      <c r="D359" s="37" t="s">
        <v>2093</v>
      </c>
      <c r="E359" s="39" t="s">
        <v>2094</v>
      </c>
      <c r="F359" s="40" t="s">
        <v>462</v>
      </c>
      <c r="G359" s="41">
        <v>0.29999999999999999</v>
      </c>
      <c r="H359" s="42">
        <v>0</v>
      </c>
      <c r="I359" s="43">
        <f>ROUND(G359*H359,P4)</f>
        <v>0</v>
      </c>
      <c r="J359" s="37"/>
      <c r="O359" s="44">
        <f>I359*0.21</f>
        <v>0</v>
      </c>
      <c r="P359">
        <v>3</v>
      </c>
    </row>
    <row r="360">
      <c r="A360" s="37" t="s">
        <v>224</v>
      </c>
      <c r="B360" s="45"/>
      <c r="C360" s="46"/>
      <c r="D360" s="46"/>
      <c r="E360" s="39" t="s">
        <v>463</v>
      </c>
      <c r="F360" s="46"/>
      <c r="G360" s="46"/>
      <c r="H360" s="46"/>
      <c r="I360" s="46"/>
      <c r="J360" s="48"/>
    </row>
    <row r="361">
      <c r="A361" s="37" t="s">
        <v>225</v>
      </c>
      <c r="B361" s="45"/>
      <c r="C361" s="46"/>
      <c r="D361" s="46"/>
      <c r="E361" s="49" t="s">
        <v>5010</v>
      </c>
      <c r="F361" s="46"/>
      <c r="G361" s="46"/>
      <c r="H361" s="46"/>
      <c r="I361" s="46"/>
      <c r="J361" s="48"/>
    </row>
    <row r="362" ht="120">
      <c r="A362" s="37" t="s">
        <v>227</v>
      </c>
      <c r="B362" s="50"/>
      <c r="C362" s="51"/>
      <c r="D362" s="51"/>
      <c r="E362" s="39" t="s">
        <v>2229</v>
      </c>
      <c r="F362" s="51"/>
      <c r="G362" s="51"/>
      <c r="H362" s="51"/>
      <c r="I362" s="51"/>
      <c r="J362" s="52"/>
    </row>
  </sheetData>
  <sheetProtection sheet="1" objects="1" scenarios="1" spinCount="100000" saltValue="31QcMuRCvSxZ1tPGZBeY4g1loIkPeyumNy8w/2K2mU7Ewuslxss2BXzSEUlN/1ot8+XxmNEt0NKkHG2N0XaWMw==" hashValue="W5fQMnPeUUNyXQJhTRtd3XrNb4Pj27ZPn3V7Wte3rW/5SrU9ip0r2ChIAAYql0eJkqSItf5m4r+G6miRNsJpqg=="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614</v>
      </c>
      <c r="I3" s="25">
        <f>SUMIFS(I11:I231,A11:A231,"SD")</f>
        <v>0</v>
      </c>
      <c r="J3" s="19"/>
      <c r="O3">
        <v>0</v>
      </c>
      <c r="P3">
        <v>2</v>
      </c>
    </row>
    <row r="4">
      <c r="A4" s="3" t="s">
        <v>197</v>
      </c>
      <c r="B4" s="20" t="s">
        <v>198</v>
      </c>
      <c r="C4" s="21" t="s">
        <v>11</v>
      </c>
      <c r="D4" s="22"/>
      <c r="E4" s="23" t="s">
        <v>12</v>
      </c>
      <c r="F4" s="17"/>
      <c r="G4" s="17"/>
      <c r="H4" s="17"/>
      <c r="I4" s="17"/>
      <c r="J4" s="19"/>
      <c r="O4">
        <v>0.14999999999999999</v>
      </c>
      <c r="P4">
        <v>2</v>
      </c>
    </row>
    <row r="5">
      <c r="A5" s="3" t="s">
        <v>199</v>
      </c>
      <c r="B5" s="20" t="s">
        <v>198</v>
      </c>
      <c r="C5" s="21" t="s">
        <v>467</v>
      </c>
      <c r="D5" s="22"/>
      <c r="E5" s="23" t="s">
        <v>20</v>
      </c>
      <c r="F5" s="17"/>
      <c r="G5" s="17"/>
      <c r="H5" s="17"/>
      <c r="I5" s="17"/>
      <c r="J5" s="19"/>
      <c r="O5">
        <v>0.20999999999999999</v>
      </c>
    </row>
    <row r="6">
      <c r="A6" s="3" t="s">
        <v>201</v>
      </c>
      <c r="B6" s="20" t="s">
        <v>198</v>
      </c>
      <c r="C6" s="21" t="s">
        <v>615</v>
      </c>
      <c r="D6" s="22"/>
      <c r="E6" s="23" t="s">
        <v>30</v>
      </c>
      <c r="F6" s="17"/>
      <c r="G6" s="17"/>
      <c r="H6" s="17"/>
      <c r="I6" s="17"/>
      <c r="J6" s="19"/>
    </row>
    <row r="7">
      <c r="A7" s="3" t="s">
        <v>203</v>
      </c>
      <c r="B7" s="20" t="s">
        <v>204</v>
      </c>
      <c r="C7" s="21" t="s">
        <v>614</v>
      </c>
      <c r="D7" s="22"/>
      <c r="E7" s="23" t="s">
        <v>32</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241</v>
      </c>
      <c r="D11" s="34"/>
      <c r="E11" s="31" t="s">
        <v>242</v>
      </c>
      <c r="F11" s="34"/>
      <c r="G11" s="34"/>
      <c r="H11" s="34"/>
      <c r="I11" s="35">
        <f>SUMIFS(I12:I231,A12:A231,"P")</f>
        <v>0</v>
      </c>
      <c r="J11" s="36"/>
    </row>
    <row r="12">
      <c r="A12" s="37" t="s">
        <v>219</v>
      </c>
      <c r="B12" s="37">
        <v>1</v>
      </c>
      <c r="C12" s="38" t="s">
        <v>616</v>
      </c>
      <c r="D12" s="37" t="s">
        <v>221</v>
      </c>
      <c r="E12" s="39" t="s">
        <v>617</v>
      </c>
      <c r="F12" s="40" t="s">
        <v>542</v>
      </c>
      <c r="G12" s="41">
        <v>1</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599</v>
      </c>
      <c r="F14" s="46"/>
      <c r="G14" s="46"/>
      <c r="H14" s="46"/>
      <c r="I14" s="46"/>
      <c r="J14" s="48"/>
    </row>
    <row r="15" ht="90">
      <c r="A15" s="37" t="s">
        <v>227</v>
      </c>
      <c r="B15" s="45"/>
      <c r="C15" s="46"/>
      <c r="D15" s="46"/>
      <c r="E15" s="39" t="s">
        <v>246</v>
      </c>
      <c r="F15" s="46"/>
      <c r="G15" s="46"/>
      <c r="H15" s="46"/>
      <c r="I15" s="46"/>
      <c r="J15" s="48"/>
    </row>
    <row r="16" ht="30">
      <c r="A16" s="37" t="s">
        <v>219</v>
      </c>
      <c r="B16" s="37">
        <v>2</v>
      </c>
      <c r="C16" s="38" t="s">
        <v>618</v>
      </c>
      <c r="D16" s="37" t="s">
        <v>221</v>
      </c>
      <c r="E16" s="39" t="s">
        <v>619</v>
      </c>
      <c r="F16" s="40" t="s">
        <v>528</v>
      </c>
      <c r="G16" s="41">
        <v>15</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620</v>
      </c>
      <c r="F18" s="46"/>
      <c r="G18" s="46"/>
      <c r="H18" s="46"/>
      <c r="I18" s="46"/>
      <c r="J18" s="48"/>
    </row>
    <row r="19" ht="105">
      <c r="A19" s="37" t="s">
        <v>227</v>
      </c>
      <c r="B19" s="45"/>
      <c r="C19" s="46"/>
      <c r="D19" s="46"/>
      <c r="E19" s="39" t="s">
        <v>621</v>
      </c>
      <c r="F19" s="46"/>
      <c r="G19" s="46"/>
      <c r="H19" s="46"/>
      <c r="I19" s="46"/>
      <c r="J19" s="48"/>
    </row>
    <row r="20">
      <c r="A20" s="37" t="s">
        <v>219</v>
      </c>
      <c r="B20" s="37">
        <v>3</v>
      </c>
      <c r="C20" s="38" t="s">
        <v>622</v>
      </c>
      <c r="D20" s="37" t="s">
        <v>221</v>
      </c>
      <c r="E20" s="39" t="s">
        <v>623</v>
      </c>
      <c r="F20" s="40" t="s">
        <v>528</v>
      </c>
      <c r="G20" s="41">
        <v>40</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608</v>
      </c>
      <c r="F22" s="46"/>
      <c r="G22" s="46"/>
      <c r="H22" s="46"/>
      <c r="I22" s="46"/>
      <c r="J22" s="48"/>
    </row>
    <row r="23" ht="105">
      <c r="A23" s="37" t="s">
        <v>227</v>
      </c>
      <c r="B23" s="45"/>
      <c r="C23" s="46"/>
      <c r="D23" s="46"/>
      <c r="E23" s="39" t="s">
        <v>621</v>
      </c>
      <c r="F23" s="46"/>
      <c r="G23" s="46"/>
      <c r="H23" s="46"/>
      <c r="I23" s="46"/>
      <c r="J23" s="48"/>
    </row>
    <row r="24">
      <c r="A24" s="37" t="s">
        <v>219</v>
      </c>
      <c r="B24" s="37">
        <v>4</v>
      </c>
      <c r="C24" s="38" t="s">
        <v>624</v>
      </c>
      <c r="D24" s="37" t="s">
        <v>221</v>
      </c>
      <c r="E24" s="39" t="s">
        <v>625</v>
      </c>
      <c r="F24" s="40" t="s">
        <v>542</v>
      </c>
      <c r="G24" s="41">
        <v>1</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599</v>
      </c>
      <c r="F26" s="46"/>
      <c r="G26" s="46"/>
      <c r="H26" s="46"/>
      <c r="I26" s="46"/>
      <c r="J26" s="48"/>
    </row>
    <row r="27" ht="120">
      <c r="A27" s="37" t="s">
        <v>227</v>
      </c>
      <c r="B27" s="45"/>
      <c r="C27" s="46"/>
      <c r="D27" s="46"/>
      <c r="E27" s="39" t="s">
        <v>626</v>
      </c>
      <c r="F27" s="46"/>
      <c r="G27" s="46"/>
      <c r="H27" s="46"/>
      <c r="I27" s="46"/>
      <c r="J27" s="48"/>
    </row>
    <row r="28">
      <c r="A28" s="37" t="s">
        <v>219</v>
      </c>
      <c r="B28" s="37">
        <v>5</v>
      </c>
      <c r="C28" s="38" t="s">
        <v>627</v>
      </c>
      <c r="D28" s="37" t="s">
        <v>221</v>
      </c>
      <c r="E28" s="39" t="s">
        <v>628</v>
      </c>
      <c r="F28" s="40" t="s">
        <v>542</v>
      </c>
      <c r="G28" s="41">
        <v>4</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563</v>
      </c>
      <c r="F30" s="46"/>
      <c r="G30" s="46"/>
      <c r="H30" s="46"/>
      <c r="I30" s="46"/>
      <c r="J30" s="48"/>
    </row>
    <row r="31" ht="120">
      <c r="A31" s="37" t="s">
        <v>227</v>
      </c>
      <c r="B31" s="45"/>
      <c r="C31" s="46"/>
      <c r="D31" s="46"/>
      <c r="E31" s="39" t="s">
        <v>626</v>
      </c>
      <c r="F31" s="46"/>
      <c r="G31" s="46"/>
      <c r="H31" s="46"/>
      <c r="I31" s="46"/>
      <c r="J31" s="48"/>
    </row>
    <row r="32">
      <c r="A32" s="37" t="s">
        <v>219</v>
      </c>
      <c r="B32" s="37">
        <v>6</v>
      </c>
      <c r="C32" s="38" t="s">
        <v>629</v>
      </c>
      <c r="D32" s="37" t="s">
        <v>221</v>
      </c>
      <c r="E32" s="39" t="s">
        <v>630</v>
      </c>
      <c r="F32" s="40" t="s">
        <v>260</v>
      </c>
      <c r="G32" s="41">
        <v>0.5</v>
      </c>
      <c r="H32" s="42">
        <v>0</v>
      </c>
      <c r="I32" s="43">
        <f>ROUND(G32*H32,P4)</f>
        <v>0</v>
      </c>
      <c r="J32" s="37"/>
      <c r="O32" s="44">
        <f>I32*0.21</f>
        <v>0</v>
      </c>
      <c r="P32">
        <v>3</v>
      </c>
    </row>
    <row r="33">
      <c r="A33" s="37" t="s">
        <v>224</v>
      </c>
      <c r="B33" s="45"/>
      <c r="C33" s="46"/>
      <c r="D33" s="46"/>
      <c r="E33" s="47" t="s">
        <v>221</v>
      </c>
      <c r="F33" s="46"/>
      <c r="G33" s="46"/>
      <c r="H33" s="46"/>
      <c r="I33" s="46"/>
      <c r="J33" s="48"/>
    </row>
    <row r="34">
      <c r="A34" s="37" t="s">
        <v>225</v>
      </c>
      <c r="B34" s="45"/>
      <c r="C34" s="46"/>
      <c r="D34" s="46"/>
      <c r="E34" s="49" t="s">
        <v>631</v>
      </c>
      <c r="F34" s="46"/>
      <c r="G34" s="46"/>
      <c r="H34" s="46"/>
      <c r="I34" s="46"/>
      <c r="J34" s="48"/>
    </row>
    <row r="35" ht="225">
      <c r="A35" s="37" t="s">
        <v>227</v>
      </c>
      <c r="B35" s="45"/>
      <c r="C35" s="46"/>
      <c r="D35" s="46"/>
      <c r="E35" s="39" t="s">
        <v>632</v>
      </c>
      <c r="F35" s="46"/>
      <c r="G35" s="46"/>
      <c r="H35" s="46"/>
      <c r="I35" s="46"/>
      <c r="J35" s="48"/>
    </row>
    <row r="36">
      <c r="A36" s="37" t="s">
        <v>219</v>
      </c>
      <c r="B36" s="37">
        <v>7</v>
      </c>
      <c r="C36" s="38" t="s">
        <v>633</v>
      </c>
      <c r="D36" s="37" t="s">
        <v>221</v>
      </c>
      <c r="E36" s="39" t="s">
        <v>634</v>
      </c>
      <c r="F36" s="40" t="s">
        <v>260</v>
      </c>
      <c r="G36" s="41">
        <v>0.5</v>
      </c>
      <c r="H36" s="42">
        <v>0</v>
      </c>
      <c r="I36" s="43">
        <f>ROUND(G36*H36,P4)</f>
        <v>0</v>
      </c>
      <c r="J36" s="37"/>
      <c r="O36" s="44">
        <f>I36*0.21</f>
        <v>0</v>
      </c>
      <c r="P36">
        <v>3</v>
      </c>
    </row>
    <row r="37">
      <c r="A37" s="37" t="s">
        <v>224</v>
      </c>
      <c r="B37" s="45"/>
      <c r="C37" s="46"/>
      <c r="D37" s="46"/>
      <c r="E37" s="47" t="s">
        <v>221</v>
      </c>
      <c r="F37" s="46"/>
      <c r="G37" s="46"/>
      <c r="H37" s="46"/>
      <c r="I37" s="46"/>
      <c r="J37" s="48"/>
    </row>
    <row r="38">
      <c r="A38" s="37" t="s">
        <v>225</v>
      </c>
      <c r="B38" s="45"/>
      <c r="C38" s="46"/>
      <c r="D38" s="46"/>
      <c r="E38" s="49" t="s">
        <v>631</v>
      </c>
      <c r="F38" s="46"/>
      <c r="G38" s="46"/>
      <c r="H38" s="46"/>
      <c r="I38" s="46"/>
      <c r="J38" s="48"/>
    </row>
    <row r="39" ht="150">
      <c r="A39" s="37" t="s">
        <v>227</v>
      </c>
      <c r="B39" s="45"/>
      <c r="C39" s="46"/>
      <c r="D39" s="46"/>
      <c r="E39" s="39" t="s">
        <v>635</v>
      </c>
      <c r="F39" s="46"/>
      <c r="G39" s="46"/>
      <c r="H39" s="46"/>
      <c r="I39" s="46"/>
      <c r="J39" s="48"/>
    </row>
    <row r="40">
      <c r="A40" s="37" t="s">
        <v>219</v>
      </c>
      <c r="B40" s="37">
        <v>8</v>
      </c>
      <c r="C40" s="38" t="s">
        <v>636</v>
      </c>
      <c r="D40" s="37" t="s">
        <v>221</v>
      </c>
      <c r="E40" s="39" t="s">
        <v>637</v>
      </c>
      <c r="F40" s="40" t="s">
        <v>542</v>
      </c>
      <c r="G40" s="41">
        <v>30</v>
      </c>
      <c r="H40" s="42">
        <v>0</v>
      </c>
      <c r="I40" s="43">
        <f>ROUND(G40*H40,P4)</f>
        <v>0</v>
      </c>
      <c r="J40" s="37"/>
      <c r="O40" s="44">
        <f>I40*0.21</f>
        <v>0</v>
      </c>
      <c r="P40">
        <v>3</v>
      </c>
    </row>
    <row r="41">
      <c r="A41" s="37" t="s">
        <v>224</v>
      </c>
      <c r="B41" s="45"/>
      <c r="C41" s="46"/>
      <c r="D41" s="46"/>
      <c r="E41" s="47" t="s">
        <v>221</v>
      </c>
      <c r="F41" s="46"/>
      <c r="G41" s="46"/>
      <c r="H41" s="46"/>
      <c r="I41" s="46"/>
      <c r="J41" s="48"/>
    </row>
    <row r="42">
      <c r="A42" s="37" t="s">
        <v>225</v>
      </c>
      <c r="B42" s="45"/>
      <c r="C42" s="46"/>
      <c r="D42" s="46"/>
      <c r="E42" s="49" t="s">
        <v>638</v>
      </c>
      <c r="F42" s="46"/>
      <c r="G42" s="46"/>
      <c r="H42" s="46"/>
      <c r="I42" s="46"/>
      <c r="J42" s="48"/>
    </row>
    <row r="43" ht="180">
      <c r="A43" s="37" t="s">
        <v>227</v>
      </c>
      <c r="B43" s="45"/>
      <c r="C43" s="46"/>
      <c r="D43" s="46"/>
      <c r="E43" s="39" t="s">
        <v>587</v>
      </c>
      <c r="F43" s="46"/>
      <c r="G43" s="46"/>
      <c r="H43" s="46"/>
      <c r="I43" s="46"/>
      <c r="J43" s="48"/>
    </row>
    <row r="44">
      <c r="A44" s="37" t="s">
        <v>219</v>
      </c>
      <c r="B44" s="37">
        <v>9</v>
      </c>
      <c r="C44" s="38" t="s">
        <v>639</v>
      </c>
      <c r="D44" s="37" t="s">
        <v>221</v>
      </c>
      <c r="E44" s="39" t="s">
        <v>640</v>
      </c>
      <c r="F44" s="40" t="s">
        <v>542</v>
      </c>
      <c r="G44" s="41">
        <v>30</v>
      </c>
      <c r="H44" s="42">
        <v>0</v>
      </c>
      <c r="I44" s="43">
        <f>ROUND(G44*H44,P4)</f>
        <v>0</v>
      </c>
      <c r="J44" s="37"/>
      <c r="O44" s="44">
        <f>I44*0.21</f>
        <v>0</v>
      </c>
      <c r="P44">
        <v>3</v>
      </c>
    </row>
    <row r="45">
      <c r="A45" s="37" t="s">
        <v>224</v>
      </c>
      <c r="B45" s="45"/>
      <c r="C45" s="46"/>
      <c r="D45" s="46"/>
      <c r="E45" s="47" t="s">
        <v>221</v>
      </c>
      <c r="F45" s="46"/>
      <c r="G45" s="46"/>
      <c r="H45" s="46"/>
      <c r="I45" s="46"/>
      <c r="J45" s="48"/>
    </row>
    <row r="46">
      <c r="A46" s="37" t="s">
        <v>225</v>
      </c>
      <c r="B46" s="45"/>
      <c r="C46" s="46"/>
      <c r="D46" s="46"/>
      <c r="E46" s="49" t="s">
        <v>638</v>
      </c>
      <c r="F46" s="46"/>
      <c r="G46" s="46"/>
      <c r="H46" s="46"/>
      <c r="I46" s="46"/>
      <c r="J46" s="48"/>
    </row>
    <row r="47" ht="150">
      <c r="A47" s="37" t="s">
        <v>227</v>
      </c>
      <c r="B47" s="45"/>
      <c r="C47" s="46"/>
      <c r="D47" s="46"/>
      <c r="E47" s="39" t="s">
        <v>423</v>
      </c>
      <c r="F47" s="46"/>
      <c r="G47" s="46"/>
      <c r="H47" s="46"/>
      <c r="I47" s="46"/>
      <c r="J47" s="48"/>
    </row>
    <row r="48">
      <c r="A48" s="37" t="s">
        <v>219</v>
      </c>
      <c r="B48" s="37">
        <v>10</v>
      </c>
      <c r="C48" s="38" t="s">
        <v>641</v>
      </c>
      <c r="D48" s="37" t="s">
        <v>221</v>
      </c>
      <c r="E48" s="39" t="s">
        <v>642</v>
      </c>
      <c r="F48" s="40" t="s">
        <v>542</v>
      </c>
      <c r="G48" s="41">
        <v>5</v>
      </c>
      <c r="H48" s="42">
        <v>0</v>
      </c>
      <c r="I48" s="43">
        <f>ROUND(G48*H48,P4)</f>
        <v>0</v>
      </c>
      <c r="J48" s="37"/>
      <c r="O48" s="44">
        <f>I48*0.21</f>
        <v>0</v>
      </c>
      <c r="P48">
        <v>3</v>
      </c>
    </row>
    <row r="49">
      <c r="A49" s="37" t="s">
        <v>224</v>
      </c>
      <c r="B49" s="45"/>
      <c r="C49" s="46"/>
      <c r="D49" s="46"/>
      <c r="E49" s="47" t="s">
        <v>221</v>
      </c>
      <c r="F49" s="46"/>
      <c r="G49" s="46"/>
      <c r="H49" s="46"/>
      <c r="I49" s="46"/>
      <c r="J49" s="48"/>
    </row>
    <row r="50">
      <c r="A50" s="37" t="s">
        <v>225</v>
      </c>
      <c r="B50" s="45"/>
      <c r="C50" s="46"/>
      <c r="D50" s="46"/>
      <c r="E50" s="49" t="s">
        <v>643</v>
      </c>
      <c r="F50" s="46"/>
      <c r="G50" s="46"/>
      <c r="H50" s="46"/>
      <c r="I50" s="46"/>
      <c r="J50" s="48"/>
    </row>
    <row r="51" ht="180">
      <c r="A51" s="37" t="s">
        <v>227</v>
      </c>
      <c r="B51" s="45"/>
      <c r="C51" s="46"/>
      <c r="D51" s="46"/>
      <c r="E51" s="39" t="s">
        <v>600</v>
      </c>
      <c r="F51" s="46"/>
      <c r="G51" s="46"/>
      <c r="H51" s="46"/>
      <c r="I51" s="46"/>
      <c r="J51" s="48"/>
    </row>
    <row r="52">
      <c r="A52" s="37" t="s">
        <v>219</v>
      </c>
      <c r="B52" s="37">
        <v>11</v>
      </c>
      <c r="C52" s="38" t="s">
        <v>644</v>
      </c>
      <c r="D52" s="37" t="s">
        <v>221</v>
      </c>
      <c r="E52" s="39" t="s">
        <v>645</v>
      </c>
      <c r="F52" s="40" t="s">
        <v>542</v>
      </c>
      <c r="G52" s="41">
        <v>1</v>
      </c>
      <c r="H52" s="42">
        <v>0</v>
      </c>
      <c r="I52" s="43">
        <f>ROUND(G52*H52,P4)</f>
        <v>0</v>
      </c>
      <c r="J52" s="37"/>
      <c r="O52" s="44">
        <f>I52*0.21</f>
        <v>0</v>
      </c>
      <c r="P52">
        <v>3</v>
      </c>
    </row>
    <row r="53">
      <c r="A53" s="37" t="s">
        <v>224</v>
      </c>
      <c r="B53" s="45"/>
      <c r="C53" s="46"/>
      <c r="D53" s="46"/>
      <c r="E53" s="47" t="s">
        <v>221</v>
      </c>
      <c r="F53" s="46"/>
      <c r="G53" s="46"/>
      <c r="H53" s="46"/>
      <c r="I53" s="46"/>
      <c r="J53" s="48"/>
    </row>
    <row r="54">
      <c r="A54" s="37" t="s">
        <v>225</v>
      </c>
      <c r="B54" s="45"/>
      <c r="C54" s="46"/>
      <c r="D54" s="46"/>
      <c r="E54" s="49" t="s">
        <v>599</v>
      </c>
      <c r="F54" s="46"/>
      <c r="G54" s="46"/>
      <c r="H54" s="46"/>
      <c r="I54" s="46"/>
      <c r="J54" s="48"/>
    </row>
    <row r="55" ht="180">
      <c r="A55" s="37" t="s">
        <v>227</v>
      </c>
      <c r="B55" s="45"/>
      <c r="C55" s="46"/>
      <c r="D55" s="46"/>
      <c r="E55" s="39" t="s">
        <v>587</v>
      </c>
      <c r="F55" s="46"/>
      <c r="G55" s="46"/>
      <c r="H55" s="46"/>
      <c r="I55" s="46"/>
      <c r="J55" s="48"/>
    </row>
    <row r="56">
      <c r="A56" s="37" t="s">
        <v>219</v>
      </c>
      <c r="B56" s="37">
        <v>12</v>
      </c>
      <c r="C56" s="38" t="s">
        <v>646</v>
      </c>
      <c r="D56" s="37" t="s">
        <v>221</v>
      </c>
      <c r="E56" s="39" t="s">
        <v>647</v>
      </c>
      <c r="F56" s="40" t="s">
        <v>542</v>
      </c>
      <c r="G56" s="41">
        <v>1</v>
      </c>
      <c r="H56" s="42">
        <v>0</v>
      </c>
      <c r="I56" s="43">
        <f>ROUND(G56*H56,P4)</f>
        <v>0</v>
      </c>
      <c r="J56" s="37"/>
      <c r="O56" s="44">
        <f>I56*0.21</f>
        <v>0</v>
      </c>
      <c r="P56">
        <v>3</v>
      </c>
    </row>
    <row r="57">
      <c r="A57" s="37" t="s">
        <v>224</v>
      </c>
      <c r="B57" s="45"/>
      <c r="C57" s="46"/>
      <c r="D57" s="46"/>
      <c r="E57" s="47" t="s">
        <v>221</v>
      </c>
      <c r="F57" s="46"/>
      <c r="G57" s="46"/>
      <c r="H57" s="46"/>
      <c r="I57" s="46"/>
      <c r="J57" s="48"/>
    </row>
    <row r="58">
      <c r="A58" s="37" t="s">
        <v>225</v>
      </c>
      <c r="B58" s="45"/>
      <c r="C58" s="46"/>
      <c r="D58" s="46"/>
      <c r="E58" s="49" t="s">
        <v>599</v>
      </c>
      <c r="F58" s="46"/>
      <c r="G58" s="46"/>
      <c r="H58" s="46"/>
      <c r="I58" s="46"/>
      <c r="J58" s="48"/>
    </row>
    <row r="59" ht="150">
      <c r="A59" s="37" t="s">
        <v>227</v>
      </c>
      <c r="B59" s="45"/>
      <c r="C59" s="46"/>
      <c r="D59" s="46"/>
      <c r="E59" s="39" t="s">
        <v>423</v>
      </c>
      <c r="F59" s="46"/>
      <c r="G59" s="46"/>
      <c r="H59" s="46"/>
      <c r="I59" s="46"/>
      <c r="J59" s="48"/>
    </row>
    <row r="60">
      <c r="A60" s="37" t="s">
        <v>219</v>
      </c>
      <c r="B60" s="37">
        <v>13</v>
      </c>
      <c r="C60" s="38" t="s">
        <v>648</v>
      </c>
      <c r="D60" s="37" t="s">
        <v>221</v>
      </c>
      <c r="E60" s="39" t="s">
        <v>649</v>
      </c>
      <c r="F60" s="40" t="s">
        <v>542</v>
      </c>
      <c r="G60" s="41">
        <v>4</v>
      </c>
      <c r="H60" s="42">
        <v>0</v>
      </c>
      <c r="I60" s="43">
        <f>ROUND(G60*H60,P4)</f>
        <v>0</v>
      </c>
      <c r="J60" s="37"/>
      <c r="O60" s="44">
        <f>I60*0.21</f>
        <v>0</v>
      </c>
      <c r="P60">
        <v>3</v>
      </c>
    </row>
    <row r="61">
      <c r="A61" s="37" t="s">
        <v>224</v>
      </c>
      <c r="B61" s="45"/>
      <c r="C61" s="46"/>
      <c r="D61" s="46"/>
      <c r="E61" s="47" t="s">
        <v>221</v>
      </c>
      <c r="F61" s="46"/>
      <c r="G61" s="46"/>
      <c r="H61" s="46"/>
      <c r="I61" s="46"/>
      <c r="J61" s="48"/>
    </row>
    <row r="62">
      <c r="A62" s="37" t="s">
        <v>225</v>
      </c>
      <c r="B62" s="45"/>
      <c r="C62" s="46"/>
      <c r="D62" s="46"/>
      <c r="E62" s="49" t="s">
        <v>563</v>
      </c>
      <c r="F62" s="46"/>
      <c r="G62" s="46"/>
      <c r="H62" s="46"/>
      <c r="I62" s="46"/>
      <c r="J62" s="48"/>
    </row>
    <row r="63" ht="180">
      <c r="A63" s="37" t="s">
        <v>227</v>
      </c>
      <c r="B63" s="45"/>
      <c r="C63" s="46"/>
      <c r="D63" s="46"/>
      <c r="E63" s="39" t="s">
        <v>600</v>
      </c>
      <c r="F63" s="46"/>
      <c r="G63" s="46"/>
      <c r="H63" s="46"/>
      <c r="I63" s="46"/>
      <c r="J63" s="48"/>
    </row>
    <row r="64">
      <c r="A64" s="37" t="s">
        <v>219</v>
      </c>
      <c r="B64" s="37">
        <v>14</v>
      </c>
      <c r="C64" s="38" t="s">
        <v>650</v>
      </c>
      <c r="D64" s="37" t="s">
        <v>221</v>
      </c>
      <c r="E64" s="39" t="s">
        <v>651</v>
      </c>
      <c r="F64" s="40" t="s">
        <v>542</v>
      </c>
      <c r="G64" s="41">
        <v>3</v>
      </c>
      <c r="H64" s="42">
        <v>0</v>
      </c>
      <c r="I64" s="43">
        <f>ROUND(G64*H64,P4)</f>
        <v>0</v>
      </c>
      <c r="J64" s="37"/>
      <c r="O64" s="44">
        <f>I64*0.21</f>
        <v>0</v>
      </c>
      <c r="P64">
        <v>3</v>
      </c>
    </row>
    <row r="65">
      <c r="A65" s="37" t="s">
        <v>224</v>
      </c>
      <c r="B65" s="45"/>
      <c r="C65" s="46"/>
      <c r="D65" s="46"/>
      <c r="E65" s="47" t="s">
        <v>221</v>
      </c>
      <c r="F65" s="46"/>
      <c r="G65" s="46"/>
      <c r="H65" s="46"/>
      <c r="I65" s="46"/>
      <c r="J65" s="48"/>
    </row>
    <row r="66">
      <c r="A66" s="37" t="s">
        <v>225</v>
      </c>
      <c r="B66" s="45"/>
      <c r="C66" s="46"/>
      <c r="D66" s="46"/>
      <c r="E66" s="49" t="s">
        <v>547</v>
      </c>
      <c r="F66" s="46"/>
      <c r="G66" s="46"/>
      <c r="H66" s="46"/>
      <c r="I66" s="46"/>
      <c r="J66" s="48"/>
    </row>
    <row r="67" ht="180">
      <c r="A67" s="37" t="s">
        <v>227</v>
      </c>
      <c r="B67" s="45"/>
      <c r="C67" s="46"/>
      <c r="D67" s="46"/>
      <c r="E67" s="39" t="s">
        <v>587</v>
      </c>
      <c r="F67" s="46"/>
      <c r="G67" s="46"/>
      <c r="H67" s="46"/>
      <c r="I67" s="46"/>
      <c r="J67" s="48"/>
    </row>
    <row r="68">
      <c r="A68" s="37" t="s">
        <v>219</v>
      </c>
      <c r="B68" s="37">
        <v>15</v>
      </c>
      <c r="C68" s="38" t="s">
        <v>652</v>
      </c>
      <c r="D68" s="37" t="s">
        <v>221</v>
      </c>
      <c r="E68" s="39" t="s">
        <v>653</v>
      </c>
      <c r="F68" s="40" t="s">
        <v>542</v>
      </c>
      <c r="G68" s="41">
        <v>2</v>
      </c>
      <c r="H68" s="42">
        <v>0</v>
      </c>
      <c r="I68" s="43">
        <f>ROUND(G68*H68,P4)</f>
        <v>0</v>
      </c>
      <c r="J68" s="37"/>
      <c r="O68" s="44">
        <f>I68*0.21</f>
        <v>0</v>
      </c>
      <c r="P68">
        <v>3</v>
      </c>
    </row>
    <row r="69">
      <c r="A69" s="37" t="s">
        <v>224</v>
      </c>
      <c r="B69" s="45"/>
      <c r="C69" s="46"/>
      <c r="D69" s="46"/>
      <c r="E69" s="47" t="s">
        <v>221</v>
      </c>
      <c r="F69" s="46"/>
      <c r="G69" s="46"/>
      <c r="H69" s="46"/>
      <c r="I69" s="46"/>
      <c r="J69" s="48"/>
    </row>
    <row r="70">
      <c r="A70" s="37" t="s">
        <v>225</v>
      </c>
      <c r="B70" s="45"/>
      <c r="C70" s="46"/>
      <c r="D70" s="46"/>
      <c r="E70" s="49" t="s">
        <v>576</v>
      </c>
      <c r="F70" s="46"/>
      <c r="G70" s="46"/>
      <c r="H70" s="46"/>
      <c r="I70" s="46"/>
      <c r="J70" s="48"/>
    </row>
    <row r="71" ht="180">
      <c r="A71" s="37" t="s">
        <v>227</v>
      </c>
      <c r="B71" s="45"/>
      <c r="C71" s="46"/>
      <c r="D71" s="46"/>
      <c r="E71" s="39" t="s">
        <v>587</v>
      </c>
      <c r="F71" s="46"/>
      <c r="G71" s="46"/>
      <c r="H71" s="46"/>
      <c r="I71" s="46"/>
      <c r="J71" s="48"/>
    </row>
    <row r="72">
      <c r="A72" s="37" t="s">
        <v>219</v>
      </c>
      <c r="B72" s="37">
        <v>16</v>
      </c>
      <c r="C72" s="38" t="s">
        <v>654</v>
      </c>
      <c r="D72" s="37" t="s">
        <v>221</v>
      </c>
      <c r="E72" s="39" t="s">
        <v>655</v>
      </c>
      <c r="F72" s="40" t="s">
        <v>542</v>
      </c>
      <c r="G72" s="41">
        <v>5</v>
      </c>
      <c r="H72" s="42">
        <v>0</v>
      </c>
      <c r="I72" s="43">
        <f>ROUND(G72*H72,P4)</f>
        <v>0</v>
      </c>
      <c r="J72" s="37"/>
      <c r="O72" s="44">
        <f>I72*0.21</f>
        <v>0</v>
      </c>
      <c r="P72">
        <v>3</v>
      </c>
    </row>
    <row r="73">
      <c r="A73" s="37" t="s">
        <v>224</v>
      </c>
      <c r="B73" s="45"/>
      <c r="C73" s="46"/>
      <c r="D73" s="46"/>
      <c r="E73" s="47" t="s">
        <v>221</v>
      </c>
      <c r="F73" s="46"/>
      <c r="G73" s="46"/>
      <c r="H73" s="46"/>
      <c r="I73" s="46"/>
      <c r="J73" s="48"/>
    </row>
    <row r="74">
      <c r="A74" s="37" t="s">
        <v>225</v>
      </c>
      <c r="B74" s="45"/>
      <c r="C74" s="46"/>
      <c r="D74" s="46"/>
      <c r="E74" s="49" t="s">
        <v>643</v>
      </c>
      <c r="F74" s="46"/>
      <c r="G74" s="46"/>
      <c r="H74" s="46"/>
      <c r="I74" s="46"/>
      <c r="J74" s="48"/>
    </row>
    <row r="75" ht="150">
      <c r="A75" s="37" t="s">
        <v>227</v>
      </c>
      <c r="B75" s="45"/>
      <c r="C75" s="46"/>
      <c r="D75" s="46"/>
      <c r="E75" s="39" t="s">
        <v>423</v>
      </c>
      <c r="F75" s="46"/>
      <c r="G75" s="46"/>
      <c r="H75" s="46"/>
      <c r="I75" s="46"/>
      <c r="J75" s="48"/>
    </row>
    <row r="76">
      <c r="A76" s="37" t="s">
        <v>219</v>
      </c>
      <c r="B76" s="37">
        <v>17</v>
      </c>
      <c r="C76" s="38" t="s">
        <v>597</v>
      </c>
      <c r="D76" s="37" t="s">
        <v>221</v>
      </c>
      <c r="E76" s="39" t="s">
        <v>598</v>
      </c>
      <c r="F76" s="40" t="s">
        <v>542</v>
      </c>
      <c r="G76" s="41">
        <v>1</v>
      </c>
      <c r="H76" s="42">
        <v>0</v>
      </c>
      <c r="I76" s="43">
        <f>ROUND(G76*H76,P4)</f>
        <v>0</v>
      </c>
      <c r="J76" s="37"/>
      <c r="O76" s="44">
        <f>I76*0.21</f>
        <v>0</v>
      </c>
      <c r="P76">
        <v>3</v>
      </c>
    </row>
    <row r="77">
      <c r="A77" s="37" t="s">
        <v>224</v>
      </c>
      <c r="B77" s="45"/>
      <c r="C77" s="46"/>
      <c r="D77" s="46"/>
      <c r="E77" s="47" t="s">
        <v>221</v>
      </c>
      <c r="F77" s="46"/>
      <c r="G77" s="46"/>
      <c r="H77" s="46"/>
      <c r="I77" s="46"/>
      <c r="J77" s="48"/>
    </row>
    <row r="78">
      <c r="A78" s="37" t="s">
        <v>225</v>
      </c>
      <c r="B78" s="45"/>
      <c r="C78" s="46"/>
      <c r="D78" s="46"/>
      <c r="E78" s="49" t="s">
        <v>599</v>
      </c>
      <c r="F78" s="46"/>
      <c r="G78" s="46"/>
      <c r="H78" s="46"/>
      <c r="I78" s="46"/>
      <c r="J78" s="48"/>
    </row>
    <row r="79" ht="180">
      <c r="A79" s="37" t="s">
        <v>227</v>
      </c>
      <c r="B79" s="45"/>
      <c r="C79" s="46"/>
      <c r="D79" s="46"/>
      <c r="E79" s="39" t="s">
        <v>600</v>
      </c>
      <c r="F79" s="46"/>
      <c r="G79" s="46"/>
      <c r="H79" s="46"/>
      <c r="I79" s="46"/>
      <c r="J79" s="48"/>
    </row>
    <row r="80">
      <c r="A80" s="37" t="s">
        <v>219</v>
      </c>
      <c r="B80" s="37">
        <v>18</v>
      </c>
      <c r="C80" s="38" t="s">
        <v>656</v>
      </c>
      <c r="D80" s="37" t="s">
        <v>221</v>
      </c>
      <c r="E80" s="39" t="s">
        <v>657</v>
      </c>
      <c r="F80" s="40" t="s">
        <v>542</v>
      </c>
      <c r="G80" s="41">
        <v>1</v>
      </c>
      <c r="H80" s="42">
        <v>0</v>
      </c>
      <c r="I80" s="43">
        <f>ROUND(G80*H80,P4)</f>
        <v>0</v>
      </c>
      <c r="J80" s="37"/>
      <c r="O80" s="44">
        <f>I80*0.21</f>
        <v>0</v>
      </c>
      <c r="P80">
        <v>3</v>
      </c>
    </row>
    <row r="81">
      <c r="A81" s="37" t="s">
        <v>224</v>
      </c>
      <c r="B81" s="45"/>
      <c r="C81" s="46"/>
      <c r="D81" s="46"/>
      <c r="E81" s="47" t="s">
        <v>221</v>
      </c>
      <c r="F81" s="46"/>
      <c r="G81" s="46"/>
      <c r="H81" s="46"/>
      <c r="I81" s="46"/>
      <c r="J81" s="48"/>
    </row>
    <row r="82">
      <c r="A82" s="37" t="s">
        <v>225</v>
      </c>
      <c r="B82" s="45"/>
      <c r="C82" s="46"/>
      <c r="D82" s="46"/>
      <c r="E82" s="49" t="s">
        <v>599</v>
      </c>
      <c r="F82" s="46"/>
      <c r="G82" s="46"/>
      <c r="H82" s="46"/>
      <c r="I82" s="46"/>
      <c r="J82" s="48"/>
    </row>
    <row r="83" ht="180">
      <c r="A83" s="37" t="s">
        <v>227</v>
      </c>
      <c r="B83" s="45"/>
      <c r="C83" s="46"/>
      <c r="D83" s="46"/>
      <c r="E83" s="39" t="s">
        <v>587</v>
      </c>
      <c r="F83" s="46"/>
      <c r="G83" s="46"/>
      <c r="H83" s="46"/>
      <c r="I83" s="46"/>
      <c r="J83" s="48"/>
    </row>
    <row r="84">
      <c r="A84" s="37" t="s">
        <v>219</v>
      </c>
      <c r="B84" s="37">
        <v>19</v>
      </c>
      <c r="C84" s="38" t="s">
        <v>658</v>
      </c>
      <c r="D84" s="37" t="s">
        <v>221</v>
      </c>
      <c r="E84" s="39" t="s">
        <v>659</v>
      </c>
      <c r="F84" s="40" t="s">
        <v>542</v>
      </c>
      <c r="G84" s="41">
        <v>1</v>
      </c>
      <c r="H84" s="42">
        <v>0</v>
      </c>
      <c r="I84" s="43">
        <f>ROUND(G84*H84,P4)</f>
        <v>0</v>
      </c>
      <c r="J84" s="37"/>
      <c r="O84" s="44">
        <f>I84*0.21</f>
        <v>0</v>
      </c>
      <c r="P84">
        <v>3</v>
      </c>
    </row>
    <row r="85">
      <c r="A85" s="37" t="s">
        <v>224</v>
      </c>
      <c r="B85" s="45"/>
      <c r="C85" s="46"/>
      <c r="D85" s="46"/>
      <c r="E85" s="47" t="s">
        <v>221</v>
      </c>
      <c r="F85" s="46"/>
      <c r="G85" s="46"/>
      <c r="H85" s="46"/>
      <c r="I85" s="46"/>
      <c r="J85" s="48"/>
    </row>
    <row r="86">
      <c r="A86" s="37" t="s">
        <v>225</v>
      </c>
      <c r="B86" s="45"/>
      <c r="C86" s="46"/>
      <c r="D86" s="46"/>
      <c r="E86" s="49" t="s">
        <v>599</v>
      </c>
      <c r="F86" s="46"/>
      <c r="G86" s="46"/>
      <c r="H86" s="46"/>
      <c r="I86" s="46"/>
      <c r="J86" s="48"/>
    </row>
    <row r="87" ht="150">
      <c r="A87" s="37" t="s">
        <v>227</v>
      </c>
      <c r="B87" s="45"/>
      <c r="C87" s="46"/>
      <c r="D87" s="46"/>
      <c r="E87" s="39" t="s">
        <v>423</v>
      </c>
      <c r="F87" s="46"/>
      <c r="G87" s="46"/>
      <c r="H87" s="46"/>
      <c r="I87" s="46"/>
      <c r="J87" s="48"/>
    </row>
    <row r="88">
      <c r="A88" s="37" t="s">
        <v>219</v>
      </c>
      <c r="B88" s="37">
        <v>20</v>
      </c>
      <c r="C88" s="38" t="s">
        <v>660</v>
      </c>
      <c r="D88" s="37" t="s">
        <v>221</v>
      </c>
      <c r="E88" s="39" t="s">
        <v>661</v>
      </c>
      <c r="F88" s="40" t="s">
        <v>542</v>
      </c>
      <c r="G88" s="41">
        <v>1</v>
      </c>
      <c r="H88" s="42">
        <v>0</v>
      </c>
      <c r="I88" s="43">
        <f>ROUND(G88*H88,P4)</f>
        <v>0</v>
      </c>
      <c r="J88" s="37"/>
      <c r="O88" s="44">
        <f>I88*0.21</f>
        <v>0</v>
      </c>
      <c r="P88">
        <v>3</v>
      </c>
    </row>
    <row r="89">
      <c r="A89" s="37" t="s">
        <v>224</v>
      </c>
      <c r="B89" s="45"/>
      <c r="C89" s="46"/>
      <c r="D89" s="46"/>
      <c r="E89" s="47" t="s">
        <v>221</v>
      </c>
      <c r="F89" s="46"/>
      <c r="G89" s="46"/>
      <c r="H89" s="46"/>
      <c r="I89" s="46"/>
      <c r="J89" s="48"/>
    </row>
    <row r="90">
      <c r="A90" s="37" t="s">
        <v>225</v>
      </c>
      <c r="B90" s="45"/>
      <c r="C90" s="46"/>
      <c r="D90" s="46"/>
      <c r="E90" s="49" t="s">
        <v>599</v>
      </c>
      <c r="F90" s="46"/>
      <c r="G90" s="46"/>
      <c r="H90" s="46"/>
      <c r="I90" s="46"/>
      <c r="J90" s="48"/>
    </row>
    <row r="91" ht="180">
      <c r="A91" s="37" t="s">
        <v>227</v>
      </c>
      <c r="B91" s="45"/>
      <c r="C91" s="46"/>
      <c r="D91" s="46"/>
      <c r="E91" s="39" t="s">
        <v>587</v>
      </c>
      <c r="F91" s="46"/>
      <c r="G91" s="46"/>
      <c r="H91" s="46"/>
      <c r="I91" s="46"/>
      <c r="J91" s="48"/>
    </row>
    <row r="92">
      <c r="A92" s="37" t="s">
        <v>219</v>
      </c>
      <c r="B92" s="37">
        <v>21</v>
      </c>
      <c r="C92" s="38" t="s">
        <v>662</v>
      </c>
      <c r="D92" s="37" t="s">
        <v>221</v>
      </c>
      <c r="E92" s="39" t="s">
        <v>663</v>
      </c>
      <c r="F92" s="40" t="s">
        <v>542</v>
      </c>
      <c r="G92" s="41">
        <v>1</v>
      </c>
      <c r="H92" s="42">
        <v>0</v>
      </c>
      <c r="I92" s="43">
        <f>ROUND(G92*H92,P4)</f>
        <v>0</v>
      </c>
      <c r="J92" s="37"/>
      <c r="O92" s="44">
        <f>I92*0.21</f>
        <v>0</v>
      </c>
      <c r="P92">
        <v>3</v>
      </c>
    </row>
    <row r="93">
      <c r="A93" s="37" t="s">
        <v>224</v>
      </c>
      <c r="B93" s="45"/>
      <c r="C93" s="46"/>
      <c r="D93" s="46"/>
      <c r="E93" s="47" t="s">
        <v>221</v>
      </c>
      <c r="F93" s="46"/>
      <c r="G93" s="46"/>
      <c r="H93" s="46"/>
      <c r="I93" s="46"/>
      <c r="J93" s="48"/>
    </row>
    <row r="94">
      <c r="A94" s="37" t="s">
        <v>225</v>
      </c>
      <c r="B94" s="45"/>
      <c r="C94" s="46"/>
      <c r="D94" s="46"/>
      <c r="E94" s="49" t="s">
        <v>599</v>
      </c>
      <c r="F94" s="46"/>
      <c r="G94" s="46"/>
      <c r="H94" s="46"/>
      <c r="I94" s="46"/>
      <c r="J94" s="48"/>
    </row>
    <row r="95" ht="150">
      <c r="A95" s="37" t="s">
        <v>227</v>
      </c>
      <c r="B95" s="45"/>
      <c r="C95" s="46"/>
      <c r="D95" s="46"/>
      <c r="E95" s="39" t="s">
        <v>423</v>
      </c>
      <c r="F95" s="46"/>
      <c r="G95" s="46"/>
      <c r="H95" s="46"/>
      <c r="I95" s="46"/>
      <c r="J95" s="48"/>
    </row>
    <row r="96">
      <c r="A96" s="37" t="s">
        <v>219</v>
      </c>
      <c r="B96" s="37">
        <v>22</v>
      </c>
      <c r="C96" s="38" t="s">
        <v>664</v>
      </c>
      <c r="D96" s="37" t="s">
        <v>221</v>
      </c>
      <c r="E96" s="39" t="s">
        <v>665</v>
      </c>
      <c r="F96" s="40" t="s">
        <v>542</v>
      </c>
      <c r="G96" s="41">
        <v>1</v>
      </c>
      <c r="H96" s="42">
        <v>0</v>
      </c>
      <c r="I96" s="43">
        <f>ROUND(G96*H96,P4)</f>
        <v>0</v>
      </c>
      <c r="J96" s="37"/>
      <c r="O96" s="44">
        <f>I96*0.21</f>
        <v>0</v>
      </c>
      <c r="P96">
        <v>3</v>
      </c>
    </row>
    <row r="97">
      <c r="A97" s="37" t="s">
        <v>224</v>
      </c>
      <c r="B97" s="45"/>
      <c r="C97" s="46"/>
      <c r="D97" s="46"/>
      <c r="E97" s="47" t="s">
        <v>221</v>
      </c>
      <c r="F97" s="46"/>
      <c r="G97" s="46"/>
      <c r="H97" s="46"/>
      <c r="I97" s="46"/>
      <c r="J97" s="48"/>
    </row>
    <row r="98">
      <c r="A98" s="37" t="s">
        <v>225</v>
      </c>
      <c r="B98" s="45"/>
      <c r="C98" s="46"/>
      <c r="D98" s="46"/>
      <c r="E98" s="49" t="s">
        <v>599</v>
      </c>
      <c r="F98" s="46"/>
      <c r="G98" s="46"/>
      <c r="H98" s="46"/>
      <c r="I98" s="46"/>
      <c r="J98" s="48"/>
    </row>
    <row r="99" ht="180">
      <c r="A99" s="37" t="s">
        <v>227</v>
      </c>
      <c r="B99" s="45"/>
      <c r="C99" s="46"/>
      <c r="D99" s="46"/>
      <c r="E99" s="39" t="s">
        <v>587</v>
      </c>
      <c r="F99" s="46"/>
      <c r="G99" s="46"/>
      <c r="H99" s="46"/>
      <c r="I99" s="46"/>
      <c r="J99" s="48"/>
    </row>
    <row r="100" ht="30">
      <c r="A100" s="37" t="s">
        <v>219</v>
      </c>
      <c r="B100" s="37">
        <v>23</v>
      </c>
      <c r="C100" s="38" t="s">
        <v>666</v>
      </c>
      <c r="D100" s="37" t="s">
        <v>221</v>
      </c>
      <c r="E100" s="39" t="s">
        <v>667</v>
      </c>
      <c r="F100" s="40" t="s">
        <v>542</v>
      </c>
      <c r="G100" s="41">
        <v>2</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c r="A102" s="37" t="s">
        <v>225</v>
      </c>
      <c r="B102" s="45"/>
      <c r="C102" s="46"/>
      <c r="D102" s="46"/>
      <c r="E102" s="49" t="s">
        <v>576</v>
      </c>
      <c r="F102" s="46"/>
      <c r="G102" s="46"/>
      <c r="H102" s="46"/>
      <c r="I102" s="46"/>
      <c r="J102" s="48"/>
    </row>
    <row r="103" ht="180">
      <c r="A103" s="37" t="s">
        <v>227</v>
      </c>
      <c r="B103" s="45"/>
      <c r="C103" s="46"/>
      <c r="D103" s="46"/>
      <c r="E103" s="39" t="s">
        <v>587</v>
      </c>
      <c r="F103" s="46"/>
      <c r="G103" s="46"/>
      <c r="H103" s="46"/>
      <c r="I103" s="46"/>
      <c r="J103" s="48"/>
    </row>
    <row r="104">
      <c r="A104" s="37" t="s">
        <v>219</v>
      </c>
      <c r="B104" s="37">
        <v>24</v>
      </c>
      <c r="C104" s="38" t="s">
        <v>668</v>
      </c>
      <c r="D104" s="37" t="s">
        <v>221</v>
      </c>
      <c r="E104" s="39" t="s">
        <v>669</v>
      </c>
      <c r="F104" s="40" t="s">
        <v>542</v>
      </c>
      <c r="G104" s="41">
        <v>1</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c r="A106" s="37" t="s">
        <v>225</v>
      </c>
      <c r="B106" s="45"/>
      <c r="C106" s="46"/>
      <c r="D106" s="46"/>
      <c r="E106" s="49" t="s">
        <v>599</v>
      </c>
      <c r="F106" s="46"/>
      <c r="G106" s="46"/>
      <c r="H106" s="46"/>
      <c r="I106" s="46"/>
      <c r="J106" s="48"/>
    </row>
    <row r="107" ht="210">
      <c r="A107" s="37" t="s">
        <v>227</v>
      </c>
      <c r="B107" s="45"/>
      <c r="C107" s="46"/>
      <c r="D107" s="46"/>
      <c r="E107" s="39" t="s">
        <v>670</v>
      </c>
      <c r="F107" s="46"/>
      <c r="G107" s="46"/>
      <c r="H107" s="46"/>
      <c r="I107" s="46"/>
      <c r="J107" s="48"/>
    </row>
    <row r="108">
      <c r="A108" s="37" t="s">
        <v>219</v>
      </c>
      <c r="B108" s="37">
        <v>25</v>
      </c>
      <c r="C108" s="38" t="s">
        <v>671</v>
      </c>
      <c r="D108" s="37" t="s">
        <v>221</v>
      </c>
      <c r="E108" s="39" t="s">
        <v>672</v>
      </c>
      <c r="F108" s="40" t="s">
        <v>542</v>
      </c>
      <c r="G108" s="41">
        <v>1</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c r="A110" s="37" t="s">
        <v>225</v>
      </c>
      <c r="B110" s="45"/>
      <c r="C110" s="46"/>
      <c r="D110" s="46"/>
      <c r="E110" s="49" t="s">
        <v>599</v>
      </c>
      <c r="F110" s="46"/>
      <c r="G110" s="46"/>
      <c r="H110" s="46"/>
      <c r="I110" s="46"/>
      <c r="J110" s="48"/>
    </row>
    <row r="111" ht="210">
      <c r="A111" s="37" t="s">
        <v>227</v>
      </c>
      <c r="B111" s="45"/>
      <c r="C111" s="46"/>
      <c r="D111" s="46"/>
      <c r="E111" s="39" t="s">
        <v>670</v>
      </c>
      <c r="F111" s="46"/>
      <c r="G111" s="46"/>
      <c r="H111" s="46"/>
      <c r="I111" s="46"/>
      <c r="J111" s="48"/>
    </row>
    <row r="112" ht="30">
      <c r="A112" s="37" t="s">
        <v>219</v>
      </c>
      <c r="B112" s="37">
        <v>26</v>
      </c>
      <c r="C112" s="38" t="s">
        <v>673</v>
      </c>
      <c r="D112" s="37" t="s">
        <v>221</v>
      </c>
      <c r="E112" s="39" t="s">
        <v>674</v>
      </c>
      <c r="F112" s="40" t="s">
        <v>542</v>
      </c>
      <c r="G112" s="41">
        <v>1</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c r="A114" s="37" t="s">
        <v>225</v>
      </c>
      <c r="B114" s="45"/>
      <c r="C114" s="46"/>
      <c r="D114" s="46"/>
      <c r="E114" s="49" t="s">
        <v>599</v>
      </c>
      <c r="F114" s="46"/>
      <c r="G114" s="46"/>
      <c r="H114" s="46"/>
      <c r="I114" s="46"/>
      <c r="J114" s="48"/>
    </row>
    <row r="115" ht="180">
      <c r="A115" s="37" t="s">
        <v>227</v>
      </c>
      <c r="B115" s="45"/>
      <c r="C115" s="46"/>
      <c r="D115" s="46"/>
      <c r="E115" s="39" t="s">
        <v>587</v>
      </c>
      <c r="F115" s="46"/>
      <c r="G115" s="46"/>
      <c r="H115" s="46"/>
      <c r="I115" s="46"/>
      <c r="J115" s="48"/>
    </row>
    <row r="116" ht="30">
      <c r="A116" s="37" t="s">
        <v>219</v>
      </c>
      <c r="B116" s="37">
        <v>27</v>
      </c>
      <c r="C116" s="38" t="s">
        <v>675</v>
      </c>
      <c r="D116" s="37" t="s">
        <v>221</v>
      </c>
      <c r="E116" s="39" t="s">
        <v>676</v>
      </c>
      <c r="F116" s="40" t="s">
        <v>542</v>
      </c>
      <c r="G116" s="41">
        <v>2</v>
      </c>
      <c r="H116" s="42">
        <v>0</v>
      </c>
      <c r="I116" s="43">
        <f>ROUND(G116*H116,P4)</f>
        <v>0</v>
      </c>
      <c r="J116" s="37"/>
      <c r="O116" s="44">
        <f>I116*0.21</f>
        <v>0</v>
      </c>
      <c r="P116">
        <v>3</v>
      </c>
    </row>
    <row r="117">
      <c r="A117" s="37" t="s">
        <v>224</v>
      </c>
      <c r="B117" s="45"/>
      <c r="C117" s="46"/>
      <c r="D117" s="46"/>
      <c r="E117" s="47" t="s">
        <v>221</v>
      </c>
      <c r="F117" s="46"/>
      <c r="G117" s="46"/>
      <c r="H117" s="46"/>
      <c r="I117" s="46"/>
      <c r="J117" s="48"/>
    </row>
    <row r="118">
      <c r="A118" s="37" t="s">
        <v>225</v>
      </c>
      <c r="B118" s="45"/>
      <c r="C118" s="46"/>
      <c r="D118" s="46"/>
      <c r="E118" s="49" t="s">
        <v>576</v>
      </c>
      <c r="F118" s="46"/>
      <c r="G118" s="46"/>
      <c r="H118" s="46"/>
      <c r="I118" s="46"/>
      <c r="J118" s="48"/>
    </row>
    <row r="119" ht="180">
      <c r="A119" s="37" t="s">
        <v>227</v>
      </c>
      <c r="B119" s="45"/>
      <c r="C119" s="46"/>
      <c r="D119" s="46"/>
      <c r="E119" s="39" t="s">
        <v>587</v>
      </c>
      <c r="F119" s="46"/>
      <c r="G119" s="46"/>
      <c r="H119" s="46"/>
      <c r="I119" s="46"/>
      <c r="J119" s="48"/>
    </row>
    <row r="120">
      <c r="A120" s="37" t="s">
        <v>219</v>
      </c>
      <c r="B120" s="37">
        <v>28</v>
      </c>
      <c r="C120" s="38" t="s">
        <v>677</v>
      </c>
      <c r="D120" s="37" t="s">
        <v>221</v>
      </c>
      <c r="E120" s="39" t="s">
        <v>678</v>
      </c>
      <c r="F120" s="40" t="s">
        <v>542</v>
      </c>
      <c r="G120" s="41">
        <v>2</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c r="A122" s="37" t="s">
        <v>225</v>
      </c>
      <c r="B122" s="45"/>
      <c r="C122" s="46"/>
      <c r="D122" s="46"/>
      <c r="E122" s="49" t="s">
        <v>576</v>
      </c>
      <c r="F122" s="46"/>
      <c r="G122" s="46"/>
      <c r="H122" s="46"/>
      <c r="I122" s="46"/>
      <c r="J122" s="48"/>
    </row>
    <row r="123" ht="150">
      <c r="A123" s="37" t="s">
        <v>227</v>
      </c>
      <c r="B123" s="45"/>
      <c r="C123" s="46"/>
      <c r="D123" s="46"/>
      <c r="E123" s="39" t="s">
        <v>423</v>
      </c>
      <c r="F123" s="46"/>
      <c r="G123" s="46"/>
      <c r="H123" s="46"/>
      <c r="I123" s="46"/>
      <c r="J123" s="48"/>
    </row>
    <row r="124">
      <c r="A124" s="37" t="s">
        <v>219</v>
      </c>
      <c r="B124" s="37">
        <v>29</v>
      </c>
      <c r="C124" s="38" t="s">
        <v>679</v>
      </c>
      <c r="D124" s="37" t="s">
        <v>221</v>
      </c>
      <c r="E124" s="39" t="s">
        <v>680</v>
      </c>
      <c r="F124" s="40" t="s">
        <v>542</v>
      </c>
      <c r="G124" s="41">
        <v>1</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c r="A126" s="37" t="s">
        <v>225</v>
      </c>
      <c r="B126" s="45"/>
      <c r="C126" s="46"/>
      <c r="D126" s="46"/>
      <c r="E126" s="49" t="s">
        <v>599</v>
      </c>
      <c r="F126" s="46"/>
      <c r="G126" s="46"/>
      <c r="H126" s="46"/>
      <c r="I126" s="46"/>
      <c r="J126" s="48"/>
    </row>
    <row r="127" ht="150">
      <c r="A127" s="37" t="s">
        <v>227</v>
      </c>
      <c r="B127" s="45"/>
      <c r="C127" s="46"/>
      <c r="D127" s="46"/>
      <c r="E127" s="39" t="s">
        <v>423</v>
      </c>
      <c r="F127" s="46"/>
      <c r="G127" s="46"/>
      <c r="H127" s="46"/>
      <c r="I127" s="46"/>
      <c r="J127" s="48"/>
    </row>
    <row r="128">
      <c r="A128" s="37" t="s">
        <v>219</v>
      </c>
      <c r="B128" s="37">
        <v>30</v>
      </c>
      <c r="C128" s="38" t="s">
        <v>681</v>
      </c>
      <c r="D128" s="37" t="s">
        <v>221</v>
      </c>
      <c r="E128" s="39" t="s">
        <v>682</v>
      </c>
      <c r="F128" s="40" t="s">
        <v>528</v>
      </c>
      <c r="G128" s="41">
        <v>10</v>
      </c>
      <c r="H128" s="42">
        <v>0</v>
      </c>
      <c r="I128" s="43">
        <f>ROUND(G128*H128,P4)</f>
        <v>0</v>
      </c>
      <c r="J128" s="37"/>
      <c r="O128" s="44">
        <f>I128*0.21</f>
        <v>0</v>
      </c>
      <c r="P128">
        <v>3</v>
      </c>
    </row>
    <row r="129">
      <c r="A129" s="37" t="s">
        <v>224</v>
      </c>
      <c r="B129" s="45"/>
      <c r="C129" s="46"/>
      <c r="D129" s="46"/>
      <c r="E129" s="47" t="s">
        <v>221</v>
      </c>
      <c r="F129" s="46"/>
      <c r="G129" s="46"/>
      <c r="H129" s="46"/>
      <c r="I129" s="46"/>
      <c r="J129" s="48"/>
    </row>
    <row r="130">
      <c r="A130" s="37" t="s">
        <v>225</v>
      </c>
      <c r="B130" s="45"/>
      <c r="C130" s="46"/>
      <c r="D130" s="46"/>
      <c r="E130" s="49" t="s">
        <v>683</v>
      </c>
      <c r="F130" s="46"/>
      <c r="G130" s="46"/>
      <c r="H130" s="46"/>
      <c r="I130" s="46"/>
      <c r="J130" s="48"/>
    </row>
    <row r="131" ht="225">
      <c r="A131" s="37" t="s">
        <v>227</v>
      </c>
      <c r="B131" s="45"/>
      <c r="C131" s="46"/>
      <c r="D131" s="46"/>
      <c r="E131" s="39" t="s">
        <v>569</v>
      </c>
      <c r="F131" s="46"/>
      <c r="G131" s="46"/>
      <c r="H131" s="46"/>
      <c r="I131" s="46"/>
      <c r="J131" s="48"/>
    </row>
    <row r="132">
      <c r="A132" s="37" t="s">
        <v>219</v>
      </c>
      <c r="B132" s="37">
        <v>31</v>
      </c>
      <c r="C132" s="38" t="s">
        <v>684</v>
      </c>
      <c r="D132" s="37" t="s">
        <v>221</v>
      </c>
      <c r="E132" s="39" t="s">
        <v>685</v>
      </c>
      <c r="F132" s="40" t="s">
        <v>528</v>
      </c>
      <c r="G132" s="41">
        <v>10</v>
      </c>
      <c r="H132" s="42">
        <v>0</v>
      </c>
      <c r="I132" s="43">
        <f>ROUND(G132*H132,P4)</f>
        <v>0</v>
      </c>
      <c r="J132" s="37"/>
      <c r="O132" s="44">
        <f>I132*0.21</f>
        <v>0</v>
      </c>
      <c r="P132">
        <v>3</v>
      </c>
    </row>
    <row r="133">
      <c r="A133" s="37" t="s">
        <v>224</v>
      </c>
      <c r="B133" s="45"/>
      <c r="C133" s="46"/>
      <c r="D133" s="46"/>
      <c r="E133" s="47" t="s">
        <v>221</v>
      </c>
      <c r="F133" s="46"/>
      <c r="G133" s="46"/>
      <c r="H133" s="46"/>
      <c r="I133" s="46"/>
      <c r="J133" s="48"/>
    </row>
    <row r="134">
      <c r="A134" s="37" t="s">
        <v>225</v>
      </c>
      <c r="B134" s="45"/>
      <c r="C134" s="46"/>
      <c r="D134" s="46"/>
      <c r="E134" s="49" t="s">
        <v>683</v>
      </c>
      <c r="F134" s="46"/>
      <c r="G134" s="46"/>
      <c r="H134" s="46"/>
      <c r="I134" s="46"/>
      <c r="J134" s="48"/>
    </row>
    <row r="135" ht="150">
      <c r="A135" s="37" t="s">
        <v>227</v>
      </c>
      <c r="B135" s="45"/>
      <c r="C135" s="46"/>
      <c r="D135" s="46"/>
      <c r="E135" s="39" t="s">
        <v>572</v>
      </c>
      <c r="F135" s="46"/>
      <c r="G135" s="46"/>
      <c r="H135" s="46"/>
      <c r="I135" s="46"/>
      <c r="J135" s="48"/>
    </row>
    <row r="136">
      <c r="A136" s="37" t="s">
        <v>219</v>
      </c>
      <c r="B136" s="37">
        <v>32</v>
      </c>
      <c r="C136" s="38" t="s">
        <v>686</v>
      </c>
      <c r="D136" s="37" t="s">
        <v>221</v>
      </c>
      <c r="E136" s="39" t="s">
        <v>687</v>
      </c>
      <c r="F136" s="40" t="s">
        <v>542</v>
      </c>
      <c r="G136" s="41">
        <v>1</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599</v>
      </c>
      <c r="F138" s="46"/>
      <c r="G138" s="46"/>
      <c r="H138" s="46"/>
      <c r="I138" s="46"/>
      <c r="J138" s="48"/>
    </row>
    <row r="139" ht="180">
      <c r="A139" s="37" t="s">
        <v>227</v>
      </c>
      <c r="B139" s="45"/>
      <c r="C139" s="46"/>
      <c r="D139" s="46"/>
      <c r="E139" s="39" t="s">
        <v>587</v>
      </c>
      <c r="F139" s="46"/>
      <c r="G139" s="46"/>
      <c r="H139" s="46"/>
      <c r="I139" s="46"/>
      <c r="J139" s="48"/>
    </row>
    <row r="140">
      <c r="A140" s="37" t="s">
        <v>219</v>
      </c>
      <c r="B140" s="37">
        <v>33</v>
      </c>
      <c r="C140" s="38" t="s">
        <v>688</v>
      </c>
      <c r="D140" s="37" t="s">
        <v>221</v>
      </c>
      <c r="E140" s="39" t="s">
        <v>689</v>
      </c>
      <c r="F140" s="40" t="s">
        <v>542</v>
      </c>
      <c r="G140" s="41">
        <v>1</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599</v>
      </c>
      <c r="F142" s="46"/>
      <c r="G142" s="46"/>
      <c r="H142" s="46"/>
      <c r="I142" s="46"/>
      <c r="J142" s="48"/>
    </row>
    <row r="143" ht="150">
      <c r="A143" s="37" t="s">
        <v>227</v>
      </c>
      <c r="B143" s="45"/>
      <c r="C143" s="46"/>
      <c r="D143" s="46"/>
      <c r="E143" s="39" t="s">
        <v>423</v>
      </c>
      <c r="F143" s="46"/>
      <c r="G143" s="46"/>
      <c r="H143" s="46"/>
      <c r="I143" s="46"/>
      <c r="J143" s="48"/>
    </row>
    <row r="144">
      <c r="A144" s="37" t="s">
        <v>219</v>
      </c>
      <c r="B144" s="37">
        <v>34</v>
      </c>
      <c r="C144" s="38" t="s">
        <v>690</v>
      </c>
      <c r="D144" s="37" t="s">
        <v>221</v>
      </c>
      <c r="E144" s="39" t="s">
        <v>691</v>
      </c>
      <c r="F144" s="40" t="s">
        <v>542</v>
      </c>
      <c r="G144" s="41">
        <v>1</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599</v>
      </c>
      <c r="F146" s="46"/>
      <c r="G146" s="46"/>
      <c r="H146" s="46"/>
      <c r="I146" s="46"/>
      <c r="J146" s="48"/>
    </row>
    <row r="147" ht="165">
      <c r="A147" s="37" t="s">
        <v>227</v>
      </c>
      <c r="B147" s="45"/>
      <c r="C147" s="46"/>
      <c r="D147" s="46"/>
      <c r="E147" s="39" t="s">
        <v>692</v>
      </c>
      <c r="F147" s="46"/>
      <c r="G147" s="46"/>
      <c r="H147" s="46"/>
      <c r="I147" s="46"/>
      <c r="J147" s="48"/>
    </row>
    <row r="148">
      <c r="A148" s="37" t="s">
        <v>219</v>
      </c>
      <c r="B148" s="37">
        <v>35</v>
      </c>
      <c r="C148" s="38" t="s">
        <v>693</v>
      </c>
      <c r="D148" s="37" t="s">
        <v>221</v>
      </c>
      <c r="E148" s="39" t="s">
        <v>694</v>
      </c>
      <c r="F148" s="40" t="s">
        <v>542</v>
      </c>
      <c r="G148" s="41">
        <v>1</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c r="A150" s="37" t="s">
        <v>225</v>
      </c>
      <c r="B150" s="45"/>
      <c r="C150" s="46"/>
      <c r="D150" s="46"/>
      <c r="E150" s="49" t="s">
        <v>599</v>
      </c>
      <c r="F150" s="46"/>
      <c r="G150" s="46"/>
      <c r="H150" s="46"/>
      <c r="I150" s="46"/>
      <c r="J150" s="48"/>
    </row>
    <row r="151" ht="150">
      <c r="A151" s="37" t="s">
        <v>227</v>
      </c>
      <c r="B151" s="45"/>
      <c r="C151" s="46"/>
      <c r="D151" s="46"/>
      <c r="E151" s="39" t="s">
        <v>423</v>
      </c>
      <c r="F151" s="46"/>
      <c r="G151" s="46"/>
      <c r="H151" s="46"/>
      <c r="I151" s="46"/>
      <c r="J151" s="48"/>
    </row>
    <row r="152" ht="30">
      <c r="A152" s="37" t="s">
        <v>219</v>
      </c>
      <c r="B152" s="37">
        <v>36</v>
      </c>
      <c r="C152" s="38" t="s">
        <v>695</v>
      </c>
      <c r="D152" s="37" t="s">
        <v>221</v>
      </c>
      <c r="E152" s="39" t="s">
        <v>696</v>
      </c>
      <c r="F152" s="40" t="s">
        <v>542</v>
      </c>
      <c r="G152" s="41">
        <v>1</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c r="A154" s="37" t="s">
        <v>225</v>
      </c>
      <c r="B154" s="45"/>
      <c r="C154" s="46"/>
      <c r="D154" s="46"/>
      <c r="E154" s="49" t="s">
        <v>599</v>
      </c>
      <c r="F154" s="46"/>
      <c r="G154" s="46"/>
      <c r="H154" s="46"/>
      <c r="I154" s="46"/>
      <c r="J154" s="48"/>
    </row>
    <row r="155" ht="180">
      <c r="A155" s="37" t="s">
        <v>227</v>
      </c>
      <c r="B155" s="45"/>
      <c r="C155" s="46"/>
      <c r="D155" s="46"/>
      <c r="E155" s="39" t="s">
        <v>587</v>
      </c>
      <c r="F155" s="46"/>
      <c r="G155" s="46"/>
      <c r="H155" s="46"/>
      <c r="I155" s="46"/>
      <c r="J155" s="48"/>
    </row>
    <row r="156" ht="30">
      <c r="A156" s="37" t="s">
        <v>219</v>
      </c>
      <c r="B156" s="37">
        <v>37</v>
      </c>
      <c r="C156" s="38" t="s">
        <v>697</v>
      </c>
      <c r="D156" s="37" t="s">
        <v>221</v>
      </c>
      <c r="E156" s="39" t="s">
        <v>698</v>
      </c>
      <c r="F156" s="40" t="s">
        <v>542</v>
      </c>
      <c r="G156" s="41">
        <v>1</v>
      </c>
      <c r="H156" s="42">
        <v>0</v>
      </c>
      <c r="I156" s="43">
        <f>ROUND(G156*H156,P4)</f>
        <v>0</v>
      </c>
      <c r="J156" s="37"/>
      <c r="O156" s="44">
        <f>I156*0.21</f>
        <v>0</v>
      </c>
      <c r="P156">
        <v>3</v>
      </c>
    </row>
    <row r="157">
      <c r="A157" s="37" t="s">
        <v>224</v>
      </c>
      <c r="B157" s="45"/>
      <c r="C157" s="46"/>
      <c r="D157" s="46"/>
      <c r="E157" s="47" t="s">
        <v>221</v>
      </c>
      <c r="F157" s="46"/>
      <c r="G157" s="46"/>
      <c r="H157" s="46"/>
      <c r="I157" s="46"/>
      <c r="J157" s="48"/>
    </row>
    <row r="158">
      <c r="A158" s="37" t="s">
        <v>225</v>
      </c>
      <c r="B158" s="45"/>
      <c r="C158" s="46"/>
      <c r="D158" s="46"/>
      <c r="E158" s="49" t="s">
        <v>599</v>
      </c>
      <c r="F158" s="46"/>
      <c r="G158" s="46"/>
      <c r="H158" s="46"/>
      <c r="I158" s="46"/>
      <c r="J158" s="48"/>
    </row>
    <row r="159" ht="180">
      <c r="A159" s="37" t="s">
        <v>227</v>
      </c>
      <c r="B159" s="45"/>
      <c r="C159" s="46"/>
      <c r="D159" s="46"/>
      <c r="E159" s="39" t="s">
        <v>587</v>
      </c>
      <c r="F159" s="46"/>
      <c r="G159" s="46"/>
      <c r="H159" s="46"/>
      <c r="I159" s="46"/>
      <c r="J159" s="48"/>
    </row>
    <row r="160">
      <c r="A160" s="37" t="s">
        <v>219</v>
      </c>
      <c r="B160" s="37">
        <v>38</v>
      </c>
      <c r="C160" s="38" t="s">
        <v>699</v>
      </c>
      <c r="D160" s="37" t="s">
        <v>221</v>
      </c>
      <c r="E160" s="39" t="s">
        <v>700</v>
      </c>
      <c r="F160" s="40" t="s">
        <v>542</v>
      </c>
      <c r="G160" s="41">
        <v>2</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c r="A162" s="37" t="s">
        <v>225</v>
      </c>
      <c r="B162" s="45"/>
      <c r="C162" s="46"/>
      <c r="D162" s="46"/>
      <c r="E162" s="49" t="s">
        <v>576</v>
      </c>
      <c r="F162" s="46"/>
      <c r="G162" s="46"/>
      <c r="H162" s="46"/>
      <c r="I162" s="46"/>
      <c r="J162" s="48"/>
    </row>
    <row r="163" ht="165">
      <c r="A163" s="37" t="s">
        <v>227</v>
      </c>
      <c r="B163" s="45"/>
      <c r="C163" s="46"/>
      <c r="D163" s="46"/>
      <c r="E163" s="39" t="s">
        <v>692</v>
      </c>
      <c r="F163" s="46"/>
      <c r="G163" s="46"/>
      <c r="H163" s="46"/>
      <c r="I163" s="46"/>
      <c r="J163" s="48"/>
    </row>
    <row r="164">
      <c r="A164" s="37" t="s">
        <v>219</v>
      </c>
      <c r="B164" s="37">
        <v>39</v>
      </c>
      <c r="C164" s="38" t="s">
        <v>701</v>
      </c>
      <c r="D164" s="37" t="s">
        <v>221</v>
      </c>
      <c r="E164" s="39" t="s">
        <v>702</v>
      </c>
      <c r="F164" s="40" t="s">
        <v>542</v>
      </c>
      <c r="G164" s="41">
        <v>2</v>
      </c>
      <c r="H164" s="42">
        <v>0</v>
      </c>
      <c r="I164" s="43">
        <f>ROUND(G164*H164,P4)</f>
        <v>0</v>
      </c>
      <c r="J164" s="37"/>
      <c r="O164" s="44">
        <f>I164*0.21</f>
        <v>0</v>
      </c>
      <c r="P164">
        <v>3</v>
      </c>
    </row>
    <row r="165">
      <c r="A165" s="37" t="s">
        <v>224</v>
      </c>
      <c r="B165" s="45"/>
      <c r="C165" s="46"/>
      <c r="D165" s="46"/>
      <c r="E165" s="47" t="s">
        <v>221</v>
      </c>
      <c r="F165" s="46"/>
      <c r="G165" s="46"/>
      <c r="H165" s="46"/>
      <c r="I165" s="46"/>
      <c r="J165" s="48"/>
    </row>
    <row r="166">
      <c r="A166" s="37" t="s">
        <v>225</v>
      </c>
      <c r="B166" s="45"/>
      <c r="C166" s="46"/>
      <c r="D166" s="46"/>
      <c r="E166" s="49" t="s">
        <v>576</v>
      </c>
      <c r="F166" s="46"/>
      <c r="G166" s="46"/>
      <c r="H166" s="46"/>
      <c r="I166" s="46"/>
      <c r="J166" s="48"/>
    </row>
    <row r="167" ht="180">
      <c r="A167" s="37" t="s">
        <v>227</v>
      </c>
      <c r="B167" s="45"/>
      <c r="C167" s="46"/>
      <c r="D167" s="46"/>
      <c r="E167" s="39" t="s">
        <v>587</v>
      </c>
      <c r="F167" s="46"/>
      <c r="G167" s="46"/>
      <c r="H167" s="46"/>
      <c r="I167" s="46"/>
      <c r="J167" s="48"/>
    </row>
    <row r="168">
      <c r="A168" s="37" t="s">
        <v>219</v>
      </c>
      <c r="B168" s="37">
        <v>40</v>
      </c>
      <c r="C168" s="38" t="s">
        <v>703</v>
      </c>
      <c r="D168" s="37" t="s">
        <v>221</v>
      </c>
      <c r="E168" s="39" t="s">
        <v>704</v>
      </c>
      <c r="F168" s="40" t="s">
        <v>542</v>
      </c>
      <c r="G168" s="41">
        <v>2</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c r="A170" s="37" t="s">
        <v>225</v>
      </c>
      <c r="B170" s="45"/>
      <c r="C170" s="46"/>
      <c r="D170" s="46"/>
      <c r="E170" s="49" t="s">
        <v>576</v>
      </c>
      <c r="F170" s="46"/>
      <c r="G170" s="46"/>
      <c r="H170" s="46"/>
      <c r="I170" s="46"/>
      <c r="J170" s="48"/>
    </row>
    <row r="171" ht="165">
      <c r="A171" s="37" t="s">
        <v>227</v>
      </c>
      <c r="B171" s="45"/>
      <c r="C171" s="46"/>
      <c r="D171" s="46"/>
      <c r="E171" s="39" t="s">
        <v>692</v>
      </c>
      <c r="F171" s="46"/>
      <c r="G171" s="46"/>
      <c r="H171" s="46"/>
      <c r="I171" s="46"/>
      <c r="J171" s="48"/>
    </row>
    <row r="172" ht="30">
      <c r="A172" s="37" t="s">
        <v>219</v>
      </c>
      <c r="B172" s="37">
        <v>41</v>
      </c>
      <c r="C172" s="38" t="s">
        <v>705</v>
      </c>
      <c r="D172" s="37" t="s">
        <v>221</v>
      </c>
      <c r="E172" s="39" t="s">
        <v>706</v>
      </c>
      <c r="F172" s="40" t="s">
        <v>542</v>
      </c>
      <c r="G172" s="41">
        <v>1</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c r="A174" s="37" t="s">
        <v>225</v>
      </c>
      <c r="B174" s="45"/>
      <c r="C174" s="46"/>
      <c r="D174" s="46"/>
      <c r="E174" s="49" t="s">
        <v>599</v>
      </c>
      <c r="F174" s="46"/>
      <c r="G174" s="46"/>
      <c r="H174" s="46"/>
      <c r="I174" s="46"/>
      <c r="J174" s="48"/>
    </row>
    <row r="175" ht="180">
      <c r="A175" s="37" t="s">
        <v>227</v>
      </c>
      <c r="B175" s="45"/>
      <c r="C175" s="46"/>
      <c r="D175" s="46"/>
      <c r="E175" s="39" t="s">
        <v>587</v>
      </c>
      <c r="F175" s="46"/>
      <c r="G175" s="46"/>
      <c r="H175" s="46"/>
      <c r="I175" s="46"/>
      <c r="J175" s="48"/>
    </row>
    <row r="176" ht="30">
      <c r="A176" s="37" t="s">
        <v>219</v>
      </c>
      <c r="B176" s="37">
        <v>42</v>
      </c>
      <c r="C176" s="38" t="s">
        <v>707</v>
      </c>
      <c r="D176" s="37" t="s">
        <v>221</v>
      </c>
      <c r="E176" s="39" t="s">
        <v>708</v>
      </c>
      <c r="F176" s="40" t="s">
        <v>542</v>
      </c>
      <c r="G176" s="41">
        <v>1</v>
      </c>
      <c r="H176" s="42">
        <v>0</v>
      </c>
      <c r="I176" s="43">
        <f>ROUND(G176*H176,P4)</f>
        <v>0</v>
      </c>
      <c r="J176" s="37"/>
      <c r="O176" s="44">
        <f>I176*0.21</f>
        <v>0</v>
      </c>
      <c r="P176">
        <v>3</v>
      </c>
    </row>
    <row r="177">
      <c r="A177" s="37" t="s">
        <v>224</v>
      </c>
      <c r="B177" s="45"/>
      <c r="C177" s="46"/>
      <c r="D177" s="46"/>
      <c r="E177" s="47" t="s">
        <v>221</v>
      </c>
      <c r="F177" s="46"/>
      <c r="G177" s="46"/>
      <c r="H177" s="46"/>
      <c r="I177" s="46"/>
      <c r="J177" s="48"/>
    </row>
    <row r="178">
      <c r="A178" s="37" t="s">
        <v>225</v>
      </c>
      <c r="B178" s="45"/>
      <c r="C178" s="46"/>
      <c r="D178" s="46"/>
      <c r="E178" s="49" t="s">
        <v>599</v>
      </c>
      <c r="F178" s="46"/>
      <c r="G178" s="46"/>
      <c r="H178" s="46"/>
      <c r="I178" s="46"/>
      <c r="J178" s="48"/>
    </row>
    <row r="179" ht="165">
      <c r="A179" s="37" t="s">
        <v>227</v>
      </c>
      <c r="B179" s="45"/>
      <c r="C179" s="46"/>
      <c r="D179" s="46"/>
      <c r="E179" s="39" t="s">
        <v>692</v>
      </c>
      <c r="F179" s="46"/>
      <c r="G179" s="46"/>
      <c r="H179" s="46"/>
      <c r="I179" s="46"/>
      <c r="J179" s="48"/>
    </row>
    <row r="180">
      <c r="A180" s="37" t="s">
        <v>219</v>
      </c>
      <c r="B180" s="37">
        <v>43</v>
      </c>
      <c r="C180" s="38" t="s">
        <v>709</v>
      </c>
      <c r="D180" s="37" t="s">
        <v>221</v>
      </c>
      <c r="E180" s="39" t="s">
        <v>710</v>
      </c>
      <c r="F180" s="40" t="s">
        <v>542</v>
      </c>
      <c r="G180" s="41">
        <v>1</v>
      </c>
      <c r="H180" s="42">
        <v>0</v>
      </c>
      <c r="I180" s="43">
        <f>ROUND(G180*H180,P4)</f>
        <v>0</v>
      </c>
      <c r="J180" s="37"/>
      <c r="O180" s="44">
        <f>I180*0.21</f>
        <v>0</v>
      </c>
      <c r="P180">
        <v>3</v>
      </c>
    </row>
    <row r="181">
      <c r="A181" s="37" t="s">
        <v>224</v>
      </c>
      <c r="B181" s="45"/>
      <c r="C181" s="46"/>
      <c r="D181" s="46"/>
      <c r="E181" s="47" t="s">
        <v>221</v>
      </c>
      <c r="F181" s="46"/>
      <c r="G181" s="46"/>
      <c r="H181" s="46"/>
      <c r="I181" s="46"/>
      <c r="J181" s="48"/>
    </row>
    <row r="182">
      <c r="A182" s="37" t="s">
        <v>225</v>
      </c>
      <c r="B182" s="45"/>
      <c r="C182" s="46"/>
      <c r="D182" s="46"/>
      <c r="E182" s="49" t="s">
        <v>599</v>
      </c>
      <c r="F182" s="46"/>
      <c r="G182" s="46"/>
      <c r="H182" s="46"/>
      <c r="I182" s="46"/>
      <c r="J182" s="48"/>
    </row>
    <row r="183" ht="180">
      <c r="A183" s="37" t="s">
        <v>227</v>
      </c>
      <c r="B183" s="45"/>
      <c r="C183" s="46"/>
      <c r="D183" s="46"/>
      <c r="E183" s="39" t="s">
        <v>600</v>
      </c>
      <c r="F183" s="46"/>
      <c r="G183" s="46"/>
      <c r="H183" s="46"/>
      <c r="I183" s="46"/>
      <c r="J183" s="48"/>
    </row>
    <row r="184" ht="30">
      <c r="A184" s="37" t="s">
        <v>219</v>
      </c>
      <c r="B184" s="37">
        <v>44</v>
      </c>
      <c r="C184" s="38" t="s">
        <v>711</v>
      </c>
      <c r="D184" s="37" t="s">
        <v>221</v>
      </c>
      <c r="E184" s="39" t="s">
        <v>712</v>
      </c>
      <c r="F184" s="40" t="s">
        <v>542</v>
      </c>
      <c r="G184" s="41">
        <v>2</v>
      </c>
      <c r="H184" s="42">
        <v>0</v>
      </c>
      <c r="I184" s="43">
        <f>ROUND(G184*H184,P4)</f>
        <v>0</v>
      </c>
      <c r="J184" s="37"/>
      <c r="O184" s="44">
        <f>I184*0.21</f>
        <v>0</v>
      </c>
      <c r="P184">
        <v>3</v>
      </c>
    </row>
    <row r="185">
      <c r="A185" s="37" t="s">
        <v>224</v>
      </c>
      <c r="B185" s="45"/>
      <c r="C185" s="46"/>
      <c r="D185" s="46"/>
      <c r="E185" s="47" t="s">
        <v>221</v>
      </c>
      <c r="F185" s="46"/>
      <c r="G185" s="46"/>
      <c r="H185" s="46"/>
      <c r="I185" s="46"/>
      <c r="J185" s="48"/>
    </row>
    <row r="186">
      <c r="A186" s="37" t="s">
        <v>225</v>
      </c>
      <c r="B186" s="45"/>
      <c r="C186" s="46"/>
      <c r="D186" s="46"/>
      <c r="E186" s="49" t="s">
        <v>576</v>
      </c>
      <c r="F186" s="46"/>
      <c r="G186" s="46"/>
      <c r="H186" s="46"/>
      <c r="I186" s="46"/>
      <c r="J186" s="48"/>
    </row>
    <row r="187" ht="180">
      <c r="A187" s="37" t="s">
        <v>227</v>
      </c>
      <c r="B187" s="45"/>
      <c r="C187" s="46"/>
      <c r="D187" s="46"/>
      <c r="E187" s="39" t="s">
        <v>587</v>
      </c>
      <c r="F187" s="46"/>
      <c r="G187" s="46"/>
      <c r="H187" s="46"/>
      <c r="I187" s="46"/>
      <c r="J187" s="48"/>
    </row>
    <row r="188">
      <c r="A188" s="37" t="s">
        <v>219</v>
      </c>
      <c r="B188" s="37">
        <v>45</v>
      </c>
      <c r="C188" s="38" t="s">
        <v>713</v>
      </c>
      <c r="D188" s="37" t="s">
        <v>221</v>
      </c>
      <c r="E188" s="39" t="s">
        <v>714</v>
      </c>
      <c r="F188" s="40" t="s">
        <v>542</v>
      </c>
      <c r="G188" s="41">
        <v>2</v>
      </c>
      <c r="H188" s="42">
        <v>0</v>
      </c>
      <c r="I188" s="43">
        <f>ROUND(G188*H188,P4)</f>
        <v>0</v>
      </c>
      <c r="J188" s="37"/>
      <c r="O188" s="44">
        <f>I188*0.21</f>
        <v>0</v>
      </c>
      <c r="P188">
        <v>3</v>
      </c>
    </row>
    <row r="189">
      <c r="A189" s="37" t="s">
        <v>224</v>
      </c>
      <c r="B189" s="45"/>
      <c r="C189" s="46"/>
      <c r="D189" s="46"/>
      <c r="E189" s="47" t="s">
        <v>221</v>
      </c>
      <c r="F189" s="46"/>
      <c r="G189" s="46"/>
      <c r="H189" s="46"/>
      <c r="I189" s="46"/>
      <c r="J189" s="48"/>
    </row>
    <row r="190">
      <c r="A190" s="37" t="s">
        <v>225</v>
      </c>
      <c r="B190" s="45"/>
      <c r="C190" s="46"/>
      <c r="D190" s="46"/>
      <c r="E190" s="49" t="s">
        <v>576</v>
      </c>
      <c r="F190" s="46"/>
      <c r="G190" s="46"/>
      <c r="H190" s="46"/>
      <c r="I190" s="46"/>
      <c r="J190" s="48"/>
    </row>
    <row r="191" ht="165">
      <c r="A191" s="37" t="s">
        <v>227</v>
      </c>
      <c r="B191" s="45"/>
      <c r="C191" s="46"/>
      <c r="D191" s="46"/>
      <c r="E191" s="39" t="s">
        <v>692</v>
      </c>
      <c r="F191" s="46"/>
      <c r="G191" s="46"/>
      <c r="H191" s="46"/>
      <c r="I191" s="46"/>
      <c r="J191" s="48"/>
    </row>
    <row r="192">
      <c r="A192" s="37" t="s">
        <v>219</v>
      </c>
      <c r="B192" s="37">
        <v>46</v>
      </c>
      <c r="C192" s="38" t="s">
        <v>715</v>
      </c>
      <c r="D192" s="37" t="s">
        <v>221</v>
      </c>
      <c r="E192" s="39" t="s">
        <v>716</v>
      </c>
      <c r="F192" s="40" t="s">
        <v>542</v>
      </c>
      <c r="G192" s="41">
        <v>4</v>
      </c>
      <c r="H192" s="42">
        <v>0</v>
      </c>
      <c r="I192" s="43">
        <f>ROUND(G192*H192,P4)</f>
        <v>0</v>
      </c>
      <c r="J192" s="37"/>
      <c r="O192" s="44">
        <f>I192*0.21</f>
        <v>0</v>
      </c>
      <c r="P192">
        <v>3</v>
      </c>
    </row>
    <row r="193">
      <c r="A193" s="37" t="s">
        <v>224</v>
      </c>
      <c r="B193" s="45"/>
      <c r="C193" s="46"/>
      <c r="D193" s="46"/>
      <c r="E193" s="47" t="s">
        <v>221</v>
      </c>
      <c r="F193" s="46"/>
      <c r="G193" s="46"/>
      <c r="H193" s="46"/>
      <c r="I193" s="46"/>
      <c r="J193" s="48"/>
    </row>
    <row r="194">
      <c r="A194" s="37" t="s">
        <v>225</v>
      </c>
      <c r="B194" s="45"/>
      <c r="C194" s="46"/>
      <c r="D194" s="46"/>
      <c r="E194" s="49" t="s">
        <v>563</v>
      </c>
      <c r="F194" s="46"/>
      <c r="G194" s="46"/>
      <c r="H194" s="46"/>
      <c r="I194" s="46"/>
      <c r="J194" s="48"/>
    </row>
    <row r="195" ht="180">
      <c r="A195" s="37" t="s">
        <v>227</v>
      </c>
      <c r="B195" s="45"/>
      <c r="C195" s="46"/>
      <c r="D195" s="46"/>
      <c r="E195" s="39" t="s">
        <v>600</v>
      </c>
      <c r="F195" s="46"/>
      <c r="G195" s="46"/>
      <c r="H195" s="46"/>
      <c r="I195" s="46"/>
      <c r="J195" s="48"/>
    </row>
    <row r="196">
      <c r="A196" s="37" t="s">
        <v>219</v>
      </c>
      <c r="B196" s="37">
        <v>47</v>
      </c>
      <c r="C196" s="38" t="s">
        <v>717</v>
      </c>
      <c r="D196" s="37" t="s">
        <v>221</v>
      </c>
      <c r="E196" s="39" t="s">
        <v>718</v>
      </c>
      <c r="F196" s="40" t="s">
        <v>542</v>
      </c>
      <c r="G196" s="41">
        <v>4</v>
      </c>
      <c r="H196" s="42">
        <v>0</v>
      </c>
      <c r="I196" s="43">
        <f>ROUND(G196*H196,P4)</f>
        <v>0</v>
      </c>
      <c r="J196" s="37"/>
      <c r="O196" s="44">
        <f>I196*0.21</f>
        <v>0</v>
      </c>
      <c r="P196">
        <v>3</v>
      </c>
    </row>
    <row r="197">
      <c r="A197" s="37" t="s">
        <v>224</v>
      </c>
      <c r="B197" s="45"/>
      <c r="C197" s="46"/>
      <c r="D197" s="46"/>
      <c r="E197" s="47" t="s">
        <v>221</v>
      </c>
      <c r="F197" s="46"/>
      <c r="G197" s="46"/>
      <c r="H197" s="46"/>
      <c r="I197" s="46"/>
      <c r="J197" s="48"/>
    </row>
    <row r="198">
      <c r="A198" s="37" t="s">
        <v>225</v>
      </c>
      <c r="B198" s="45"/>
      <c r="C198" s="46"/>
      <c r="D198" s="46"/>
      <c r="E198" s="49" t="s">
        <v>563</v>
      </c>
      <c r="F198" s="46"/>
      <c r="G198" s="46"/>
      <c r="H198" s="46"/>
      <c r="I198" s="46"/>
      <c r="J198" s="48"/>
    </row>
    <row r="199" ht="180">
      <c r="A199" s="37" t="s">
        <v>227</v>
      </c>
      <c r="B199" s="45"/>
      <c r="C199" s="46"/>
      <c r="D199" s="46"/>
      <c r="E199" s="39" t="s">
        <v>587</v>
      </c>
      <c r="F199" s="46"/>
      <c r="G199" s="46"/>
      <c r="H199" s="46"/>
      <c r="I199" s="46"/>
      <c r="J199" s="48"/>
    </row>
    <row r="200">
      <c r="A200" s="37" t="s">
        <v>219</v>
      </c>
      <c r="B200" s="37">
        <v>48</v>
      </c>
      <c r="C200" s="38" t="s">
        <v>719</v>
      </c>
      <c r="D200" s="37" t="s">
        <v>221</v>
      </c>
      <c r="E200" s="39" t="s">
        <v>720</v>
      </c>
      <c r="F200" s="40" t="s">
        <v>542</v>
      </c>
      <c r="G200" s="41">
        <v>6</v>
      </c>
      <c r="H200" s="42">
        <v>0</v>
      </c>
      <c r="I200" s="43">
        <f>ROUND(G200*H200,P4)</f>
        <v>0</v>
      </c>
      <c r="J200" s="37"/>
      <c r="O200" s="44">
        <f>I200*0.21</f>
        <v>0</v>
      </c>
      <c r="P200">
        <v>3</v>
      </c>
    </row>
    <row r="201">
      <c r="A201" s="37" t="s">
        <v>224</v>
      </c>
      <c r="B201" s="45"/>
      <c r="C201" s="46"/>
      <c r="D201" s="46"/>
      <c r="E201" s="47" t="s">
        <v>221</v>
      </c>
      <c r="F201" s="46"/>
      <c r="G201" s="46"/>
      <c r="H201" s="46"/>
      <c r="I201" s="46"/>
      <c r="J201" s="48"/>
    </row>
    <row r="202">
      <c r="A202" s="37" t="s">
        <v>225</v>
      </c>
      <c r="B202" s="45"/>
      <c r="C202" s="46"/>
      <c r="D202" s="46"/>
      <c r="E202" s="49" t="s">
        <v>721</v>
      </c>
      <c r="F202" s="46"/>
      <c r="G202" s="46"/>
      <c r="H202" s="46"/>
      <c r="I202" s="46"/>
      <c r="J202" s="48"/>
    </row>
    <row r="203" ht="180">
      <c r="A203" s="37" t="s">
        <v>227</v>
      </c>
      <c r="B203" s="45"/>
      <c r="C203" s="46"/>
      <c r="D203" s="46"/>
      <c r="E203" s="39" t="s">
        <v>587</v>
      </c>
      <c r="F203" s="46"/>
      <c r="G203" s="46"/>
      <c r="H203" s="46"/>
      <c r="I203" s="46"/>
      <c r="J203" s="48"/>
    </row>
    <row r="204">
      <c r="A204" s="37" t="s">
        <v>219</v>
      </c>
      <c r="B204" s="37">
        <v>49</v>
      </c>
      <c r="C204" s="38" t="s">
        <v>722</v>
      </c>
      <c r="D204" s="37" t="s">
        <v>221</v>
      </c>
      <c r="E204" s="39" t="s">
        <v>723</v>
      </c>
      <c r="F204" s="40" t="s">
        <v>542</v>
      </c>
      <c r="G204" s="41">
        <v>13</v>
      </c>
      <c r="H204" s="42">
        <v>0</v>
      </c>
      <c r="I204" s="43">
        <f>ROUND(G204*H204,P4)</f>
        <v>0</v>
      </c>
      <c r="J204" s="37"/>
      <c r="O204" s="44">
        <f>I204*0.21</f>
        <v>0</v>
      </c>
      <c r="P204">
        <v>3</v>
      </c>
    </row>
    <row r="205">
      <c r="A205" s="37" t="s">
        <v>224</v>
      </c>
      <c r="B205" s="45"/>
      <c r="C205" s="46"/>
      <c r="D205" s="46"/>
      <c r="E205" s="47" t="s">
        <v>221</v>
      </c>
      <c r="F205" s="46"/>
      <c r="G205" s="46"/>
      <c r="H205" s="46"/>
      <c r="I205" s="46"/>
      <c r="J205" s="48"/>
    </row>
    <row r="206">
      <c r="A206" s="37" t="s">
        <v>225</v>
      </c>
      <c r="B206" s="45"/>
      <c r="C206" s="46"/>
      <c r="D206" s="46"/>
      <c r="E206" s="49" t="s">
        <v>724</v>
      </c>
      <c r="F206" s="46"/>
      <c r="G206" s="46"/>
      <c r="H206" s="46"/>
      <c r="I206" s="46"/>
      <c r="J206" s="48"/>
    </row>
    <row r="207" ht="165">
      <c r="A207" s="37" t="s">
        <v>227</v>
      </c>
      <c r="B207" s="45"/>
      <c r="C207" s="46"/>
      <c r="D207" s="46"/>
      <c r="E207" s="39" t="s">
        <v>692</v>
      </c>
      <c r="F207" s="46"/>
      <c r="G207" s="46"/>
      <c r="H207" s="46"/>
      <c r="I207" s="46"/>
      <c r="J207" s="48"/>
    </row>
    <row r="208">
      <c r="A208" s="37" t="s">
        <v>219</v>
      </c>
      <c r="B208" s="37">
        <v>50</v>
      </c>
      <c r="C208" s="38" t="s">
        <v>725</v>
      </c>
      <c r="D208" s="37" t="s">
        <v>221</v>
      </c>
      <c r="E208" s="39" t="s">
        <v>726</v>
      </c>
      <c r="F208" s="40" t="s">
        <v>542</v>
      </c>
      <c r="G208" s="41">
        <v>1</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c r="A210" s="37" t="s">
        <v>225</v>
      </c>
      <c r="B210" s="45"/>
      <c r="C210" s="46"/>
      <c r="D210" s="46"/>
      <c r="E210" s="49" t="s">
        <v>599</v>
      </c>
      <c r="F210" s="46"/>
      <c r="G210" s="46"/>
      <c r="H210" s="46"/>
      <c r="I210" s="46"/>
      <c r="J210" s="48"/>
    </row>
    <row r="211" ht="90">
      <c r="A211" s="37" t="s">
        <v>227</v>
      </c>
      <c r="B211" s="45"/>
      <c r="C211" s="46"/>
      <c r="D211" s="46"/>
      <c r="E211" s="39" t="s">
        <v>727</v>
      </c>
      <c r="F211" s="46"/>
      <c r="G211" s="46"/>
      <c r="H211" s="46"/>
      <c r="I211" s="46"/>
      <c r="J211" s="48"/>
    </row>
    <row r="212">
      <c r="A212" s="37" t="s">
        <v>219</v>
      </c>
      <c r="B212" s="37">
        <v>51</v>
      </c>
      <c r="C212" s="38" t="s">
        <v>728</v>
      </c>
      <c r="D212" s="37" t="s">
        <v>221</v>
      </c>
      <c r="E212" s="39" t="s">
        <v>729</v>
      </c>
      <c r="F212" s="40" t="s">
        <v>542</v>
      </c>
      <c r="G212" s="41">
        <v>1</v>
      </c>
      <c r="H212" s="42">
        <v>0</v>
      </c>
      <c r="I212" s="43">
        <f>ROUND(G212*H212,P4)</f>
        <v>0</v>
      </c>
      <c r="J212" s="37"/>
      <c r="O212" s="44">
        <f>I212*0.21</f>
        <v>0</v>
      </c>
      <c r="P212">
        <v>3</v>
      </c>
    </row>
    <row r="213">
      <c r="A213" s="37" t="s">
        <v>224</v>
      </c>
      <c r="B213" s="45"/>
      <c r="C213" s="46"/>
      <c r="D213" s="46"/>
      <c r="E213" s="47" t="s">
        <v>221</v>
      </c>
      <c r="F213" s="46"/>
      <c r="G213" s="46"/>
      <c r="H213" s="46"/>
      <c r="I213" s="46"/>
      <c r="J213" s="48"/>
    </row>
    <row r="214">
      <c r="A214" s="37" t="s">
        <v>225</v>
      </c>
      <c r="B214" s="45"/>
      <c r="C214" s="46"/>
      <c r="D214" s="46"/>
      <c r="E214" s="49" t="s">
        <v>599</v>
      </c>
      <c r="F214" s="46"/>
      <c r="G214" s="46"/>
      <c r="H214" s="46"/>
      <c r="I214" s="46"/>
      <c r="J214" s="48"/>
    </row>
    <row r="215" ht="120">
      <c r="A215" s="37" t="s">
        <v>227</v>
      </c>
      <c r="B215" s="45"/>
      <c r="C215" s="46"/>
      <c r="D215" s="46"/>
      <c r="E215" s="39" t="s">
        <v>730</v>
      </c>
      <c r="F215" s="46"/>
      <c r="G215" s="46"/>
      <c r="H215" s="46"/>
      <c r="I215" s="46"/>
      <c r="J215" s="48"/>
    </row>
    <row r="216">
      <c r="A216" s="37" t="s">
        <v>219</v>
      </c>
      <c r="B216" s="37">
        <v>52</v>
      </c>
      <c r="C216" s="38" t="s">
        <v>731</v>
      </c>
      <c r="D216" s="37" t="s">
        <v>221</v>
      </c>
      <c r="E216" s="39" t="s">
        <v>732</v>
      </c>
      <c r="F216" s="40" t="s">
        <v>542</v>
      </c>
      <c r="G216" s="41">
        <v>2</v>
      </c>
      <c r="H216" s="42">
        <v>0</v>
      </c>
      <c r="I216" s="43">
        <f>ROUND(G216*H216,P4)</f>
        <v>0</v>
      </c>
      <c r="J216" s="37"/>
      <c r="O216" s="44">
        <f>I216*0.21</f>
        <v>0</v>
      </c>
      <c r="P216">
        <v>3</v>
      </c>
    </row>
    <row r="217">
      <c r="A217" s="37" t="s">
        <v>224</v>
      </c>
      <c r="B217" s="45"/>
      <c r="C217" s="46"/>
      <c r="D217" s="46"/>
      <c r="E217" s="47" t="s">
        <v>221</v>
      </c>
      <c r="F217" s="46"/>
      <c r="G217" s="46"/>
      <c r="H217" s="46"/>
      <c r="I217" s="46"/>
      <c r="J217" s="48"/>
    </row>
    <row r="218">
      <c r="A218" s="37" t="s">
        <v>225</v>
      </c>
      <c r="B218" s="45"/>
      <c r="C218" s="46"/>
      <c r="D218" s="46"/>
      <c r="E218" s="49" t="s">
        <v>576</v>
      </c>
      <c r="F218" s="46"/>
      <c r="G218" s="46"/>
      <c r="H218" s="46"/>
      <c r="I218" s="46"/>
      <c r="J218" s="48"/>
    </row>
    <row r="219" ht="180">
      <c r="A219" s="37" t="s">
        <v>227</v>
      </c>
      <c r="B219" s="45"/>
      <c r="C219" s="46"/>
      <c r="D219" s="46"/>
      <c r="E219" s="39" t="s">
        <v>733</v>
      </c>
      <c r="F219" s="46"/>
      <c r="G219" s="46"/>
      <c r="H219" s="46"/>
      <c r="I219" s="46"/>
      <c r="J219" s="48"/>
    </row>
    <row r="220">
      <c r="A220" s="37" t="s">
        <v>219</v>
      </c>
      <c r="B220" s="37">
        <v>53</v>
      </c>
      <c r="C220" s="38" t="s">
        <v>734</v>
      </c>
      <c r="D220" s="37" t="s">
        <v>221</v>
      </c>
      <c r="E220" s="39" t="s">
        <v>735</v>
      </c>
      <c r="F220" s="40" t="s">
        <v>542</v>
      </c>
      <c r="G220" s="41">
        <v>2</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c r="A222" s="37" t="s">
        <v>225</v>
      </c>
      <c r="B222" s="45"/>
      <c r="C222" s="46"/>
      <c r="D222" s="46"/>
      <c r="E222" s="49" t="s">
        <v>576</v>
      </c>
      <c r="F222" s="46"/>
      <c r="G222" s="46"/>
      <c r="H222" s="46"/>
      <c r="I222" s="46"/>
      <c r="J222" s="48"/>
    </row>
    <row r="223" ht="150">
      <c r="A223" s="37" t="s">
        <v>227</v>
      </c>
      <c r="B223" s="45"/>
      <c r="C223" s="46"/>
      <c r="D223" s="46"/>
      <c r="E223" s="39" t="s">
        <v>736</v>
      </c>
      <c r="F223" s="46"/>
      <c r="G223" s="46"/>
      <c r="H223" s="46"/>
      <c r="I223" s="46"/>
      <c r="J223" s="48"/>
    </row>
    <row r="224">
      <c r="A224" s="37" t="s">
        <v>219</v>
      </c>
      <c r="B224" s="37">
        <v>54</v>
      </c>
      <c r="C224" s="38" t="s">
        <v>737</v>
      </c>
      <c r="D224" s="37" t="s">
        <v>221</v>
      </c>
      <c r="E224" s="39" t="s">
        <v>738</v>
      </c>
      <c r="F224" s="40" t="s">
        <v>542</v>
      </c>
      <c r="G224" s="41">
        <v>1</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c r="A226" s="37" t="s">
        <v>225</v>
      </c>
      <c r="B226" s="45"/>
      <c r="C226" s="46"/>
      <c r="D226" s="46"/>
      <c r="E226" s="49" t="s">
        <v>599</v>
      </c>
      <c r="F226" s="46"/>
      <c r="G226" s="46"/>
      <c r="H226" s="46"/>
      <c r="I226" s="46"/>
      <c r="J226" s="48"/>
    </row>
    <row r="227" ht="165">
      <c r="A227" s="37" t="s">
        <v>227</v>
      </c>
      <c r="B227" s="45"/>
      <c r="C227" s="46"/>
      <c r="D227" s="46"/>
      <c r="E227" s="39" t="s">
        <v>739</v>
      </c>
      <c r="F227" s="46"/>
      <c r="G227" s="46"/>
      <c r="H227" s="46"/>
      <c r="I227" s="46"/>
      <c r="J227" s="48"/>
    </row>
    <row r="228">
      <c r="A228" s="37" t="s">
        <v>219</v>
      </c>
      <c r="B228" s="37">
        <v>55</v>
      </c>
      <c r="C228" s="38" t="s">
        <v>740</v>
      </c>
      <c r="D228" s="37" t="s">
        <v>221</v>
      </c>
      <c r="E228" s="39" t="s">
        <v>741</v>
      </c>
      <c r="F228" s="40" t="s">
        <v>542</v>
      </c>
      <c r="G228" s="41">
        <v>3</v>
      </c>
      <c r="H228" s="42">
        <v>0</v>
      </c>
      <c r="I228" s="43">
        <f>ROUND(G228*H228,P4)</f>
        <v>0</v>
      </c>
      <c r="J228" s="37"/>
      <c r="O228" s="44">
        <f>I228*0.21</f>
        <v>0</v>
      </c>
      <c r="P228">
        <v>3</v>
      </c>
    </row>
    <row r="229">
      <c r="A229" s="37" t="s">
        <v>224</v>
      </c>
      <c r="B229" s="45"/>
      <c r="C229" s="46"/>
      <c r="D229" s="46"/>
      <c r="E229" s="47" t="s">
        <v>221</v>
      </c>
      <c r="F229" s="46"/>
      <c r="G229" s="46"/>
      <c r="H229" s="46"/>
      <c r="I229" s="46"/>
      <c r="J229" s="48"/>
    </row>
    <row r="230">
      <c r="A230" s="37" t="s">
        <v>225</v>
      </c>
      <c r="B230" s="45"/>
      <c r="C230" s="46"/>
      <c r="D230" s="46"/>
      <c r="E230" s="49" t="s">
        <v>547</v>
      </c>
      <c r="F230" s="46"/>
      <c r="G230" s="46"/>
      <c r="H230" s="46"/>
      <c r="I230" s="46"/>
      <c r="J230" s="48"/>
    </row>
    <row r="231" ht="180">
      <c r="A231" s="37" t="s">
        <v>227</v>
      </c>
      <c r="B231" s="50"/>
      <c r="C231" s="51"/>
      <c r="D231" s="51"/>
      <c r="E231" s="39" t="s">
        <v>733</v>
      </c>
      <c r="F231" s="51"/>
      <c r="G231" s="51"/>
      <c r="H231" s="51"/>
      <c r="I231" s="51"/>
      <c r="J231" s="52"/>
    </row>
  </sheetData>
  <sheetProtection sheet="1" objects="1" scenarios="1" spinCount="100000" saltValue="d0/e86hcnMllVzh57CsB5tCOGErSvrcGyK6kQcxlqboPCwnzTa3XU/AM9a26YuaC1ODMvHO0NfofM+xWreztNw==" hashValue="gk3MxNHuzWU0SfJeI3Dpf2kA/zUPlj6W+ldYrHWt9Sna6k9nVwDo7wHA827xX4AZYUwtBIkQmRCeoKxK8x46dQ=="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5115</v>
      </c>
      <c r="I3" s="25">
        <f>SUMIFS(I11:I285,A11:A285,"SD")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4411</v>
      </c>
      <c r="D5" s="22"/>
      <c r="E5" s="23" t="s">
        <v>146</v>
      </c>
      <c r="F5" s="17"/>
      <c r="G5" s="17"/>
      <c r="H5" s="17"/>
      <c r="I5" s="17"/>
      <c r="J5" s="19"/>
      <c r="O5">
        <v>0.20999999999999999</v>
      </c>
    </row>
    <row r="6">
      <c r="A6" s="3" t="s">
        <v>201</v>
      </c>
      <c r="B6" s="20" t="s">
        <v>198</v>
      </c>
      <c r="C6" s="21" t="s">
        <v>5116</v>
      </c>
      <c r="D6" s="22"/>
      <c r="E6" s="23" t="s">
        <v>162</v>
      </c>
      <c r="F6" s="17"/>
      <c r="G6" s="17"/>
      <c r="H6" s="17"/>
      <c r="I6" s="17"/>
      <c r="J6" s="19"/>
    </row>
    <row r="7">
      <c r="A7" s="3" t="s">
        <v>203</v>
      </c>
      <c r="B7" s="20" t="s">
        <v>204</v>
      </c>
      <c r="C7" s="21" t="s">
        <v>5115</v>
      </c>
      <c r="D7" s="22"/>
      <c r="E7" s="23" t="s">
        <v>164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SUMIFS(I12:I31,A12:A31,"P")</f>
        <v>0</v>
      </c>
      <c r="J11" s="36"/>
    </row>
    <row r="12">
      <c r="A12" s="37" t="s">
        <v>219</v>
      </c>
      <c r="B12" s="37">
        <v>1</v>
      </c>
      <c r="C12" s="38" t="s">
        <v>1965</v>
      </c>
      <c r="D12" s="37" t="s">
        <v>221</v>
      </c>
      <c r="E12" s="39" t="s">
        <v>1966</v>
      </c>
      <c r="F12" s="40" t="s">
        <v>1756</v>
      </c>
      <c r="G12" s="41">
        <v>55</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5010</v>
      </c>
      <c r="F14" s="46"/>
      <c r="G14" s="46"/>
      <c r="H14" s="46"/>
      <c r="I14" s="46"/>
      <c r="J14" s="48"/>
    </row>
    <row r="15">
      <c r="A15" s="37" t="s">
        <v>227</v>
      </c>
      <c r="B15" s="45"/>
      <c r="C15" s="46"/>
      <c r="D15" s="46"/>
      <c r="E15" s="39" t="s">
        <v>5016</v>
      </c>
      <c r="F15" s="46"/>
      <c r="G15" s="46"/>
      <c r="H15" s="46"/>
      <c r="I15" s="46"/>
      <c r="J15" s="48"/>
    </row>
    <row r="16" ht="30">
      <c r="A16" s="37" t="s">
        <v>219</v>
      </c>
      <c r="B16" s="37">
        <v>2</v>
      </c>
      <c r="C16" s="38" t="s">
        <v>3958</v>
      </c>
      <c r="D16" s="37" t="s">
        <v>221</v>
      </c>
      <c r="E16" s="39" t="s">
        <v>3959</v>
      </c>
      <c r="F16" s="40" t="s">
        <v>223</v>
      </c>
      <c r="G16" s="41">
        <v>1.3999999999999999</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5010</v>
      </c>
      <c r="F18" s="46"/>
      <c r="G18" s="46"/>
      <c r="H18" s="46"/>
      <c r="I18" s="46"/>
      <c r="J18" s="48"/>
    </row>
    <row r="19" ht="90">
      <c r="A19" s="37" t="s">
        <v>227</v>
      </c>
      <c r="B19" s="45"/>
      <c r="C19" s="46"/>
      <c r="D19" s="46"/>
      <c r="E19" s="39" t="s">
        <v>5017</v>
      </c>
      <c r="F19" s="46"/>
      <c r="G19" s="46"/>
      <c r="H19" s="46"/>
      <c r="I19" s="46"/>
      <c r="J19" s="48"/>
    </row>
    <row r="20">
      <c r="A20" s="37" t="s">
        <v>219</v>
      </c>
      <c r="B20" s="37">
        <v>3</v>
      </c>
      <c r="C20" s="38" t="s">
        <v>229</v>
      </c>
      <c r="D20" s="37" t="s">
        <v>221</v>
      </c>
      <c r="E20" s="39" t="s">
        <v>230</v>
      </c>
      <c r="F20" s="40" t="s">
        <v>223</v>
      </c>
      <c r="G20" s="41">
        <v>13.800000000000001</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5010</v>
      </c>
      <c r="F22" s="46"/>
      <c r="G22" s="46"/>
      <c r="H22" s="46"/>
      <c r="I22" s="46"/>
      <c r="J22" s="48"/>
    </row>
    <row r="23" ht="405">
      <c r="A23" s="37" t="s">
        <v>227</v>
      </c>
      <c r="B23" s="45"/>
      <c r="C23" s="46"/>
      <c r="D23" s="46"/>
      <c r="E23" s="39" t="s">
        <v>1186</v>
      </c>
      <c r="F23" s="46"/>
      <c r="G23" s="46"/>
      <c r="H23" s="46"/>
      <c r="I23" s="46"/>
      <c r="J23" s="48"/>
    </row>
    <row r="24">
      <c r="A24" s="37" t="s">
        <v>219</v>
      </c>
      <c r="B24" s="37">
        <v>4</v>
      </c>
      <c r="C24" s="38" t="s">
        <v>237</v>
      </c>
      <c r="D24" s="37" t="s">
        <v>221</v>
      </c>
      <c r="E24" s="39" t="s">
        <v>238</v>
      </c>
      <c r="F24" s="40" t="s">
        <v>223</v>
      </c>
      <c r="G24" s="41">
        <v>12.4</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5010</v>
      </c>
      <c r="F26" s="46"/>
      <c r="G26" s="46"/>
      <c r="H26" s="46"/>
      <c r="I26" s="46"/>
      <c r="J26" s="48"/>
    </row>
    <row r="27" ht="300">
      <c r="A27" s="37" t="s">
        <v>227</v>
      </c>
      <c r="B27" s="45"/>
      <c r="C27" s="46"/>
      <c r="D27" s="46"/>
      <c r="E27" s="39" t="s">
        <v>1199</v>
      </c>
      <c r="F27" s="46"/>
      <c r="G27" s="46"/>
      <c r="H27" s="46"/>
      <c r="I27" s="46"/>
      <c r="J27" s="48"/>
    </row>
    <row r="28">
      <c r="A28" s="37" t="s">
        <v>219</v>
      </c>
      <c r="B28" s="37">
        <v>5</v>
      </c>
      <c r="C28" s="38" t="s">
        <v>1832</v>
      </c>
      <c r="D28" s="37" t="s">
        <v>221</v>
      </c>
      <c r="E28" s="39" t="s">
        <v>1833</v>
      </c>
      <c r="F28" s="40" t="s">
        <v>1756</v>
      </c>
      <c r="G28" s="41">
        <v>55</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5010</v>
      </c>
      <c r="F30" s="46"/>
      <c r="G30" s="46"/>
      <c r="H30" s="46"/>
      <c r="I30" s="46"/>
      <c r="J30" s="48"/>
    </row>
    <row r="31" ht="45">
      <c r="A31" s="37" t="s">
        <v>227</v>
      </c>
      <c r="B31" s="45"/>
      <c r="C31" s="46"/>
      <c r="D31" s="46"/>
      <c r="E31" s="39" t="s">
        <v>1834</v>
      </c>
      <c r="F31" s="46"/>
      <c r="G31" s="46"/>
      <c r="H31" s="46"/>
      <c r="I31" s="46"/>
      <c r="J31" s="48"/>
    </row>
    <row r="32">
      <c r="A32" s="31" t="s">
        <v>216</v>
      </c>
      <c r="B32" s="32"/>
      <c r="C32" s="33" t="s">
        <v>1234</v>
      </c>
      <c r="D32" s="34"/>
      <c r="E32" s="31" t="s">
        <v>1617</v>
      </c>
      <c r="F32" s="34"/>
      <c r="G32" s="34"/>
      <c r="H32" s="34"/>
      <c r="I32" s="35">
        <f>SUMIFS(I33:I36,A33:A36,"P")</f>
        <v>0</v>
      </c>
      <c r="J32" s="36"/>
    </row>
    <row r="33">
      <c r="A33" s="37" t="s">
        <v>219</v>
      </c>
      <c r="B33" s="37">
        <v>6</v>
      </c>
      <c r="C33" s="38" t="s">
        <v>5019</v>
      </c>
      <c r="D33" s="37" t="s">
        <v>221</v>
      </c>
      <c r="E33" s="39" t="s">
        <v>5020</v>
      </c>
      <c r="F33" s="40" t="s">
        <v>1756</v>
      </c>
      <c r="G33" s="41">
        <v>40</v>
      </c>
      <c r="H33" s="42">
        <v>0</v>
      </c>
      <c r="I33" s="43">
        <f>ROUND(G33*H33,P4)</f>
        <v>0</v>
      </c>
      <c r="J33" s="37"/>
      <c r="O33" s="44">
        <f>I33*0.21</f>
        <v>0</v>
      </c>
      <c r="P33">
        <v>3</v>
      </c>
    </row>
    <row r="34">
      <c r="A34" s="37" t="s">
        <v>224</v>
      </c>
      <c r="B34" s="45"/>
      <c r="C34" s="46"/>
      <c r="D34" s="46"/>
      <c r="E34" s="47" t="s">
        <v>221</v>
      </c>
      <c r="F34" s="46"/>
      <c r="G34" s="46"/>
      <c r="H34" s="46"/>
      <c r="I34" s="46"/>
      <c r="J34" s="48"/>
    </row>
    <row r="35">
      <c r="A35" s="37" t="s">
        <v>225</v>
      </c>
      <c r="B35" s="45"/>
      <c r="C35" s="46"/>
      <c r="D35" s="46"/>
      <c r="E35" s="49" t="s">
        <v>5010</v>
      </c>
      <c r="F35" s="46"/>
      <c r="G35" s="46"/>
      <c r="H35" s="46"/>
      <c r="I35" s="46"/>
      <c r="J35" s="48"/>
    </row>
    <row r="36" ht="135">
      <c r="A36" s="37" t="s">
        <v>227</v>
      </c>
      <c r="B36" s="45"/>
      <c r="C36" s="46"/>
      <c r="D36" s="46"/>
      <c r="E36" s="39" t="s">
        <v>5021</v>
      </c>
      <c r="F36" s="46"/>
      <c r="G36" s="46"/>
      <c r="H36" s="46"/>
      <c r="I36" s="46"/>
      <c r="J36" s="48"/>
    </row>
    <row r="37">
      <c r="A37" s="31" t="s">
        <v>216</v>
      </c>
      <c r="B37" s="32"/>
      <c r="C37" s="33" t="s">
        <v>1244</v>
      </c>
      <c r="D37" s="34"/>
      <c r="E37" s="31" t="s">
        <v>1245</v>
      </c>
      <c r="F37" s="34"/>
      <c r="G37" s="34"/>
      <c r="H37" s="34"/>
      <c r="I37" s="35">
        <f>SUMIFS(I38:I41,A38:A41,"P")</f>
        <v>0</v>
      </c>
      <c r="J37" s="36"/>
    </row>
    <row r="38">
      <c r="A38" s="37" t="s">
        <v>219</v>
      </c>
      <c r="B38" s="37">
        <v>7</v>
      </c>
      <c r="C38" s="38" t="s">
        <v>1261</v>
      </c>
      <c r="D38" s="37" t="s">
        <v>221</v>
      </c>
      <c r="E38" s="39" t="s">
        <v>1262</v>
      </c>
      <c r="F38" s="40" t="s">
        <v>223</v>
      </c>
      <c r="G38" s="41">
        <v>1.1000000000000001</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5010</v>
      </c>
      <c r="F40" s="46"/>
      <c r="G40" s="46"/>
      <c r="H40" s="46"/>
      <c r="I40" s="46"/>
      <c r="J40" s="48"/>
    </row>
    <row r="41" ht="60">
      <c r="A41" s="37" t="s">
        <v>227</v>
      </c>
      <c r="B41" s="45"/>
      <c r="C41" s="46"/>
      <c r="D41" s="46"/>
      <c r="E41" s="39" t="s">
        <v>1260</v>
      </c>
      <c r="F41" s="46"/>
      <c r="G41" s="46"/>
      <c r="H41" s="46"/>
      <c r="I41" s="46"/>
      <c r="J41" s="48"/>
    </row>
    <row r="42">
      <c r="A42" s="31" t="s">
        <v>216</v>
      </c>
      <c r="B42" s="32"/>
      <c r="C42" s="33" t="s">
        <v>1268</v>
      </c>
      <c r="D42" s="34"/>
      <c r="E42" s="31" t="s">
        <v>2897</v>
      </c>
      <c r="F42" s="34"/>
      <c r="G42" s="34"/>
      <c r="H42" s="34"/>
      <c r="I42" s="35">
        <f>SUMIFS(I43:I46,A43:A46,"P")</f>
        <v>0</v>
      </c>
      <c r="J42" s="36"/>
    </row>
    <row r="43">
      <c r="A43" s="37" t="s">
        <v>219</v>
      </c>
      <c r="B43" s="37">
        <v>8</v>
      </c>
      <c r="C43" s="38" t="s">
        <v>810</v>
      </c>
      <c r="D43" s="37" t="s">
        <v>221</v>
      </c>
      <c r="E43" s="39" t="s">
        <v>811</v>
      </c>
      <c r="F43" s="40" t="s">
        <v>223</v>
      </c>
      <c r="G43" s="41">
        <v>1.3999999999999999</v>
      </c>
      <c r="H43" s="42">
        <v>0</v>
      </c>
      <c r="I43" s="43">
        <f>ROUND(G43*H43,P4)</f>
        <v>0</v>
      </c>
      <c r="J43" s="37"/>
      <c r="O43" s="44">
        <f>I43*0.21</f>
        <v>0</v>
      </c>
      <c r="P43">
        <v>3</v>
      </c>
    </row>
    <row r="44">
      <c r="A44" s="37" t="s">
        <v>224</v>
      </c>
      <c r="B44" s="45"/>
      <c r="C44" s="46"/>
      <c r="D44" s="46"/>
      <c r="E44" s="47" t="s">
        <v>221</v>
      </c>
      <c r="F44" s="46"/>
      <c r="G44" s="46"/>
      <c r="H44" s="46"/>
      <c r="I44" s="46"/>
      <c r="J44" s="48"/>
    </row>
    <row r="45">
      <c r="A45" s="37" t="s">
        <v>225</v>
      </c>
      <c r="B45" s="45"/>
      <c r="C45" s="46"/>
      <c r="D45" s="46"/>
      <c r="E45" s="49" t="s">
        <v>5010</v>
      </c>
      <c r="F45" s="46"/>
      <c r="G45" s="46"/>
      <c r="H45" s="46"/>
      <c r="I45" s="46"/>
      <c r="J45" s="48"/>
    </row>
    <row r="46" ht="105">
      <c r="A46" s="37" t="s">
        <v>227</v>
      </c>
      <c r="B46" s="45"/>
      <c r="C46" s="46"/>
      <c r="D46" s="46"/>
      <c r="E46" s="39" t="s">
        <v>813</v>
      </c>
      <c r="F46" s="46"/>
      <c r="G46" s="46"/>
      <c r="H46" s="46"/>
      <c r="I46" s="46"/>
      <c r="J46" s="48"/>
    </row>
    <row r="47">
      <c r="A47" s="31" t="s">
        <v>216</v>
      </c>
      <c r="B47" s="32"/>
      <c r="C47" s="33" t="s">
        <v>241</v>
      </c>
      <c r="D47" s="34"/>
      <c r="E47" s="31" t="s">
        <v>242</v>
      </c>
      <c r="F47" s="34"/>
      <c r="G47" s="34"/>
      <c r="H47" s="34"/>
      <c r="I47" s="35">
        <f>SUMIFS(I48:I243,A48:A243,"P")</f>
        <v>0</v>
      </c>
      <c r="J47" s="36"/>
    </row>
    <row r="48" ht="30">
      <c r="A48" s="37" t="s">
        <v>219</v>
      </c>
      <c r="B48" s="37">
        <v>9</v>
      </c>
      <c r="C48" s="38" t="s">
        <v>1976</v>
      </c>
      <c r="D48" s="37" t="s">
        <v>221</v>
      </c>
      <c r="E48" s="39" t="s">
        <v>1977</v>
      </c>
      <c r="F48" s="40" t="s">
        <v>245</v>
      </c>
      <c r="G48" s="41">
        <v>68</v>
      </c>
      <c r="H48" s="42">
        <v>0</v>
      </c>
      <c r="I48" s="43">
        <f>ROUND(G48*H48,P4)</f>
        <v>0</v>
      </c>
      <c r="J48" s="37"/>
      <c r="O48" s="44">
        <f>I48*0.21</f>
        <v>0</v>
      </c>
      <c r="P48">
        <v>3</v>
      </c>
    </row>
    <row r="49">
      <c r="A49" s="37" t="s">
        <v>224</v>
      </c>
      <c r="B49" s="45"/>
      <c r="C49" s="46"/>
      <c r="D49" s="46"/>
      <c r="E49" s="47" t="s">
        <v>221</v>
      </c>
      <c r="F49" s="46"/>
      <c r="G49" s="46"/>
      <c r="H49" s="46"/>
      <c r="I49" s="46"/>
      <c r="J49" s="48"/>
    </row>
    <row r="50">
      <c r="A50" s="37" t="s">
        <v>225</v>
      </c>
      <c r="B50" s="45"/>
      <c r="C50" s="46"/>
      <c r="D50" s="46"/>
      <c r="E50" s="49" t="s">
        <v>5010</v>
      </c>
      <c r="F50" s="46"/>
      <c r="G50" s="46"/>
      <c r="H50" s="46"/>
      <c r="I50" s="46"/>
      <c r="J50" s="48"/>
    </row>
    <row r="51" ht="90">
      <c r="A51" s="37" t="s">
        <v>227</v>
      </c>
      <c r="B51" s="45"/>
      <c r="C51" s="46"/>
      <c r="D51" s="46"/>
      <c r="E51" s="39" t="s">
        <v>5024</v>
      </c>
      <c r="F51" s="46"/>
      <c r="G51" s="46"/>
      <c r="H51" s="46"/>
      <c r="I51" s="46"/>
      <c r="J51" s="48"/>
    </row>
    <row r="52">
      <c r="A52" s="37" t="s">
        <v>219</v>
      </c>
      <c r="B52" s="37">
        <v>10</v>
      </c>
      <c r="C52" s="38" t="s">
        <v>243</v>
      </c>
      <c r="D52" s="37" t="s">
        <v>221</v>
      </c>
      <c r="E52" s="39" t="s">
        <v>244</v>
      </c>
      <c r="F52" s="40" t="s">
        <v>245</v>
      </c>
      <c r="G52" s="41">
        <v>36</v>
      </c>
      <c r="H52" s="42">
        <v>0</v>
      </c>
      <c r="I52" s="43">
        <f>ROUND(G52*H52,P4)</f>
        <v>0</v>
      </c>
      <c r="J52" s="37"/>
      <c r="O52" s="44">
        <f>I52*0.21</f>
        <v>0</v>
      </c>
      <c r="P52">
        <v>3</v>
      </c>
    </row>
    <row r="53">
      <c r="A53" s="37" t="s">
        <v>224</v>
      </c>
      <c r="B53" s="45"/>
      <c r="C53" s="46"/>
      <c r="D53" s="46"/>
      <c r="E53" s="47" t="s">
        <v>221</v>
      </c>
      <c r="F53" s="46"/>
      <c r="G53" s="46"/>
      <c r="H53" s="46"/>
      <c r="I53" s="46"/>
      <c r="J53" s="48"/>
    </row>
    <row r="54">
      <c r="A54" s="37" t="s">
        <v>225</v>
      </c>
      <c r="B54" s="45"/>
      <c r="C54" s="46"/>
      <c r="D54" s="46"/>
      <c r="E54" s="49" t="s">
        <v>5010</v>
      </c>
      <c r="F54" s="46"/>
      <c r="G54" s="46"/>
      <c r="H54" s="46"/>
      <c r="I54" s="46"/>
      <c r="J54" s="48"/>
    </row>
    <row r="55" ht="135">
      <c r="A55" s="37" t="s">
        <v>227</v>
      </c>
      <c r="B55" s="45"/>
      <c r="C55" s="46"/>
      <c r="D55" s="46"/>
      <c r="E55" s="39" t="s">
        <v>1986</v>
      </c>
      <c r="F55" s="46"/>
      <c r="G55" s="46"/>
      <c r="H55" s="46"/>
      <c r="I55" s="46"/>
      <c r="J55" s="48"/>
    </row>
    <row r="56">
      <c r="A56" s="37" t="s">
        <v>219</v>
      </c>
      <c r="B56" s="37">
        <v>11</v>
      </c>
      <c r="C56" s="38" t="s">
        <v>247</v>
      </c>
      <c r="D56" s="37" t="s">
        <v>221</v>
      </c>
      <c r="E56" s="39" t="s">
        <v>248</v>
      </c>
      <c r="F56" s="40" t="s">
        <v>528</v>
      </c>
      <c r="G56" s="41">
        <v>40</v>
      </c>
      <c r="H56" s="42">
        <v>0</v>
      </c>
      <c r="I56" s="43">
        <f>ROUND(G56*H56,P4)</f>
        <v>0</v>
      </c>
      <c r="J56" s="37"/>
      <c r="O56" s="44">
        <f>I56*0.21</f>
        <v>0</v>
      </c>
      <c r="P56">
        <v>3</v>
      </c>
    </row>
    <row r="57">
      <c r="A57" s="37" t="s">
        <v>224</v>
      </c>
      <c r="B57" s="45"/>
      <c r="C57" s="46"/>
      <c r="D57" s="46"/>
      <c r="E57" s="47" t="s">
        <v>221</v>
      </c>
      <c r="F57" s="46"/>
      <c r="G57" s="46"/>
      <c r="H57" s="46"/>
      <c r="I57" s="46"/>
      <c r="J57" s="48"/>
    </row>
    <row r="58">
      <c r="A58" s="37" t="s">
        <v>225</v>
      </c>
      <c r="B58" s="45"/>
      <c r="C58" s="46"/>
      <c r="D58" s="46"/>
      <c r="E58" s="49" t="s">
        <v>608</v>
      </c>
      <c r="F58" s="46"/>
      <c r="G58" s="46"/>
      <c r="H58" s="46"/>
      <c r="I58" s="46"/>
      <c r="J58" s="48"/>
    </row>
    <row r="59" ht="135">
      <c r="A59" s="37" t="s">
        <v>227</v>
      </c>
      <c r="B59" s="45"/>
      <c r="C59" s="46"/>
      <c r="D59" s="46"/>
      <c r="E59" s="39" t="s">
        <v>5025</v>
      </c>
      <c r="F59" s="46"/>
      <c r="G59" s="46"/>
      <c r="H59" s="46"/>
      <c r="I59" s="46"/>
      <c r="J59" s="48"/>
    </row>
    <row r="60">
      <c r="A60" s="37" t="s">
        <v>219</v>
      </c>
      <c r="B60" s="37">
        <v>12</v>
      </c>
      <c r="C60" s="38" t="s">
        <v>251</v>
      </c>
      <c r="D60" s="37" t="s">
        <v>221</v>
      </c>
      <c r="E60" s="39" t="s">
        <v>252</v>
      </c>
      <c r="F60" s="40" t="s">
        <v>528</v>
      </c>
      <c r="G60" s="41">
        <v>15</v>
      </c>
      <c r="H60" s="42">
        <v>0</v>
      </c>
      <c r="I60" s="43">
        <f>ROUND(G60*H60,P4)</f>
        <v>0</v>
      </c>
      <c r="J60" s="37"/>
      <c r="O60" s="44">
        <f>I60*0.21</f>
        <v>0</v>
      </c>
      <c r="P60">
        <v>3</v>
      </c>
    </row>
    <row r="61">
      <c r="A61" s="37" t="s">
        <v>224</v>
      </c>
      <c r="B61" s="45"/>
      <c r="C61" s="46"/>
      <c r="D61" s="46"/>
      <c r="E61" s="47" t="s">
        <v>221</v>
      </c>
      <c r="F61" s="46"/>
      <c r="G61" s="46"/>
      <c r="H61" s="46"/>
      <c r="I61" s="46"/>
      <c r="J61" s="48"/>
    </row>
    <row r="62">
      <c r="A62" s="37" t="s">
        <v>225</v>
      </c>
      <c r="B62" s="45"/>
      <c r="C62" s="46"/>
      <c r="D62" s="46"/>
      <c r="E62" s="49" t="s">
        <v>5010</v>
      </c>
      <c r="F62" s="46"/>
      <c r="G62" s="46"/>
      <c r="H62" s="46"/>
      <c r="I62" s="46"/>
      <c r="J62" s="48"/>
    </row>
    <row r="63" ht="90">
      <c r="A63" s="37" t="s">
        <v>227</v>
      </c>
      <c r="B63" s="45"/>
      <c r="C63" s="46"/>
      <c r="D63" s="46"/>
      <c r="E63" s="39" t="s">
        <v>250</v>
      </c>
      <c r="F63" s="46"/>
      <c r="G63" s="46"/>
      <c r="H63" s="46"/>
      <c r="I63" s="46"/>
      <c r="J63" s="48"/>
    </row>
    <row r="64">
      <c r="A64" s="37" t="s">
        <v>219</v>
      </c>
      <c r="B64" s="37">
        <v>13</v>
      </c>
      <c r="C64" s="38" t="s">
        <v>1978</v>
      </c>
      <c r="D64" s="37" t="s">
        <v>221</v>
      </c>
      <c r="E64" s="39" t="s">
        <v>1979</v>
      </c>
      <c r="F64" s="40" t="s">
        <v>528</v>
      </c>
      <c r="G64" s="41">
        <v>150</v>
      </c>
      <c r="H64" s="42">
        <v>0</v>
      </c>
      <c r="I64" s="43">
        <f>ROUND(G64*H64,P4)</f>
        <v>0</v>
      </c>
      <c r="J64" s="37"/>
      <c r="O64" s="44">
        <f>I64*0.21</f>
        <v>0</v>
      </c>
      <c r="P64">
        <v>3</v>
      </c>
    </row>
    <row r="65">
      <c r="A65" s="37" t="s">
        <v>224</v>
      </c>
      <c r="B65" s="45"/>
      <c r="C65" s="46"/>
      <c r="D65" s="46"/>
      <c r="E65" s="47" t="s">
        <v>221</v>
      </c>
      <c r="F65" s="46"/>
      <c r="G65" s="46"/>
      <c r="H65" s="46"/>
      <c r="I65" s="46"/>
      <c r="J65" s="48"/>
    </row>
    <row r="66">
      <c r="A66" s="37" t="s">
        <v>225</v>
      </c>
      <c r="B66" s="45"/>
      <c r="C66" s="46"/>
      <c r="D66" s="46"/>
      <c r="E66" s="49" t="s">
        <v>5010</v>
      </c>
      <c r="F66" s="46"/>
      <c r="G66" s="46"/>
      <c r="H66" s="46"/>
      <c r="I66" s="46"/>
      <c r="J66" s="48"/>
    </row>
    <row r="67" ht="120">
      <c r="A67" s="37" t="s">
        <v>227</v>
      </c>
      <c r="B67" s="45"/>
      <c r="C67" s="46"/>
      <c r="D67" s="46"/>
      <c r="E67" s="39" t="s">
        <v>5026</v>
      </c>
      <c r="F67" s="46"/>
      <c r="G67" s="46"/>
      <c r="H67" s="46"/>
      <c r="I67" s="46"/>
      <c r="J67" s="48"/>
    </row>
    <row r="68">
      <c r="A68" s="37" t="s">
        <v>219</v>
      </c>
      <c r="B68" s="37">
        <v>14</v>
      </c>
      <c r="C68" s="38" t="s">
        <v>2148</v>
      </c>
      <c r="D68" s="37" t="s">
        <v>221</v>
      </c>
      <c r="E68" s="39" t="s">
        <v>2149</v>
      </c>
      <c r="F68" s="40" t="s">
        <v>528</v>
      </c>
      <c r="G68" s="41">
        <v>55</v>
      </c>
      <c r="H68" s="42">
        <v>0</v>
      </c>
      <c r="I68" s="43">
        <f>ROUND(G68*H68,P4)</f>
        <v>0</v>
      </c>
      <c r="J68" s="37"/>
      <c r="O68" s="44">
        <f>I68*0.21</f>
        <v>0</v>
      </c>
      <c r="P68">
        <v>3</v>
      </c>
    </row>
    <row r="69">
      <c r="A69" s="37" t="s">
        <v>224</v>
      </c>
      <c r="B69" s="45"/>
      <c r="C69" s="46"/>
      <c r="D69" s="46"/>
      <c r="E69" s="47" t="s">
        <v>221</v>
      </c>
      <c r="F69" s="46"/>
      <c r="G69" s="46"/>
      <c r="H69" s="46"/>
      <c r="I69" s="46"/>
      <c r="J69" s="48"/>
    </row>
    <row r="70">
      <c r="A70" s="37" t="s">
        <v>225</v>
      </c>
      <c r="B70" s="45"/>
      <c r="C70" s="46"/>
      <c r="D70" s="46"/>
      <c r="E70" s="49" t="s">
        <v>5117</v>
      </c>
      <c r="F70" s="46"/>
      <c r="G70" s="46"/>
      <c r="H70" s="46"/>
      <c r="I70" s="46"/>
      <c r="J70" s="48"/>
    </row>
    <row r="71" ht="165">
      <c r="A71" s="37" t="s">
        <v>227</v>
      </c>
      <c r="B71" s="45"/>
      <c r="C71" s="46"/>
      <c r="D71" s="46"/>
      <c r="E71" s="39" t="s">
        <v>5027</v>
      </c>
      <c r="F71" s="46"/>
      <c r="G71" s="46"/>
      <c r="H71" s="46"/>
      <c r="I71" s="46"/>
      <c r="J71" s="48"/>
    </row>
    <row r="72">
      <c r="A72" s="37" t="s">
        <v>219</v>
      </c>
      <c r="B72" s="37">
        <v>15</v>
      </c>
      <c r="C72" s="38" t="s">
        <v>5028</v>
      </c>
      <c r="D72" s="37" t="s">
        <v>221</v>
      </c>
      <c r="E72" s="39" t="s">
        <v>5029</v>
      </c>
      <c r="F72" s="40" t="s">
        <v>245</v>
      </c>
      <c r="G72" s="41">
        <v>4</v>
      </c>
      <c r="H72" s="42">
        <v>0</v>
      </c>
      <c r="I72" s="43">
        <f>ROUND(G72*H72,P4)</f>
        <v>0</v>
      </c>
      <c r="J72" s="37"/>
      <c r="O72" s="44">
        <f>I72*0.21</f>
        <v>0</v>
      </c>
      <c r="P72">
        <v>3</v>
      </c>
    </row>
    <row r="73">
      <c r="A73" s="37" t="s">
        <v>224</v>
      </c>
      <c r="B73" s="45"/>
      <c r="C73" s="46"/>
      <c r="D73" s="46"/>
      <c r="E73" s="47" t="s">
        <v>221</v>
      </c>
      <c r="F73" s="46"/>
      <c r="G73" s="46"/>
      <c r="H73" s="46"/>
      <c r="I73" s="46"/>
      <c r="J73" s="48"/>
    </row>
    <row r="74">
      <c r="A74" s="37" t="s">
        <v>225</v>
      </c>
      <c r="B74" s="45"/>
      <c r="C74" s="46"/>
      <c r="D74" s="46"/>
      <c r="E74" s="49" t="s">
        <v>5010</v>
      </c>
      <c r="F74" s="46"/>
      <c r="G74" s="46"/>
      <c r="H74" s="46"/>
      <c r="I74" s="46"/>
      <c r="J74" s="48"/>
    </row>
    <row r="75" ht="105">
      <c r="A75" s="37" t="s">
        <v>227</v>
      </c>
      <c r="B75" s="45"/>
      <c r="C75" s="46"/>
      <c r="D75" s="46"/>
      <c r="E75" s="39" t="s">
        <v>5030</v>
      </c>
      <c r="F75" s="46"/>
      <c r="G75" s="46"/>
      <c r="H75" s="46"/>
      <c r="I75" s="46"/>
      <c r="J75" s="48"/>
    </row>
    <row r="76" ht="30">
      <c r="A76" s="37" t="s">
        <v>219</v>
      </c>
      <c r="B76" s="37">
        <v>16</v>
      </c>
      <c r="C76" s="38" t="s">
        <v>5031</v>
      </c>
      <c r="D76" s="37" t="s">
        <v>221</v>
      </c>
      <c r="E76" s="39" t="s">
        <v>5032</v>
      </c>
      <c r="F76" s="40" t="s">
        <v>528</v>
      </c>
      <c r="G76" s="41">
        <v>40</v>
      </c>
      <c r="H76" s="42">
        <v>0</v>
      </c>
      <c r="I76" s="43">
        <f>ROUND(G76*H76,P4)</f>
        <v>0</v>
      </c>
      <c r="J76" s="37"/>
      <c r="O76" s="44">
        <f>I76*0.21</f>
        <v>0</v>
      </c>
      <c r="P76">
        <v>3</v>
      </c>
    </row>
    <row r="77">
      <c r="A77" s="37" t="s">
        <v>224</v>
      </c>
      <c r="B77" s="45"/>
      <c r="C77" s="46"/>
      <c r="D77" s="46"/>
      <c r="E77" s="47" t="s">
        <v>221</v>
      </c>
      <c r="F77" s="46"/>
      <c r="G77" s="46"/>
      <c r="H77" s="46"/>
      <c r="I77" s="46"/>
      <c r="J77" s="48"/>
    </row>
    <row r="78">
      <c r="A78" s="37" t="s">
        <v>225</v>
      </c>
      <c r="B78" s="45"/>
      <c r="C78" s="46"/>
      <c r="D78" s="46"/>
      <c r="E78" s="49" t="s">
        <v>5010</v>
      </c>
      <c r="F78" s="46"/>
      <c r="G78" s="46"/>
      <c r="H78" s="46"/>
      <c r="I78" s="46"/>
      <c r="J78" s="48"/>
    </row>
    <row r="79" ht="90">
      <c r="A79" s="37" t="s">
        <v>227</v>
      </c>
      <c r="B79" s="45"/>
      <c r="C79" s="46"/>
      <c r="D79" s="46"/>
      <c r="E79" s="39" t="s">
        <v>535</v>
      </c>
      <c r="F79" s="46"/>
      <c r="G79" s="46"/>
      <c r="H79" s="46"/>
      <c r="I79" s="46"/>
      <c r="J79" s="48"/>
    </row>
    <row r="80" ht="30">
      <c r="A80" s="37" t="s">
        <v>219</v>
      </c>
      <c r="B80" s="37">
        <v>17</v>
      </c>
      <c r="C80" s="38" t="s">
        <v>533</v>
      </c>
      <c r="D80" s="37" t="s">
        <v>221</v>
      </c>
      <c r="E80" s="39" t="s">
        <v>534</v>
      </c>
      <c r="F80" s="40" t="s">
        <v>528</v>
      </c>
      <c r="G80" s="41">
        <v>15</v>
      </c>
      <c r="H80" s="42">
        <v>0</v>
      </c>
      <c r="I80" s="43">
        <f>ROUND(G80*H80,P4)</f>
        <v>0</v>
      </c>
      <c r="J80" s="37"/>
      <c r="O80" s="44">
        <f>I80*0.21</f>
        <v>0</v>
      </c>
      <c r="P80">
        <v>3</v>
      </c>
    </row>
    <row r="81">
      <c r="A81" s="37" t="s">
        <v>224</v>
      </c>
      <c r="B81" s="45"/>
      <c r="C81" s="46"/>
      <c r="D81" s="46"/>
      <c r="E81" s="47" t="s">
        <v>221</v>
      </c>
      <c r="F81" s="46"/>
      <c r="G81" s="46"/>
      <c r="H81" s="46"/>
      <c r="I81" s="46"/>
      <c r="J81" s="48"/>
    </row>
    <row r="82">
      <c r="A82" s="37" t="s">
        <v>225</v>
      </c>
      <c r="B82" s="45"/>
      <c r="C82" s="46"/>
      <c r="D82" s="46"/>
      <c r="E82" s="49" t="s">
        <v>5010</v>
      </c>
      <c r="F82" s="46"/>
      <c r="G82" s="46"/>
      <c r="H82" s="46"/>
      <c r="I82" s="46"/>
      <c r="J82" s="48"/>
    </row>
    <row r="83" ht="90">
      <c r="A83" s="37" t="s">
        <v>227</v>
      </c>
      <c r="B83" s="45"/>
      <c r="C83" s="46"/>
      <c r="D83" s="46"/>
      <c r="E83" s="39" t="s">
        <v>535</v>
      </c>
      <c r="F83" s="46"/>
      <c r="G83" s="46"/>
      <c r="H83" s="46"/>
      <c r="I83" s="46"/>
      <c r="J83" s="48"/>
    </row>
    <row r="84" ht="30">
      <c r="A84" s="37" t="s">
        <v>219</v>
      </c>
      <c r="B84" s="37">
        <v>18</v>
      </c>
      <c r="C84" s="38" t="s">
        <v>549</v>
      </c>
      <c r="D84" s="37" t="s">
        <v>221</v>
      </c>
      <c r="E84" s="39" t="s">
        <v>550</v>
      </c>
      <c r="F84" s="40" t="s">
        <v>245</v>
      </c>
      <c r="G84" s="41">
        <v>4</v>
      </c>
      <c r="H84" s="42">
        <v>0</v>
      </c>
      <c r="I84" s="43">
        <f>ROUND(G84*H84,P4)</f>
        <v>0</v>
      </c>
      <c r="J84" s="37"/>
      <c r="O84" s="44">
        <f>I84*0.21</f>
        <v>0</v>
      </c>
      <c r="P84">
        <v>3</v>
      </c>
    </row>
    <row r="85">
      <c r="A85" s="37" t="s">
        <v>224</v>
      </c>
      <c r="B85" s="45"/>
      <c r="C85" s="46"/>
      <c r="D85" s="46"/>
      <c r="E85" s="47" t="s">
        <v>221</v>
      </c>
      <c r="F85" s="46"/>
      <c r="G85" s="46"/>
      <c r="H85" s="46"/>
      <c r="I85" s="46"/>
      <c r="J85" s="48"/>
    </row>
    <row r="86">
      <c r="A86" s="37" t="s">
        <v>225</v>
      </c>
      <c r="B86" s="45"/>
      <c r="C86" s="46"/>
      <c r="D86" s="46"/>
      <c r="E86" s="49" t="s">
        <v>5010</v>
      </c>
      <c r="F86" s="46"/>
      <c r="G86" s="46"/>
      <c r="H86" s="46"/>
      <c r="I86" s="46"/>
      <c r="J86" s="48"/>
    </row>
    <row r="87" ht="60">
      <c r="A87" s="37" t="s">
        <v>227</v>
      </c>
      <c r="B87" s="45"/>
      <c r="C87" s="46"/>
      <c r="D87" s="46"/>
      <c r="E87" s="39" t="s">
        <v>551</v>
      </c>
      <c r="F87" s="46"/>
      <c r="G87" s="46"/>
      <c r="H87" s="46"/>
      <c r="I87" s="46"/>
      <c r="J87" s="48"/>
    </row>
    <row r="88">
      <c r="A88" s="37" t="s">
        <v>219</v>
      </c>
      <c r="B88" s="37">
        <v>19</v>
      </c>
      <c r="C88" s="38" t="s">
        <v>1987</v>
      </c>
      <c r="D88" s="37" t="s">
        <v>221</v>
      </c>
      <c r="E88" s="39" t="s">
        <v>1988</v>
      </c>
      <c r="F88" s="40" t="s">
        <v>245</v>
      </c>
      <c r="G88" s="41">
        <v>5</v>
      </c>
      <c r="H88" s="42">
        <v>0</v>
      </c>
      <c r="I88" s="43">
        <f>ROUND(G88*H88,P4)</f>
        <v>0</v>
      </c>
      <c r="J88" s="37"/>
      <c r="O88" s="44">
        <f>I88*0.21</f>
        <v>0</v>
      </c>
      <c r="P88">
        <v>3</v>
      </c>
    </row>
    <row r="89">
      <c r="A89" s="37" t="s">
        <v>224</v>
      </c>
      <c r="B89" s="45"/>
      <c r="C89" s="46"/>
      <c r="D89" s="46"/>
      <c r="E89" s="47" t="s">
        <v>221</v>
      </c>
      <c r="F89" s="46"/>
      <c r="G89" s="46"/>
      <c r="H89" s="46"/>
      <c r="I89" s="46"/>
      <c r="J89" s="48"/>
    </row>
    <row r="90">
      <c r="A90" s="37" t="s">
        <v>225</v>
      </c>
      <c r="B90" s="45"/>
      <c r="C90" s="46"/>
      <c r="D90" s="46"/>
      <c r="E90" s="49" t="s">
        <v>5010</v>
      </c>
      <c r="F90" s="46"/>
      <c r="G90" s="46"/>
      <c r="H90" s="46"/>
      <c r="I90" s="46"/>
      <c r="J90" s="48"/>
    </row>
    <row r="91" ht="135">
      <c r="A91" s="37" t="s">
        <v>227</v>
      </c>
      <c r="B91" s="45"/>
      <c r="C91" s="46"/>
      <c r="D91" s="46"/>
      <c r="E91" s="39" t="s">
        <v>544</v>
      </c>
      <c r="F91" s="46"/>
      <c r="G91" s="46"/>
      <c r="H91" s="46"/>
      <c r="I91" s="46"/>
      <c r="J91" s="48"/>
    </row>
    <row r="92" ht="30">
      <c r="A92" s="37" t="s">
        <v>219</v>
      </c>
      <c r="B92" s="37">
        <v>20</v>
      </c>
      <c r="C92" s="38" t="s">
        <v>1899</v>
      </c>
      <c r="D92" s="37" t="s">
        <v>221</v>
      </c>
      <c r="E92" s="39" t="s">
        <v>1900</v>
      </c>
      <c r="F92" s="40" t="s">
        <v>245</v>
      </c>
      <c r="G92" s="41">
        <v>10</v>
      </c>
      <c r="H92" s="42">
        <v>0</v>
      </c>
      <c r="I92" s="43">
        <f>ROUND(G92*H92,P4)</f>
        <v>0</v>
      </c>
      <c r="J92" s="37"/>
      <c r="O92" s="44">
        <f>I92*0.21</f>
        <v>0</v>
      </c>
      <c r="P92">
        <v>3</v>
      </c>
    </row>
    <row r="93">
      <c r="A93" s="37" t="s">
        <v>224</v>
      </c>
      <c r="B93" s="45"/>
      <c r="C93" s="46"/>
      <c r="D93" s="46"/>
      <c r="E93" s="47" t="s">
        <v>221</v>
      </c>
      <c r="F93" s="46"/>
      <c r="G93" s="46"/>
      <c r="H93" s="46"/>
      <c r="I93" s="46"/>
      <c r="J93" s="48"/>
    </row>
    <row r="94">
      <c r="A94" s="37" t="s">
        <v>225</v>
      </c>
      <c r="B94" s="45"/>
      <c r="C94" s="46"/>
      <c r="D94" s="46"/>
      <c r="E94" s="49" t="s">
        <v>5010</v>
      </c>
      <c r="F94" s="46"/>
      <c r="G94" s="46"/>
      <c r="H94" s="46"/>
      <c r="I94" s="46"/>
      <c r="J94" s="48"/>
    </row>
    <row r="95" ht="135">
      <c r="A95" s="37" t="s">
        <v>227</v>
      </c>
      <c r="B95" s="45"/>
      <c r="C95" s="46"/>
      <c r="D95" s="46"/>
      <c r="E95" s="39" t="s">
        <v>5025</v>
      </c>
      <c r="F95" s="46"/>
      <c r="G95" s="46"/>
      <c r="H95" s="46"/>
      <c r="I95" s="46"/>
      <c r="J95" s="48"/>
    </row>
    <row r="96">
      <c r="A96" s="37" t="s">
        <v>219</v>
      </c>
      <c r="B96" s="37">
        <v>21</v>
      </c>
      <c r="C96" s="38" t="s">
        <v>622</v>
      </c>
      <c r="D96" s="37" t="s">
        <v>221</v>
      </c>
      <c r="E96" s="39" t="s">
        <v>623</v>
      </c>
      <c r="F96" s="40" t="s">
        <v>528</v>
      </c>
      <c r="G96" s="41">
        <v>344</v>
      </c>
      <c r="H96" s="42">
        <v>0</v>
      </c>
      <c r="I96" s="43">
        <f>ROUND(G96*H96,P4)</f>
        <v>0</v>
      </c>
      <c r="J96" s="37"/>
      <c r="O96" s="44">
        <f>I96*0.21</f>
        <v>0</v>
      </c>
      <c r="P96">
        <v>3</v>
      </c>
    </row>
    <row r="97">
      <c r="A97" s="37" t="s">
        <v>224</v>
      </c>
      <c r="B97" s="45"/>
      <c r="C97" s="46"/>
      <c r="D97" s="46"/>
      <c r="E97" s="47" t="s">
        <v>221</v>
      </c>
      <c r="F97" s="46"/>
      <c r="G97" s="46"/>
      <c r="H97" s="46"/>
      <c r="I97" s="46"/>
      <c r="J97" s="48"/>
    </row>
    <row r="98">
      <c r="A98" s="37" t="s">
        <v>225</v>
      </c>
      <c r="B98" s="45"/>
      <c r="C98" s="46"/>
      <c r="D98" s="46"/>
      <c r="E98" s="49" t="s">
        <v>5010</v>
      </c>
      <c r="F98" s="46"/>
      <c r="G98" s="46"/>
      <c r="H98" s="46"/>
      <c r="I98" s="46"/>
      <c r="J98" s="48"/>
    </row>
    <row r="99" ht="105">
      <c r="A99" s="37" t="s">
        <v>227</v>
      </c>
      <c r="B99" s="45"/>
      <c r="C99" s="46"/>
      <c r="D99" s="46"/>
      <c r="E99" s="39" t="s">
        <v>621</v>
      </c>
      <c r="F99" s="46"/>
      <c r="G99" s="46"/>
      <c r="H99" s="46"/>
      <c r="I99" s="46"/>
      <c r="J99" s="48"/>
    </row>
    <row r="100">
      <c r="A100" s="37" t="s">
        <v>219</v>
      </c>
      <c r="B100" s="37">
        <v>22</v>
      </c>
      <c r="C100" s="38" t="s">
        <v>2002</v>
      </c>
      <c r="D100" s="37" t="s">
        <v>221</v>
      </c>
      <c r="E100" s="39" t="s">
        <v>2003</v>
      </c>
      <c r="F100" s="40" t="s">
        <v>528</v>
      </c>
      <c r="G100" s="41">
        <v>765</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c r="A102" s="37" t="s">
        <v>225</v>
      </c>
      <c r="B102" s="45"/>
      <c r="C102" s="46"/>
      <c r="D102" s="46"/>
      <c r="E102" s="49" t="s">
        <v>5010</v>
      </c>
      <c r="F102" s="46"/>
      <c r="G102" s="46"/>
      <c r="H102" s="46"/>
      <c r="I102" s="46"/>
      <c r="J102" s="48"/>
    </row>
    <row r="103" ht="105">
      <c r="A103" s="37" t="s">
        <v>227</v>
      </c>
      <c r="B103" s="45"/>
      <c r="C103" s="46"/>
      <c r="D103" s="46"/>
      <c r="E103" s="39" t="s">
        <v>621</v>
      </c>
      <c r="F103" s="46"/>
      <c r="G103" s="46"/>
      <c r="H103" s="46"/>
      <c r="I103" s="46"/>
      <c r="J103" s="48"/>
    </row>
    <row r="104" ht="30">
      <c r="A104" s="37" t="s">
        <v>219</v>
      </c>
      <c r="B104" s="37">
        <v>23</v>
      </c>
      <c r="C104" s="38" t="s">
        <v>5118</v>
      </c>
      <c r="D104" s="37" t="s">
        <v>221</v>
      </c>
      <c r="E104" s="39" t="s">
        <v>5119</v>
      </c>
      <c r="F104" s="40" t="s">
        <v>528</v>
      </c>
      <c r="G104" s="41">
        <v>600</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c r="A106" s="37" t="s">
        <v>225</v>
      </c>
      <c r="B106" s="45"/>
      <c r="C106" s="46"/>
      <c r="D106" s="46"/>
      <c r="E106" s="49" t="s">
        <v>5010</v>
      </c>
      <c r="F106" s="46"/>
      <c r="G106" s="46"/>
      <c r="H106" s="46"/>
      <c r="I106" s="46"/>
      <c r="J106" s="48"/>
    </row>
    <row r="107" ht="105">
      <c r="A107" s="37" t="s">
        <v>227</v>
      </c>
      <c r="B107" s="45"/>
      <c r="C107" s="46"/>
      <c r="D107" s="46"/>
      <c r="E107" s="39" t="s">
        <v>621</v>
      </c>
      <c r="F107" s="46"/>
      <c r="G107" s="46"/>
      <c r="H107" s="46"/>
      <c r="I107" s="46"/>
      <c r="J107" s="48"/>
    </row>
    <row r="108" ht="30">
      <c r="A108" s="37" t="s">
        <v>219</v>
      </c>
      <c r="B108" s="37">
        <v>24</v>
      </c>
      <c r="C108" s="38" t="s">
        <v>5120</v>
      </c>
      <c r="D108" s="37" t="s">
        <v>221</v>
      </c>
      <c r="E108" s="39" t="s">
        <v>5121</v>
      </c>
      <c r="F108" s="40" t="s">
        <v>528</v>
      </c>
      <c r="G108" s="41">
        <v>600</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c r="A110" s="37" t="s">
        <v>225</v>
      </c>
      <c r="B110" s="45"/>
      <c r="C110" s="46"/>
      <c r="D110" s="46"/>
      <c r="E110" s="49" t="s">
        <v>5010</v>
      </c>
      <c r="F110" s="46"/>
      <c r="G110" s="46"/>
      <c r="H110" s="46"/>
      <c r="I110" s="46"/>
      <c r="J110" s="48"/>
    </row>
    <row r="111" ht="105">
      <c r="A111" s="37" t="s">
        <v>227</v>
      </c>
      <c r="B111" s="45"/>
      <c r="C111" s="46"/>
      <c r="D111" s="46"/>
      <c r="E111" s="39" t="s">
        <v>621</v>
      </c>
      <c r="F111" s="46"/>
      <c r="G111" s="46"/>
      <c r="H111" s="46"/>
      <c r="I111" s="46"/>
      <c r="J111" s="48"/>
    </row>
    <row r="112" ht="30">
      <c r="A112" s="37" t="s">
        <v>219</v>
      </c>
      <c r="B112" s="37">
        <v>25</v>
      </c>
      <c r="C112" s="38" t="s">
        <v>2173</v>
      </c>
      <c r="D112" s="37" t="s">
        <v>221</v>
      </c>
      <c r="E112" s="39" t="s">
        <v>2174</v>
      </c>
      <c r="F112" s="40" t="s">
        <v>245</v>
      </c>
      <c r="G112" s="41">
        <v>32</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c r="A114" s="37" t="s">
        <v>225</v>
      </c>
      <c r="B114" s="45"/>
      <c r="C114" s="46"/>
      <c r="D114" s="46"/>
      <c r="E114" s="49" t="s">
        <v>5010</v>
      </c>
      <c r="F114" s="46"/>
      <c r="G114" s="46"/>
      <c r="H114" s="46"/>
      <c r="I114" s="46"/>
      <c r="J114" s="48"/>
    </row>
    <row r="115" ht="120">
      <c r="A115" s="37" t="s">
        <v>227</v>
      </c>
      <c r="B115" s="45"/>
      <c r="C115" s="46"/>
      <c r="D115" s="46"/>
      <c r="E115" s="39" t="s">
        <v>2006</v>
      </c>
      <c r="F115" s="46"/>
      <c r="G115" s="46"/>
      <c r="H115" s="46"/>
      <c r="I115" s="46"/>
      <c r="J115" s="48"/>
    </row>
    <row r="116" ht="30">
      <c r="A116" s="37" t="s">
        <v>219</v>
      </c>
      <c r="B116" s="37">
        <v>26</v>
      </c>
      <c r="C116" s="38" t="s">
        <v>2004</v>
      </c>
      <c r="D116" s="37" t="s">
        <v>221</v>
      </c>
      <c r="E116" s="39" t="s">
        <v>2005</v>
      </c>
      <c r="F116" s="40" t="s">
        <v>245</v>
      </c>
      <c r="G116" s="41">
        <v>20</v>
      </c>
      <c r="H116" s="42">
        <v>0</v>
      </c>
      <c r="I116" s="43">
        <f>ROUND(G116*H116,P4)</f>
        <v>0</v>
      </c>
      <c r="J116" s="37"/>
      <c r="O116" s="44">
        <f>I116*0.21</f>
        <v>0</v>
      </c>
      <c r="P116">
        <v>3</v>
      </c>
    </row>
    <row r="117">
      <c r="A117" s="37" t="s">
        <v>224</v>
      </c>
      <c r="B117" s="45"/>
      <c r="C117" s="46"/>
      <c r="D117" s="46"/>
      <c r="E117" s="47" t="s">
        <v>221</v>
      </c>
      <c r="F117" s="46"/>
      <c r="G117" s="46"/>
      <c r="H117" s="46"/>
      <c r="I117" s="46"/>
      <c r="J117" s="48"/>
    </row>
    <row r="118">
      <c r="A118" s="37" t="s">
        <v>225</v>
      </c>
      <c r="B118" s="45"/>
      <c r="C118" s="46"/>
      <c r="D118" s="46"/>
      <c r="E118" s="49" t="s">
        <v>5010</v>
      </c>
      <c r="F118" s="46"/>
      <c r="G118" s="46"/>
      <c r="H118" s="46"/>
      <c r="I118" s="46"/>
      <c r="J118" s="48"/>
    </row>
    <row r="119" ht="120">
      <c r="A119" s="37" t="s">
        <v>227</v>
      </c>
      <c r="B119" s="45"/>
      <c r="C119" s="46"/>
      <c r="D119" s="46"/>
      <c r="E119" s="39" t="s">
        <v>2006</v>
      </c>
      <c r="F119" s="46"/>
      <c r="G119" s="46"/>
      <c r="H119" s="46"/>
      <c r="I119" s="46"/>
      <c r="J119" s="48"/>
    </row>
    <row r="120" ht="30">
      <c r="A120" s="37" t="s">
        <v>219</v>
      </c>
      <c r="B120" s="37">
        <v>27</v>
      </c>
      <c r="C120" s="38" t="s">
        <v>5045</v>
      </c>
      <c r="D120" s="37" t="s">
        <v>221</v>
      </c>
      <c r="E120" s="39" t="s">
        <v>5046</v>
      </c>
      <c r="F120" s="40" t="s">
        <v>245</v>
      </c>
      <c r="G120" s="41">
        <v>2</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c r="A122" s="37" t="s">
        <v>225</v>
      </c>
      <c r="B122" s="45"/>
      <c r="C122" s="46"/>
      <c r="D122" s="46"/>
      <c r="E122" s="49" t="s">
        <v>5010</v>
      </c>
      <c r="F122" s="46"/>
      <c r="G122" s="46"/>
      <c r="H122" s="46"/>
      <c r="I122" s="46"/>
      <c r="J122" s="48"/>
    </row>
    <row r="123" ht="120">
      <c r="A123" s="37" t="s">
        <v>227</v>
      </c>
      <c r="B123" s="45"/>
      <c r="C123" s="46"/>
      <c r="D123" s="46"/>
      <c r="E123" s="39" t="s">
        <v>2006</v>
      </c>
      <c r="F123" s="46"/>
      <c r="G123" s="46"/>
      <c r="H123" s="46"/>
      <c r="I123" s="46"/>
      <c r="J123" s="48"/>
    </row>
    <row r="124" ht="30">
      <c r="A124" s="37" t="s">
        <v>219</v>
      </c>
      <c r="B124" s="37">
        <v>28</v>
      </c>
      <c r="C124" s="38" t="s">
        <v>5047</v>
      </c>
      <c r="D124" s="37" t="s">
        <v>221</v>
      </c>
      <c r="E124" s="39" t="s">
        <v>5048</v>
      </c>
      <c r="F124" s="40" t="s">
        <v>245</v>
      </c>
      <c r="G124" s="41">
        <v>2</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c r="A126" s="37" t="s">
        <v>225</v>
      </c>
      <c r="B126" s="45"/>
      <c r="C126" s="46"/>
      <c r="D126" s="46"/>
      <c r="E126" s="49" t="s">
        <v>5010</v>
      </c>
      <c r="F126" s="46"/>
      <c r="G126" s="46"/>
      <c r="H126" s="46"/>
      <c r="I126" s="46"/>
      <c r="J126" s="48"/>
    </row>
    <row r="127" ht="120">
      <c r="A127" s="37" t="s">
        <v>227</v>
      </c>
      <c r="B127" s="45"/>
      <c r="C127" s="46"/>
      <c r="D127" s="46"/>
      <c r="E127" s="39" t="s">
        <v>2006</v>
      </c>
      <c r="F127" s="46"/>
      <c r="G127" s="46"/>
      <c r="H127" s="46"/>
      <c r="I127" s="46"/>
      <c r="J127" s="48"/>
    </row>
    <row r="128" ht="30">
      <c r="A128" s="37" t="s">
        <v>219</v>
      </c>
      <c r="B128" s="37">
        <v>29</v>
      </c>
      <c r="C128" s="38" t="s">
        <v>5051</v>
      </c>
      <c r="D128" s="37" t="s">
        <v>221</v>
      </c>
      <c r="E128" s="39" t="s">
        <v>5052</v>
      </c>
      <c r="F128" s="40" t="s">
        <v>245</v>
      </c>
      <c r="G128" s="41">
        <v>4</v>
      </c>
      <c r="H128" s="42">
        <v>0</v>
      </c>
      <c r="I128" s="43">
        <f>ROUND(G128*H128,P4)</f>
        <v>0</v>
      </c>
      <c r="J128" s="37"/>
      <c r="O128" s="44">
        <f>I128*0.21</f>
        <v>0</v>
      </c>
      <c r="P128">
        <v>3</v>
      </c>
    </row>
    <row r="129">
      <c r="A129" s="37" t="s">
        <v>224</v>
      </c>
      <c r="B129" s="45"/>
      <c r="C129" s="46"/>
      <c r="D129" s="46"/>
      <c r="E129" s="47" t="s">
        <v>221</v>
      </c>
      <c r="F129" s="46"/>
      <c r="G129" s="46"/>
      <c r="H129" s="46"/>
      <c r="I129" s="46"/>
      <c r="J129" s="48"/>
    </row>
    <row r="130">
      <c r="A130" s="37" t="s">
        <v>225</v>
      </c>
      <c r="B130" s="45"/>
      <c r="C130" s="46"/>
      <c r="D130" s="46"/>
      <c r="E130" s="49" t="s">
        <v>5010</v>
      </c>
      <c r="F130" s="46"/>
      <c r="G130" s="46"/>
      <c r="H130" s="46"/>
      <c r="I130" s="46"/>
      <c r="J130" s="48"/>
    </row>
    <row r="131" ht="120">
      <c r="A131" s="37" t="s">
        <v>227</v>
      </c>
      <c r="B131" s="45"/>
      <c r="C131" s="46"/>
      <c r="D131" s="46"/>
      <c r="E131" s="39" t="s">
        <v>2006</v>
      </c>
      <c r="F131" s="46"/>
      <c r="G131" s="46"/>
      <c r="H131" s="46"/>
      <c r="I131" s="46"/>
      <c r="J131" s="48"/>
    </row>
    <row r="132" ht="30">
      <c r="A132" s="37" t="s">
        <v>219</v>
      </c>
      <c r="B132" s="37">
        <v>30</v>
      </c>
      <c r="C132" s="38" t="s">
        <v>5053</v>
      </c>
      <c r="D132" s="37" t="s">
        <v>221</v>
      </c>
      <c r="E132" s="39" t="s">
        <v>5054</v>
      </c>
      <c r="F132" s="40" t="s">
        <v>245</v>
      </c>
      <c r="G132" s="41">
        <v>4</v>
      </c>
      <c r="H132" s="42">
        <v>0</v>
      </c>
      <c r="I132" s="43">
        <f>ROUND(G132*H132,P4)</f>
        <v>0</v>
      </c>
      <c r="J132" s="37"/>
      <c r="O132" s="44">
        <f>I132*0.21</f>
        <v>0</v>
      </c>
      <c r="P132">
        <v>3</v>
      </c>
    </row>
    <row r="133">
      <c r="A133" s="37" t="s">
        <v>224</v>
      </c>
      <c r="B133" s="45"/>
      <c r="C133" s="46"/>
      <c r="D133" s="46"/>
      <c r="E133" s="47" t="s">
        <v>221</v>
      </c>
      <c r="F133" s="46"/>
      <c r="G133" s="46"/>
      <c r="H133" s="46"/>
      <c r="I133" s="46"/>
      <c r="J133" s="48"/>
    </row>
    <row r="134">
      <c r="A134" s="37" t="s">
        <v>225</v>
      </c>
      <c r="B134" s="45"/>
      <c r="C134" s="46"/>
      <c r="D134" s="46"/>
      <c r="E134" s="49" t="s">
        <v>5010</v>
      </c>
      <c r="F134" s="46"/>
      <c r="G134" s="46"/>
      <c r="H134" s="46"/>
      <c r="I134" s="46"/>
      <c r="J134" s="48"/>
    </row>
    <row r="135" ht="120">
      <c r="A135" s="37" t="s">
        <v>227</v>
      </c>
      <c r="B135" s="45"/>
      <c r="C135" s="46"/>
      <c r="D135" s="46"/>
      <c r="E135" s="39" t="s">
        <v>2006</v>
      </c>
      <c r="F135" s="46"/>
      <c r="G135" s="46"/>
      <c r="H135" s="46"/>
      <c r="I135" s="46"/>
      <c r="J135" s="48"/>
    </row>
    <row r="136" ht="30">
      <c r="A136" s="37" t="s">
        <v>219</v>
      </c>
      <c r="B136" s="37">
        <v>31</v>
      </c>
      <c r="C136" s="38" t="s">
        <v>5122</v>
      </c>
      <c r="D136" s="37" t="s">
        <v>221</v>
      </c>
      <c r="E136" s="39" t="s">
        <v>5123</v>
      </c>
      <c r="F136" s="40" t="s">
        <v>245</v>
      </c>
      <c r="G136" s="41">
        <v>4</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5010</v>
      </c>
      <c r="F138" s="46"/>
      <c r="G138" s="46"/>
      <c r="H138" s="46"/>
      <c r="I138" s="46"/>
      <c r="J138" s="48"/>
    </row>
    <row r="139" ht="120">
      <c r="A139" s="37" t="s">
        <v>227</v>
      </c>
      <c r="B139" s="45"/>
      <c r="C139" s="46"/>
      <c r="D139" s="46"/>
      <c r="E139" s="39" t="s">
        <v>2006</v>
      </c>
      <c r="F139" s="46"/>
      <c r="G139" s="46"/>
      <c r="H139" s="46"/>
      <c r="I139" s="46"/>
      <c r="J139" s="48"/>
    </row>
    <row r="140">
      <c r="A140" s="37" t="s">
        <v>219</v>
      </c>
      <c r="B140" s="37">
        <v>32</v>
      </c>
      <c r="C140" s="38" t="s">
        <v>2007</v>
      </c>
      <c r="D140" s="37" t="s">
        <v>221</v>
      </c>
      <c r="E140" s="39" t="s">
        <v>2008</v>
      </c>
      <c r="F140" s="40" t="s">
        <v>528</v>
      </c>
      <c r="G140" s="41">
        <v>2309</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5010</v>
      </c>
      <c r="F142" s="46"/>
      <c r="G142" s="46"/>
      <c r="H142" s="46"/>
      <c r="I142" s="46"/>
      <c r="J142" s="48"/>
    </row>
    <row r="143" ht="90">
      <c r="A143" s="37" t="s">
        <v>227</v>
      </c>
      <c r="B143" s="45"/>
      <c r="C143" s="46"/>
      <c r="D143" s="46"/>
      <c r="E143" s="39" t="s">
        <v>2009</v>
      </c>
      <c r="F143" s="46"/>
      <c r="G143" s="46"/>
      <c r="H143" s="46"/>
      <c r="I143" s="46"/>
      <c r="J143" s="48"/>
    </row>
    <row r="144" ht="30">
      <c r="A144" s="37" t="s">
        <v>219</v>
      </c>
      <c r="B144" s="37">
        <v>33</v>
      </c>
      <c r="C144" s="38" t="s">
        <v>5124</v>
      </c>
      <c r="D144" s="37" t="s">
        <v>221</v>
      </c>
      <c r="E144" s="39" t="s">
        <v>5125</v>
      </c>
      <c r="F144" s="40" t="s">
        <v>245</v>
      </c>
      <c r="G144" s="41">
        <v>10</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5010</v>
      </c>
      <c r="F146" s="46"/>
      <c r="G146" s="46"/>
      <c r="H146" s="46"/>
      <c r="I146" s="46"/>
      <c r="J146" s="48"/>
    </row>
    <row r="147" ht="105">
      <c r="A147" s="37" t="s">
        <v>227</v>
      </c>
      <c r="B147" s="45"/>
      <c r="C147" s="46"/>
      <c r="D147" s="46"/>
      <c r="E147" s="39" t="s">
        <v>2109</v>
      </c>
      <c r="F147" s="46"/>
      <c r="G147" s="46"/>
      <c r="H147" s="46"/>
      <c r="I147" s="46"/>
      <c r="J147" s="48"/>
    </row>
    <row r="148" ht="30">
      <c r="A148" s="37" t="s">
        <v>219</v>
      </c>
      <c r="B148" s="37">
        <v>34</v>
      </c>
      <c r="C148" s="38" t="s">
        <v>5126</v>
      </c>
      <c r="D148" s="37" t="s">
        <v>221</v>
      </c>
      <c r="E148" s="39" t="s">
        <v>5127</v>
      </c>
      <c r="F148" s="40" t="s">
        <v>245</v>
      </c>
      <c r="G148" s="41">
        <v>16</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c r="A150" s="37" t="s">
        <v>225</v>
      </c>
      <c r="B150" s="45"/>
      <c r="C150" s="46"/>
      <c r="D150" s="46"/>
      <c r="E150" s="49" t="s">
        <v>5010</v>
      </c>
      <c r="F150" s="46"/>
      <c r="G150" s="46"/>
      <c r="H150" s="46"/>
      <c r="I150" s="46"/>
      <c r="J150" s="48"/>
    </row>
    <row r="151" ht="105">
      <c r="A151" s="37" t="s">
        <v>227</v>
      </c>
      <c r="B151" s="45"/>
      <c r="C151" s="46"/>
      <c r="D151" s="46"/>
      <c r="E151" s="39" t="s">
        <v>2199</v>
      </c>
      <c r="F151" s="46"/>
      <c r="G151" s="46"/>
      <c r="H151" s="46"/>
      <c r="I151" s="46"/>
      <c r="J151" s="48"/>
    </row>
    <row r="152" ht="30">
      <c r="A152" s="37" t="s">
        <v>219</v>
      </c>
      <c r="B152" s="37">
        <v>35</v>
      </c>
      <c r="C152" s="38" t="s">
        <v>5128</v>
      </c>
      <c r="D152" s="37" t="s">
        <v>221</v>
      </c>
      <c r="E152" s="39" t="s">
        <v>5129</v>
      </c>
      <c r="F152" s="40" t="s">
        <v>245</v>
      </c>
      <c r="G152" s="41">
        <v>1</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c r="A154" s="37" t="s">
        <v>225</v>
      </c>
      <c r="B154" s="45"/>
      <c r="C154" s="46"/>
      <c r="D154" s="46"/>
      <c r="E154" s="49" t="s">
        <v>5010</v>
      </c>
      <c r="F154" s="46"/>
      <c r="G154" s="46"/>
      <c r="H154" s="46"/>
      <c r="I154" s="46"/>
      <c r="J154" s="48"/>
    </row>
    <row r="155" ht="105">
      <c r="A155" s="37" t="s">
        <v>227</v>
      </c>
      <c r="B155" s="45"/>
      <c r="C155" s="46"/>
      <c r="D155" s="46"/>
      <c r="E155" s="39" t="s">
        <v>2014</v>
      </c>
      <c r="F155" s="46"/>
      <c r="G155" s="46"/>
      <c r="H155" s="46"/>
      <c r="I155" s="46"/>
      <c r="J155" s="48"/>
    </row>
    <row r="156">
      <c r="A156" s="37" t="s">
        <v>219</v>
      </c>
      <c r="B156" s="37">
        <v>36</v>
      </c>
      <c r="C156" s="38" t="s">
        <v>5130</v>
      </c>
      <c r="D156" s="37" t="s">
        <v>221</v>
      </c>
      <c r="E156" s="39" t="s">
        <v>5131</v>
      </c>
      <c r="F156" s="40" t="s">
        <v>245</v>
      </c>
      <c r="G156" s="41">
        <v>9</v>
      </c>
      <c r="H156" s="42">
        <v>0</v>
      </c>
      <c r="I156" s="43">
        <f>ROUND(G156*H156,P4)</f>
        <v>0</v>
      </c>
      <c r="J156" s="37"/>
      <c r="O156" s="44">
        <f>I156*0.21</f>
        <v>0</v>
      </c>
      <c r="P156">
        <v>3</v>
      </c>
    </row>
    <row r="157">
      <c r="A157" s="37" t="s">
        <v>224</v>
      </c>
      <c r="B157" s="45"/>
      <c r="C157" s="46"/>
      <c r="D157" s="46"/>
      <c r="E157" s="47" t="s">
        <v>221</v>
      </c>
      <c r="F157" s="46"/>
      <c r="G157" s="46"/>
      <c r="H157" s="46"/>
      <c r="I157" s="46"/>
      <c r="J157" s="48"/>
    </row>
    <row r="158">
      <c r="A158" s="37" t="s">
        <v>225</v>
      </c>
      <c r="B158" s="45"/>
      <c r="C158" s="46"/>
      <c r="D158" s="46"/>
      <c r="E158" s="49" t="s">
        <v>5010</v>
      </c>
      <c r="F158" s="46"/>
      <c r="G158" s="46"/>
      <c r="H158" s="46"/>
      <c r="I158" s="46"/>
      <c r="J158" s="48"/>
    </row>
    <row r="159" ht="135">
      <c r="A159" s="37" t="s">
        <v>227</v>
      </c>
      <c r="B159" s="45"/>
      <c r="C159" s="46"/>
      <c r="D159" s="46"/>
      <c r="E159" s="39" t="s">
        <v>2114</v>
      </c>
      <c r="F159" s="46"/>
      <c r="G159" s="46"/>
      <c r="H159" s="46"/>
      <c r="I159" s="46"/>
      <c r="J159" s="48"/>
    </row>
    <row r="160">
      <c r="A160" s="37" t="s">
        <v>219</v>
      </c>
      <c r="B160" s="37">
        <v>37</v>
      </c>
      <c r="C160" s="38" t="s">
        <v>2112</v>
      </c>
      <c r="D160" s="37" t="s">
        <v>221</v>
      </c>
      <c r="E160" s="39" t="s">
        <v>2113</v>
      </c>
      <c r="F160" s="40" t="s">
        <v>245</v>
      </c>
      <c r="G160" s="41">
        <v>2</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c r="A162" s="37" t="s">
        <v>225</v>
      </c>
      <c r="B162" s="45"/>
      <c r="C162" s="46"/>
      <c r="D162" s="46"/>
      <c r="E162" s="49" t="s">
        <v>5010</v>
      </c>
      <c r="F162" s="46"/>
      <c r="G162" s="46"/>
      <c r="H162" s="46"/>
      <c r="I162" s="46"/>
      <c r="J162" s="48"/>
    </row>
    <row r="163" ht="135">
      <c r="A163" s="37" t="s">
        <v>227</v>
      </c>
      <c r="B163" s="45"/>
      <c r="C163" s="46"/>
      <c r="D163" s="46"/>
      <c r="E163" s="39" t="s">
        <v>2114</v>
      </c>
      <c r="F163" s="46"/>
      <c r="G163" s="46"/>
      <c r="H163" s="46"/>
      <c r="I163" s="46"/>
      <c r="J163" s="48"/>
    </row>
    <row r="164">
      <c r="A164" s="37" t="s">
        <v>219</v>
      </c>
      <c r="B164" s="37">
        <v>38</v>
      </c>
      <c r="C164" s="38" t="s">
        <v>5092</v>
      </c>
      <c r="D164" s="37" t="s">
        <v>221</v>
      </c>
      <c r="E164" s="39" t="s">
        <v>255</v>
      </c>
      <c r="F164" s="40" t="s">
        <v>256</v>
      </c>
      <c r="G164" s="41">
        <v>150</v>
      </c>
      <c r="H164" s="42">
        <v>0</v>
      </c>
      <c r="I164" s="43">
        <f>ROUND(G164*H164,P4)</f>
        <v>0</v>
      </c>
      <c r="J164" s="37"/>
      <c r="O164" s="44">
        <f>I164*0.21</f>
        <v>0</v>
      </c>
      <c r="P164">
        <v>3</v>
      </c>
    </row>
    <row r="165">
      <c r="A165" s="37" t="s">
        <v>224</v>
      </c>
      <c r="B165" s="45"/>
      <c r="C165" s="46"/>
      <c r="D165" s="46"/>
      <c r="E165" s="47" t="s">
        <v>221</v>
      </c>
      <c r="F165" s="46"/>
      <c r="G165" s="46"/>
      <c r="H165" s="46"/>
      <c r="I165" s="46"/>
      <c r="J165" s="48"/>
    </row>
    <row r="166">
      <c r="A166" s="37" t="s">
        <v>225</v>
      </c>
      <c r="B166" s="45"/>
      <c r="C166" s="46"/>
      <c r="D166" s="46"/>
      <c r="E166" s="49" t="s">
        <v>5010</v>
      </c>
      <c r="F166" s="46"/>
      <c r="G166" s="46"/>
      <c r="H166" s="46"/>
      <c r="I166" s="46"/>
      <c r="J166" s="48"/>
    </row>
    <row r="167" ht="150">
      <c r="A167" s="37" t="s">
        <v>227</v>
      </c>
      <c r="B167" s="45"/>
      <c r="C167" s="46"/>
      <c r="D167" s="46"/>
      <c r="E167" s="39" t="s">
        <v>257</v>
      </c>
      <c r="F167" s="46"/>
      <c r="G167" s="46"/>
      <c r="H167" s="46"/>
      <c r="I167" s="46"/>
      <c r="J167" s="48"/>
    </row>
    <row r="168">
      <c r="A168" s="37" t="s">
        <v>219</v>
      </c>
      <c r="B168" s="37">
        <v>39</v>
      </c>
      <c r="C168" s="38" t="s">
        <v>2016</v>
      </c>
      <c r="D168" s="37" t="s">
        <v>221</v>
      </c>
      <c r="E168" s="39" t="s">
        <v>2017</v>
      </c>
      <c r="F168" s="40" t="s">
        <v>245</v>
      </c>
      <c r="G168" s="41">
        <v>1</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c r="A170" s="37" t="s">
        <v>225</v>
      </c>
      <c r="B170" s="45"/>
      <c r="C170" s="46"/>
      <c r="D170" s="46"/>
      <c r="E170" s="49" t="s">
        <v>5010</v>
      </c>
      <c r="F170" s="46"/>
      <c r="G170" s="46"/>
      <c r="H170" s="46"/>
      <c r="I170" s="46"/>
      <c r="J170" s="48"/>
    </row>
    <row r="171" ht="105">
      <c r="A171" s="37" t="s">
        <v>227</v>
      </c>
      <c r="B171" s="45"/>
      <c r="C171" s="46"/>
      <c r="D171" s="46"/>
      <c r="E171" s="39" t="s">
        <v>2018</v>
      </c>
      <c r="F171" s="46"/>
      <c r="G171" s="46"/>
      <c r="H171" s="46"/>
      <c r="I171" s="46"/>
      <c r="J171" s="48"/>
    </row>
    <row r="172" ht="30">
      <c r="A172" s="37" t="s">
        <v>219</v>
      </c>
      <c r="B172" s="37">
        <v>40</v>
      </c>
      <c r="C172" s="38" t="s">
        <v>787</v>
      </c>
      <c r="D172" s="37" t="s">
        <v>221</v>
      </c>
      <c r="E172" s="39" t="s">
        <v>788</v>
      </c>
      <c r="F172" s="40" t="s">
        <v>245</v>
      </c>
      <c r="G172" s="41">
        <v>1</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c r="A174" s="37" t="s">
        <v>225</v>
      </c>
      <c r="B174" s="45"/>
      <c r="C174" s="46"/>
      <c r="D174" s="46"/>
      <c r="E174" s="49" t="s">
        <v>599</v>
      </c>
      <c r="F174" s="46"/>
      <c r="G174" s="46"/>
      <c r="H174" s="46"/>
      <c r="I174" s="46"/>
      <c r="J174" s="48"/>
    </row>
    <row r="175" ht="135">
      <c r="A175" s="37" t="s">
        <v>227</v>
      </c>
      <c r="B175" s="45"/>
      <c r="C175" s="46"/>
      <c r="D175" s="46"/>
      <c r="E175" s="39" t="s">
        <v>2021</v>
      </c>
      <c r="F175" s="46"/>
      <c r="G175" s="46"/>
      <c r="H175" s="46"/>
      <c r="I175" s="46"/>
      <c r="J175" s="48"/>
    </row>
    <row r="176" ht="45">
      <c r="A176" s="37" t="s">
        <v>219</v>
      </c>
      <c r="B176" s="37">
        <v>41</v>
      </c>
      <c r="C176" s="38" t="s">
        <v>2072</v>
      </c>
      <c r="D176" s="37" t="s">
        <v>221</v>
      </c>
      <c r="E176" s="39" t="s">
        <v>2073</v>
      </c>
      <c r="F176" s="40" t="s">
        <v>245</v>
      </c>
      <c r="G176" s="41">
        <v>10</v>
      </c>
      <c r="H176" s="42">
        <v>0</v>
      </c>
      <c r="I176" s="43">
        <f>ROUND(G176*H176,P4)</f>
        <v>0</v>
      </c>
      <c r="J176" s="37"/>
      <c r="O176" s="44">
        <f>I176*0.21</f>
        <v>0</v>
      </c>
      <c r="P176">
        <v>3</v>
      </c>
    </row>
    <row r="177">
      <c r="A177" s="37" t="s">
        <v>224</v>
      </c>
      <c r="B177" s="45"/>
      <c r="C177" s="46"/>
      <c r="D177" s="46"/>
      <c r="E177" s="47" t="s">
        <v>221</v>
      </c>
      <c r="F177" s="46"/>
      <c r="G177" s="46"/>
      <c r="H177" s="46"/>
      <c r="I177" s="46"/>
      <c r="J177" s="48"/>
    </row>
    <row r="178">
      <c r="A178" s="37" t="s">
        <v>225</v>
      </c>
      <c r="B178" s="45"/>
      <c r="C178" s="46"/>
      <c r="D178" s="46"/>
      <c r="E178" s="49" t="s">
        <v>5010</v>
      </c>
      <c r="F178" s="46"/>
      <c r="G178" s="46"/>
      <c r="H178" s="46"/>
      <c r="I178" s="46"/>
      <c r="J178" s="48"/>
    </row>
    <row r="179" ht="135">
      <c r="A179" s="37" t="s">
        <v>227</v>
      </c>
      <c r="B179" s="45"/>
      <c r="C179" s="46"/>
      <c r="D179" s="46"/>
      <c r="E179" s="39" t="s">
        <v>2021</v>
      </c>
      <c r="F179" s="46"/>
      <c r="G179" s="46"/>
      <c r="H179" s="46"/>
      <c r="I179" s="46"/>
      <c r="J179" s="48"/>
    </row>
    <row r="180" ht="30">
      <c r="A180" s="37" t="s">
        <v>219</v>
      </c>
      <c r="B180" s="37">
        <v>42</v>
      </c>
      <c r="C180" s="38" t="s">
        <v>789</v>
      </c>
      <c r="D180" s="37" t="s">
        <v>221</v>
      </c>
      <c r="E180" s="39" t="s">
        <v>790</v>
      </c>
      <c r="F180" s="40" t="s">
        <v>245</v>
      </c>
      <c r="G180" s="41">
        <v>1</v>
      </c>
      <c r="H180" s="42">
        <v>0</v>
      </c>
      <c r="I180" s="43">
        <f>ROUND(G180*H180,P4)</f>
        <v>0</v>
      </c>
      <c r="J180" s="37"/>
      <c r="O180" s="44">
        <f>I180*0.21</f>
        <v>0</v>
      </c>
      <c r="P180">
        <v>3</v>
      </c>
    </row>
    <row r="181">
      <c r="A181" s="37" t="s">
        <v>224</v>
      </c>
      <c r="B181" s="45"/>
      <c r="C181" s="46"/>
      <c r="D181" s="46"/>
      <c r="E181" s="47" t="s">
        <v>221</v>
      </c>
      <c r="F181" s="46"/>
      <c r="G181" s="46"/>
      <c r="H181" s="46"/>
      <c r="I181" s="46"/>
      <c r="J181" s="48"/>
    </row>
    <row r="182">
      <c r="A182" s="37" t="s">
        <v>225</v>
      </c>
      <c r="B182" s="45"/>
      <c r="C182" s="46"/>
      <c r="D182" s="46"/>
      <c r="E182" s="49" t="s">
        <v>599</v>
      </c>
      <c r="F182" s="46"/>
      <c r="G182" s="46"/>
      <c r="H182" s="46"/>
      <c r="I182" s="46"/>
      <c r="J182" s="48"/>
    </row>
    <row r="183" ht="105">
      <c r="A183" s="37" t="s">
        <v>227</v>
      </c>
      <c r="B183" s="45"/>
      <c r="C183" s="46"/>
      <c r="D183" s="46"/>
      <c r="E183" s="39" t="s">
        <v>2022</v>
      </c>
      <c r="F183" s="46"/>
      <c r="G183" s="46"/>
      <c r="H183" s="46"/>
      <c r="I183" s="46"/>
      <c r="J183" s="48"/>
    </row>
    <row r="184">
      <c r="A184" s="37" t="s">
        <v>219</v>
      </c>
      <c r="B184" s="37">
        <v>43</v>
      </c>
      <c r="C184" s="38" t="s">
        <v>2023</v>
      </c>
      <c r="D184" s="37" t="s">
        <v>221</v>
      </c>
      <c r="E184" s="39" t="s">
        <v>2024</v>
      </c>
      <c r="F184" s="40" t="s">
        <v>245</v>
      </c>
      <c r="G184" s="41">
        <v>2</v>
      </c>
      <c r="H184" s="42">
        <v>0</v>
      </c>
      <c r="I184" s="43">
        <f>ROUND(G184*H184,P4)</f>
        <v>0</v>
      </c>
      <c r="J184" s="37"/>
      <c r="O184" s="44">
        <f>I184*0.21</f>
        <v>0</v>
      </c>
      <c r="P184">
        <v>3</v>
      </c>
    </row>
    <row r="185">
      <c r="A185" s="37" t="s">
        <v>224</v>
      </c>
      <c r="B185" s="45"/>
      <c r="C185" s="46"/>
      <c r="D185" s="46"/>
      <c r="E185" s="47" t="s">
        <v>221</v>
      </c>
      <c r="F185" s="46"/>
      <c r="G185" s="46"/>
      <c r="H185" s="46"/>
      <c r="I185" s="46"/>
      <c r="J185" s="48"/>
    </row>
    <row r="186">
      <c r="A186" s="37" t="s">
        <v>225</v>
      </c>
      <c r="B186" s="45"/>
      <c r="C186" s="46"/>
      <c r="D186" s="46"/>
      <c r="E186" s="49" t="s">
        <v>5010</v>
      </c>
      <c r="F186" s="46"/>
      <c r="G186" s="46"/>
      <c r="H186" s="46"/>
      <c r="I186" s="46"/>
      <c r="J186" s="48"/>
    </row>
    <row r="187" ht="90">
      <c r="A187" s="37" t="s">
        <v>227</v>
      </c>
      <c r="B187" s="45"/>
      <c r="C187" s="46"/>
      <c r="D187" s="46"/>
      <c r="E187" s="39" t="s">
        <v>2025</v>
      </c>
      <c r="F187" s="46"/>
      <c r="G187" s="46"/>
      <c r="H187" s="46"/>
      <c r="I187" s="46"/>
      <c r="J187" s="48"/>
    </row>
    <row r="188">
      <c r="A188" s="37" t="s">
        <v>219</v>
      </c>
      <c r="B188" s="37">
        <v>44</v>
      </c>
      <c r="C188" s="38" t="s">
        <v>5101</v>
      </c>
      <c r="D188" s="37" t="s">
        <v>221</v>
      </c>
      <c r="E188" s="39" t="s">
        <v>5102</v>
      </c>
      <c r="F188" s="40" t="s">
        <v>245</v>
      </c>
      <c r="G188" s="41">
        <v>2</v>
      </c>
      <c r="H188" s="42">
        <v>0</v>
      </c>
      <c r="I188" s="43">
        <f>ROUND(G188*H188,P4)</f>
        <v>0</v>
      </c>
      <c r="J188" s="37"/>
      <c r="O188" s="44">
        <f>I188*0.21</f>
        <v>0</v>
      </c>
      <c r="P188">
        <v>3</v>
      </c>
    </row>
    <row r="189">
      <c r="A189" s="37" t="s">
        <v>224</v>
      </c>
      <c r="B189" s="45"/>
      <c r="C189" s="46"/>
      <c r="D189" s="46"/>
      <c r="E189" s="47" t="s">
        <v>221</v>
      </c>
      <c r="F189" s="46"/>
      <c r="G189" s="46"/>
      <c r="H189" s="46"/>
      <c r="I189" s="46"/>
      <c r="J189" s="48"/>
    </row>
    <row r="190">
      <c r="A190" s="37" t="s">
        <v>225</v>
      </c>
      <c r="B190" s="45"/>
      <c r="C190" s="46"/>
      <c r="D190" s="46"/>
      <c r="E190" s="49" t="s">
        <v>5010</v>
      </c>
      <c r="F190" s="46"/>
      <c r="G190" s="46"/>
      <c r="H190" s="46"/>
      <c r="I190" s="46"/>
      <c r="J190" s="48"/>
    </row>
    <row r="191" ht="90">
      <c r="A191" s="37" t="s">
        <v>227</v>
      </c>
      <c r="B191" s="45"/>
      <c r="C191" s="46"/>
      <c r="D191" s="46"/>
      <c r="E191" s="39" t="s">
        <v>2025</v>
      </c>
      <c r="F191" s="46"/>
      <c r="G191" s="46"/>
      <c r="H191" s="46"/>
      <c r="I191" s="46"/>
      <c r="J191" s="48"/>
    </row>
    <row r="192" ht="30">
      <c r="A192" s="37" t="s">
        <v>219</v>
      </c>
      <c r="B192" s="37">
        <v>45</v>
      </c>
      <c r="C192" s="38" t="s">
        <v>2219</v>
      </c>
      <c r="D192" s="37" t="s">
        <v>221</v>
      </c>
      <c r="E192" s="39" t="s">
        <v>2220</v>
      </c>
      <c r="F192" s="40" t="s">
        <v>245</v>
      </c>
      <c r="G192" s="41">
        <v>1</v>
      </c>
      <c r="H192" s="42">
        <v>0</v>
      </c>
      <c r="I192" s="43">
        <f>ROUND(G192*H192,P4)</f>
        <v>0</v>
      </c>
      <c r="J192" s="37"/>
      <c r="O192" s="44">
        <f>I192*0.21</f>
        <v>0</v>
      </c>
      <c r="P192">
        <v>3</v>
      </c>
    </row>
    <row r="193">
      <c r="A193" s="37" t="s">
        <v>224</v>
      </c>
      <c r="B193" s="45"/>
      <c r="C193" s="46"/>
      <c r="D193" s="46"/>
      <c r="E193" s="47" t="s">
        <v>221</v>
      </c>
      <c r="F193" s="46"/>
      <c r="G193" s="46"/>
      <c r="H193" s="46"/>
      <c r="I193" s="46"/>
      <c r="J193" s="48"/>
    </row>
    <row r="194">
      <c r="A194" s="37" t="s">
        <v>225</v>
      </c>
      <c r="B194" s="45"/>
      <c r="C194" s="46"/>
      <c r="D194" s="46"/>
      <c r="E194" s="49" t="s">
        <v>5010</v>
      </c>
      <c r="F194" s="46"/>
      <c r="G194" s="46"/>
      <c r="H194" s="46"/>
      <c r="I194" s="46"/>
      <c r="J194" s="48"/>
    </row>
    <row r="195" ht="105">
      <c r="A195" s="37" t="s">
        <v>227</v>
      </c>
      <c r="B195" s="45"/>
      <c r="C195" s="46"/>
      <c r="D195" s="46"/>
      <c r="E195" s="39" t="s">
        <v>2217</v>
      </c>
      <c r="F195" s="46"/>
      <c r="G195" s="46"/>
      <c r="H195" s="46"/>
      <c r="I195" s="46"/>
      <c r="J195" s="48"/>
    </row>
    <row r="196">
      <c r="A196" s="37" t="s">
        <v>219</v>
      </c>
      <c r="B196" s="37">
        <v>46</v>
      </c>
      <c r="C196" s="38" t="s">
        <v>791</v>
      </c>
      <c r="D196" s="37" t="s">
        <v>221</v>
      </c>
      <c r="E196" s="39" t="s">
        <v>792</v>
      </c>
      <c r="F196" s="40" t="s">
        <v>394</v>
      </c>
      <c r="G196" s="41">
        <v>240</v>
      </c>
      <c r="H196" s="42">
        <v>0</v>
      </c>
      <c r="I196" s="43">
        <f>ROUND(G196*H196,P4)</f>
        <v>0</v>
      </c>
      <c r="J196" s="37"/>
      <c r="O196" s="44">
        <f>I196*0.21</f>
        <v>0</v>
      </c>
      <c r="P196">
        <v>3</v>
      </c>
    </row>
    <row r="197">
      <c r="A197" s="37" t="s">
        <v>224</v>
      </c>
      <c r="B197" s="45"/>
      <c r="C197" s="46"/>
      <c r="D197" s="46"/>
      <c r="E197" s="47" t="s">
        <v>221</v>
      </c>
      <c r="F197" s="46"/>
      <c r="G197" s="46"/>
      <c r="H197" s="46"/>
      <c r="I197" s="46"/>
      <c r="J197" s="48"/>
    </row>
    <row r="198">
      <c r="A198" s="37" t="s">
        <v>225</v>
      </c>
      <c r="B198" s="45"/>
      <c r="C198" s="46"/>
      <c r="D198" s="46"/>
      <c r="E198" s="49" t="s">
        <v>5010</v>
      </c>
      <c r="F198" s="46"/>
      <c r="G198" s="46"/>
      <c r="H198" s="46"/>
      <c r="I198" s="46"/>
      <c r="J198" s="48"/>
    </row>
    <row r="199" ht="120">
      <c r="A199" s="37" t="s">
        <v>227</v>
      </c>
      <c r="B199" s="45"/>
      <c r="C199" s="46"/>
      <c r="D199" s="46"/>
      <c r="E199" s="39" t="s">
        <v>2026</v>
      </c>
      <c r="F199" s="46"/>
      <c r="G199" s="46"/>
      <c r="H199" s="46"/>
      <c r="I199" s="46"/>
      <c r="J199" s="48"/>
    </row>
    <row r="200">
      <c r="A200" s="37" t="s">
        <v>219</v>
      </c>
      <c r="B200" s="37">
        <v>47</v>
      </c>
      <c r="C200" s="38" t="s">
        <v>2077</v>
      </c>
      <c r="D200" s="37" t="s">
        <v>221</v>
      </c>
      <c r="E200" s="39" t="s">
        <v>2078</v>
      </c>
      <c r="F200" s="40" t="s">
        <v>394</v>
      </c>
      <c r="G200" s="41">
        <v>120</v>
      </c>
      <c r="H200" s="42">
        <v>0</v>
      </c>
      <c r="I200" s="43">
        <f>ROUND(G200*H200,P4)</f>
        <v>0</v>
      </c>
      <c r="J200" s="37"/>
      <c r="O200" s="44">
        <f>I200*0.21</f>
        <v>0</v>
      </c>
      <c r="P200">
        <v>3</v>
      </c>
    </row>
    <row r="201">
      <c r="A201" s="37" t="s">
        <v>224</v>
      </c>
      <c r="B201" s="45"/>
      <c r="C201" s="46"/>
      <c r="D201" s="46"/>
      <c r="E201" s="47" t="s">
        <v>221</v>
      </c>
      <c r="F201" s="46"/>
      <c r="G201" s="46"/>
      <c r="H201" s="46"/>
      <c r="I201" s="46"/>
      <c r="J201" s="48"/>
    </row>
    <row r="202">
      <c r="A202" s="37" t="s">
        <v>225</v>
      </c>
      <c r="B202" s="45"/>
      <c r="C202" s="46"/>
      <c r="D202" s="46"/>
      <c r="E202" s="49" t="s">
        <v>5010</v>
      </c>
      <c r="F202" s="46"/>
      <c r="G202" s="46"/>
      <c r="H202" s="46"/>
      <c r="I202" s="46"/>
      <c r="J202" s="48"/>
    </row>
    <row r="203" ht="105">
      <c r="A203" s="37" t="s">
        <v>227</v>
      </c>
      <c r="B203" s="45"/>
      <c r="C203" s="46"/>
      <c r="D203" s="46"/>
      <c r="E203" s="39" t="s">
        <v>2080</v>
      </c>
      <c r="F203" s="46"/>
      <c r="G203" s="46"/>
      <c r="H203" s="46"/>
      <c r="I203" s="46"/>
      <c r="J203" s="48"/>
    </row>
    <row r="204" ht="30">
      <c r="A204" s="37" t="s">
        <v>219</v>
      </c>
      <c r="B204" s="37">
        <v>48</v>
      </c>
      <c r="C204" s="38" t="s">
        <v>4521</v>
      </c>
      <c r="D204" s="37" t="s">
        <v>221</v>
      </c>
      <c r="E204" s="39" t="s">
        <v>4522</v>
      </c>
      <c r="F204" s="40" t="s">
        <v>394</v>
      </c>
      <c r="G204" s="41">
        <v>50</v>
      </c>
      <c r="H204" s="42">
        <v>0</v>
      </c>
      <c r="I204" s="43">
        <f>ROUND(G204*H204,P4)</f>
        <v>0</v>
      </c>
      <c r="J204" s="37"/>
      <c r="O204" s="44">
        <f>I204*0.21</f>
        <v>0</v>
      </c>
      <c r="P204">
        <v>3</v>
      </c>
    </row>
    <row r="205">
      <c r="A205" s="37" t="s">
        <v>224</v>
      </c>
      <c r="B205" s="45"/>
      <c r="C205" s="46"/>
      <c r="D205" s="46"/>
      <c r="E205" s="47" t="s">
        <v>221</v>
      </c>
      <c r="F205" s="46"/>
      <c r="G205" s="46"/>
      <c r="H205" s="46"/>
      <c r="I205" s="46"/>
      <c r="J205" s="48"/>
    </row>
    <row r="206">
      <c r="A206" s="37" t="s">
        <v>225</v>
      </c>
      <c r="B206" s="45"/>
      <c r="C206" s="46"/>
      <c r="D206" s="46"/>
      <c r="E206" s="49" t="s">
        <v>5010</v>
      </c>
      <c r="F206" s="46"/>
      <c r="G206" s="46"/>
      <c r="H206" s="46"/>
      <c r="I206" s="46"/>
      <c r="J206" s="48"/>
    </row>
    <row r="207" ht="135">
      <c r="A207" s="37" t="s">
        <v>227</v>
      </c>
      <c r="B207" s="45"/>
      <c r="C207" s="46"/>
      <c r="D207" s="46"/>
      <c r="E207" s="39" t="s">
        <v>5132</v>
      </c>
      <c r="F207" s="46"/>
      <c r="G207" s="46"/>
      <c r="H207" s="46"/>
      <c r="I207" s="46"/>
      <c r="J207" s="48"/>
    </row>
    <row r="208" ht="30">
      <c r="A208" s="37" t="s">
        <v>219</v>
      </c>
      <c r="B208" s="37">
        <v>49</v>
      </c>
      <c r="C208" s="38" t="s">
        <v>5133</v>
      </c>
      <c r="D208" s="37" t="s">
        <v>221</v>
      </c>
      <c r="E208" s="39" t="s">
        <v>5134</v>
      </c>
      <c r="F208" s="40" t="s">
        <v>245</v>
      </c>
      <c r="G208" s="41">
        <v>11</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c r="A210" s="37" t="s">
        <v>225</v>
      </c>
      <c r="B210" s="45"/>
      <c r="C210" s="46"/>
      <c r="D210" s="46"/>
      <c r="E210" s="49" t="s">
        <v>5010</v>
      </c>
      <c r="F210" s="46"/>
      <c r="G210" s="46"/>
      <c r="H210" s="46"/>
      <c r="I210" s="46"/>
      <c r="J210" s="48"/>
    </row>
    <row r="211" ht="135">
      <c r="A211" s="37" t="s">
        <v>227</v>
      </c>
      <c r="B211" s="45"/>
      <c r="C211" s="46"/>
      <c r="D211" s="46"/>
      <c r="E211" s="39" t="s">
        <v>962</v>
      </c>
      <c r="F211" s="46"/>
      <c r="G211" s="46"/>
      <c r="H211" s="46"/>
      <c r="I211" s="46"/>
      <c r="J211" s="48"/>
    </row>
    <row r="212" ht="30">
      <c r="A212" s="37" t="s">
        <v>219</v>
      </c>
      <c r="B212" s="37">
        <v>50</v>
      </c>
      <c r="C212" s="38" t="s">
        <v>5135</v>
      </c>
      <c r="D212" s="37" t="s">
        <v>221</v>
      </c>
      <c r="E212" s="39" t="s">
        <v>5136</v>
      </c>
      <c r="F212" s="40" t="s">
        <v>245</v>
      </c>
      <c r="G212" s="41">
        <v>5</v>
      </c>
      <c r="H212" s="42">
        <v>0</v>
      </c>
      <c r="I212" s="43">
        <f>ROUND(G212*H212,P4)</f>
        <v>0</v>
      </c>
      <c r="J212" s="37"/>
      <c r="O212" s="44">
        <f>I212*0.21</f>
        <v>0</v>
      </c>
      <c r="P212">
        <v>3</v>
      </c>
    </row>
    <row r="213">
      <c r="A213" s="37" t="s">
        <v>224</v>
      </c>
      <c r="B213" s="45"/>
      <c r="C213" s="46"/>
      <c r="D213" s="46"/>
      <c r="E213" s="47" t="s">
        <v>221</v>
      </c>
      <c r="F213" s="46"/>
      <c r="G213" s="46"/>
      <c r="H213" s="46"/>
      <c r="I213" s="46"/>
      <c r="J213" s="48"/>
    </row>
    <row r="214">
      <c r="A214" s="37" t="s">
        <v>225</v>
      </c>
      <c r="B214" s="45"/>
      <c r="C214" s="46"/>
      <c r="D214" s="46"/>
      <c r="E214" s="49" t="s">
        <v>5010</v>
      </c>
      <c r="F214" s="46"/>
      <c r="G214" s="46"/>
      <c r="H214" s="46"/>
      <c r="I214" s="46"/>
      <c r="J214" s="48"/>
    </row>
    <row r="215" ht="135">
      <c r="A215" s="37" t="s">
        <v>227</v>
      </c>
      <c r="B215" s="45"/>
      <c r="C215" s="46"/>
      <c r="D215" s="46"/>
      <c r="E215" s="39" t="s">
        <v>962</v>
      </c>
      <c r="F215" s="46"/>
      <c r="G215" s="46"/>
      <c r="H215" s="46"/>
      <c r="I215" s="46"/>
      <c r="J215" s="48"/>
    </row>
    <row r="216" ht="30">
      <c r="A216" s="37" t="s">
        <v>219</v>
      </c>
      <c r="B216" s="37">
        <v>51</v>
      </c>
      <c r="C216" s="38" t="s">
        <v>5137</v>
      </c>
      <c r="D216" s="37" t="s">
        <v>221</v>
      </c>
      <c r="E216" s="39" t="s">
        <v>5138</v>
      </c>
      <c r="F216" s="40" t="s">
        <v>245</v>
      </c>
      <c r="G216" s="41">
        <v>10</v>
      </c>
      <c r="H216" s="42">
        <v>0</v>
      </c>
      <c r="I216" s="43">
        <f>ROUND(G216*H216,P4)</f>
        <v>0</v>
      </c>
      <c r="J216" s="37"/>
      <c r="O216" s="44">
        <f>I216*0.21</f>
        <v>0</v>
      </c>
      <c r="P216">
        <v>3</v>
      </c>
    </row>
    <row r="217">
      <c r="A217" s="37" t="s">
        <v>224</v>
      </c>
      <c r="B217" s="45"/>
      <c r="C217" s="46"/>
      <c r="D217" s="46"/>
      <c r="E217" s="47" t="s">
        <v>221</v>
      </c>
      <c r="F217" s="46"/>
      <c r="G217" s="46"/>
      <c r="H217" s="46"/>
      <c r="I217" s="46"/>
      <c r="J217" s="48"/>
    </row>
    <row r="218">
      <c r="A218" s="37" t="s">
        <v>225</v>
      </c>
      <c r="B218" s="45"/>
      <c r="C218" s="46"/>
      <c r="D218" s="46"/>
      <c r="E218" s="49" t="s">
        <v>5010</v>
      </c>
      <c r="F218" s="46"/>
      <c r="G218" s="46"/>
      <c r="H218" s="46"/>
      <c r="I218" s="46"/>
      <c r="J218" s="48"/>
    </row>
    <row r="219" ht="135">
      <c r="A219" s="37" t="s">
        <v>227</v>
      </c>
      <c r="B219" s="45"/>
      <c r="C219" s="46"/>
      <c r="D219" s="46"/>
      <c r="E219" s="39" t="s">
        <v>962</v>
      </c>
      <c r="F219" s="46"/>
      <c r="G219" s="46"/>
      <c r="H219" s="46"/>
      <c r="I219" s="46"/>
      <c r="J219" s="48"/>
    </row>
    <row r="220">
      <c r="A220" s="37" t="s">
        <v>219</v>
      </c>
      <c r="B220" s="37">
        <v>52</v>
      </c>
      <c r="C220" s="38" t="s">
        <v>5139</v>
      </c>
      <c r="D220" s="37" t="s">
        <v>221</v>
      </c>
      <c r="E220" s="39" t="s">
        <v>5140</v>
      </c>
      <c r="F220" s="40" t="s">
        <v>245</v>
      </c>
      <c r="G220" s="41">
        <v>10</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c r="A222" s="37" t="s">
        <v>225</v>
      </c>
      <c r="B222" s="45"/>
      <c r="C222" s="46"/>
      <c r="D222" s="46"/>
      <c r="E222" s="49" t="s">
        <v>5010</v>
      </c>
      <c r="F222" s="46"/>
      <c r="G222" s="46"/>
      <c r="H222" s="46"/>
      <c r="I222" s="46"/>
      <c r="J222" s="48"/>
    </row>
    <row r="223" ht="135">
      <c r="A223" s="37" t="s">
        <v>227</v>
      </c>
      <c r="B223" s="45"/>
      <c r="C223" s="46"/>
      <c r="D223" s="46"/>
      <c r="E223" s="39" t="s">
        <v>962</v>
      </c>
      <c r="F223" s="46"/>
      <c r="G223" s="46"/>
      <c r="H223" s="46"/>
      <c r="I223" s="46"/>
      <c r="J223" s="48"/>
    </row>
    <row r="224">
      <c r="A224" s="37" t="s">
        <v>219</v>
      </c>
      <c r="B224" s="37">
        <v>53</v>
      </c>
      <c r="C224" s="38" t="s">
        <v>5141</v>
      </c>
      <c r="D224" s="37" t="s">
        <v>221</v>
      </c>
      <c r="E224" s="39" t="s">
        <v>5142</v>
      </c>
      <c r="F224" s="40" t="s">
        <v>245</v>
      </c>
      <c r="G224" s="41">
        <v>10</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c r="A226" s="37" t="s">
        <v>225</v>
      </c>
      <c r="B226" s="45"/>
      <c r="C226" s="46"/>
      <c r="D226" s="46"/>
      <c r="E226" s="49" t="s">
        <v>5010</v>
      </c>
      <c r="F226" s="46"/>
      <c r="G226" s="46"/>
      <c r="H226" s="46"/>
      <c r="I226" s="46"/>
      <c r="J226" s="48"/>
    </row>
    <row r="227" ht="135">
      <c r="A227" s="37" t="s">
        <v>227</v>
      </c>
      <c r="B227" s="45"/>
      <c r="C227" s="46"/>
      <c r="D227" s="46"/>
      <c r="E227" s="39" t="s">
        <v>962</v>
      </c>
      <c r="F227" s="46"/>
      <c r="G227" s="46"/>
      <c r="H227" s="46"/>
      <c r="I227" s="46"/>
      <c r="J227" s="48"/>
    </row>
    <row r="228" ht="30">
      <c r="A228" s="37" t="s">
        <v>219</v>
      </c>
      <c r="B228" s="37">
        <v>54</v>
      </c>
      <c r="C228" s="38" t="s">
        <v>5143</v>
      </c>
      <c r="D228" s="37" t="s">
        <v>221</v>
      </c>
      <c r="E228" s="39" t="s">
        <v>5144</v>
      </c>
      <c r="F228" s="40" t="s">
        <v>245</v>
      </c>
      <c r="G228" s="41">
        <v>64</v>
      </c>
      <c r="H228" s="42">
        <v>0</v>
      </c>
      <c r="I228" s="43">
        <f>ROUND(G228*H228,P4)</f>
        <v>0</v>
      </c>
      <c r="J228" s="37"/>
      <c r="O228" s="44">
        <f>I228*0.21</f>
        <v>0</v>
      </c>
      <c r="P228">
        <v>3</v>
      </c>
    </row>
    <row r="229">
      <c r="A229" s="37" t="s">
        <v>224</v>
      </c>
      <c r="B229" s="45"/>
      <c r="C229" s="46"/>
      <c r="D229" s="46"/>
      <c r="E229" s="47" t="s">
        <v>221</v>
      </c>
      <c r="F229" s="46"/>
      <c r="G229" s="46"/>
      <c r="H229" s="46"/>
      <c r="I229" s="46"/>
      <c r="J229" s="48"/>
    </row>
    <row r="230">
      <c r="A230" s="37" t="s">
        <v>225</v>
      </c>
      <c r="B230" s="45"/>
      <c r="C230" s="46"/>
      <c r="D230" s="46"/>
      <c r="E230" s="49" t="s">
        <v>5010</v>
      </c>
      <c r="F230" s="46"/>
      <c r="G230" s="46"/>
      <c r="H230" s="46"/>
      <c r="I230" s="46"/>
      <c r="J230" s="48"/>
    </row>
    <row r="231" ht="135">
      <c r="A231" s="37" t="s">
        <v>227</v>
      </c>
      <c r="B231" s="45"/>
      <c r="C231" s="46"/>
      <c r="D231" s="46"/>
      <c r="E231" s="39" t="s">
        <v>962</v>
      </c>
      <c r="F231" s="46"/>
      <c r="G231" s="46"/>
      <c r="H231" s="46"/>
      <c r="I231" s="46"/>
      <c r="J231" s="48"/>
    </row>
    <row r="232">
      <c r="A232" s="37" t="s">
        <v>219</v>
      </c>
      <c r="B232" s="37">
        <v>55</v>
      </c>
      <c r="C232" s="38" t="s">
        <v>5145</v>
      </c>
      <c r="D232" s="37" t="s">
        <v>221</v>
      </c>
      <c r="E232" s="39" t="s">
        <v>5146</v>
      </c>
      <c r="F232" s="40" t="s">
        <v>245</v>
      </c>
      <c r="G232" s="41">
        <v>10</v>
      </c>
      <c r="H232" s="42">
        <v>0</v>
      </c>
      <c r="I232" s="43">
        <f>ROUND(G232*H232,P4)</f>
        <v>0</v>
      </c>
      <c r="J232" s="37"/>
      <c r="O232" s="44">
        <f>I232*0.21</f>
        <v>0</v>
      </c>
      <c r="P232">
        <v>3</v>
      </c>
    </row>
    <row r="233">
      <c r="A233" s="37" t="s">
        <v>224</v>
      </c>
      <c r="B233" s="45"/>
      <c r="C233" s="46"/>
      <c r="D233" s="46"/>
      <c r="E233" s="47" t="s">
        <v>221</v>
      </c>
      <c r="F233" s="46"/>
      <c r="G233" s="46"/>
      <c r="H233" s="46"/>
      <c r="I233" s="46"/>
      <c r="J233" s="48"/>
    </row>
    <row r="234">
      <c r="A234" s="37" t="s">
        <v>225</v>
      </c>
      <c r="B234" s="45"/>
      <c r="C234" s="46"/>
      <c r="D234" s="46"/>
      <c r="E234" s="49" t="s">
        <v>5010</v>
      </c>
      <c r="F234" s="46"/>
      <c r="G234" s="46"/>
      <c r="H234" s="46"/>
      <c r="I234" s="46"/>
      <c r="J234" s="48"/>
    </row>
    <row r="235" ht="135">
      <c r="A235" s="37" t="s">
        <v>227</v>
      </c>
      <c r="B235" s="45"/>
      <c r="C235" s="46"/>
      <c r="D235" s="46"/>
      <c r="E235" s="39" t="s">
        <v>962</v>
      </c>
      <c r="F235" s="46"/>
      <c r="G235" s="46"/>
      <c r="H235" s="46"/>
      <c r="I235" s="46"/>
      <c r="J235" s="48"/>
    </row>
    <row r="236">
      <c r="A236" s="37" t="s">
        <v>219</v>
      </c>
      <c r="B236" s="37">
        <v>56</v>
      </c>
      <c r="C236" s="38" t="s">
        <v>5147</v>
      </c>
      <c r="D236" s="37" t="s">
        <v>221</v>
      </c>
      <c r="E236" s="39" t="s">
        <v>5148</v>
      </c>
      <c r="F236" s="40" t="s">
        <v>245</v>
      </c>
      <c r="G236" s="41">
        <v>165</v>
      </c>
      <c r="H236" s="42">
        <v>0</v>
      </c>
      <c r="I236" s="43">
        <f>ROUND(G236*H236,P4)</f>
        <v>0</v>
      </c>
      <c r="J236" s="37"/>
      <c r="O236" s="44">
        <f>I236*0.21</f>
        <v>0</v>
      </c>
      <c r="P236">
        <v>3</v>
      </c>
    </row>
    <row r="237">
      <c r="A237" s="37" t="s">
        <v>224</v>
      </c>
      <c r="B237" s="45"/>
      <c r="C237" s="46"/>
      <c r="D237" s="46"/>
      <c r="E237" s="47" t="s">
        <v>221</v>
      </c>
      <c r="F237" s="46"/>
      <c r="G237" s="46"/>
      <c r="H237" s="46"/>
      <c r="I237" s="46"/>
      <c r="J237" s="48"/>
    </row>
    <row r="238">
      <c r="A238" s="37" t="s">
        <v>225</v>
      </c>
      <c r="B238" s="45"/>
      <c r="C238" s="46"/>
      <c r="D238" s="46"/>
      <c r="E238" s="49" t="s">
        <v>5010</v>
      </c>
      <c r="F238" s="46"/>
      <c r="G238" s="46"/>
      <c r="H238" s="46"/>
      <c r="I238" s="46"/>
      <c r="J238" s="48"/>
    </row>
    <row r="239" ht="135">
      <c r="A239" s="37" t="s">
        <v>227</v>
      </c>
      <c r="B239" s="45"/>
      <c r="C239" s="46"/>
      <c r="D239" s="46"/>
      <c r="E239" s="39" t="s">
        <v>962</v>
      </c>
      <c r="F239" s="46"/>
      <c r="G239" s="46"/>
      <c r="H239" s="46"/>
      <c r="I239" s="46"/>
      <c r="J239" s="48"/>
    </row>
    <row r="240">
      <c r="A240" s="37" t="s">
        <v>219</v>
      </c>
      <c r="B240" s="37">
        <v>57</v>
      </c>
      <c r="C240" s="38" t="s">
        <v>5149</v>
      </c>
      <c r="D240" s="37" t="s">
        <v>221</v>
      </c>
      <c r="E240" s="39" t="s">
        <v>5150</v>
      </c>
      <c r="F240" s="40" t="s">
        <v>245</v>
      </c>
      <c r="G240" s="41">
        <v>10</v>
      </c>
      <c r="H240" s="42">
        <v>0</v>
      </c>
      <c r="I240" s="43">
        <f>ROUND(G240*H240,P4)</f>
        <v>0</v>
      </c>
      <c r="J240" s="37"/>
      <c r="O240" s="44">
        <f>I240*0.21</f>
        <v>0</v>
      </c>
      <c r="P240">
        <v>3</v>
      </c>
    </row>
    <row r="241">
      <c r="A241" s="37" t="s">
        <v>224</v>
      </c>
      <c r="B241" s="45"/>
      <c r="C241" s="46"/>
      <c r="D241" s="46"/>
      <c r="E241" s="47" t="s">
        <v>221</v>
      </c>
      <c r="F241" s="46"/>
      <c r="G241" s="46"/>
      <c r="H241" s="46"/>
      <c r="I241" s="46"/>
      <c r="J241" s="48"/>
    </row>
    <row r="242">
      <c r="A242" s="37" t="s">
        <v>225</v>
      </c>
      <c r="B242" s="45"/>
      <c r="C242" s="46"/>
      <c r="D242" s="46"/>
      <c r="E242" s="49" t="s">
        <v>5010</v>
      </c>
      <c r="F242" s="46"/>
      <c r="G242" s="46"/>
      <c r="H242" s="46"/>
      <c r="I242" s="46"/>
      <c r="J242" s="48"/>
    </row>
    <row r="243" ht="135">
      <c r="A243" s="37" t="s">
        <v>227</v>
      </c>
      <c r="B243" s="45"/>
      <c r="C243" s="46"/>
      <c r="D243" s="46"/>
      <c r="E243" s="39" t="s">
        <v>962</v>
      </c>
      <c r="F243" s="46"/>
      <c r="G243" s="46"/>
      <c r="H243" s="46"/>
      <c r="I243" s="46"/>
      <c r="J243" s="48"/>
    </row>
    <row r="244">
      <c r="A244" s="31" t="s">
        <v>216</v>
      </c>
      <c r="B244" s="32"/>
      <c r="C244" s="33" t="s">
        <v>1496</v>
      </c>
      <c r="D244" s="34"/>
      <c r="E244" s="31" t="s">
        <v>1791</v>
      </c>
      <c r="F244" s="34"/>
      <c r="G244" s="34"/>
      <c r="H244" s="34"/>
      <c r="I244" s="35">
        <f>SUMIFS(I245:I252,A245:A252,"P")</f>
        <v>0</v>
      </c>
      <c r="J244" s="36"/>
    </row>
    <row r="245">
      <c r="A245" s="37" t="s">
        <v>219</v>
      </c>
      <c r="B245" s="37">
        <v>58</v>
      </c>
      <c r="C245" s="38" t="s">
        <v>1019</v>
      </c>
      <c r="D245" s="37" t="s">
        <v>221</v>
      </c>
      <c r="E245" s="39" t="s">
        <v>1020</v>
      </c>
      <c r="F245" s="40" t="s">
        <v>223</v>
      </c>
      <c r="G245" s="41">
        <v>1.3999999999999999</v>
      </c>
      <c r="H245" s="42">
        <v>0</v>
      </c>
      <c r="I245" s="43">
        <f>ROUND(G245*H245,P4)</f>
        <v>0</v>
      </c>
      <c r="J245" s="37"/>
      <c r="O245" s="44">
        <f>I245*0.21</f>
        <v>0</v>
      </c>
      <c r="P245">
        <v>3</v>
      </c>
    </row>
    <row r="246">
      <c r="A246" s="37" t="s">
        <v>224</v>
      </c>
      <c r="B246" s="45"/>
      <c r="C246" s="46"/>
      <c r="D246" s="46"/>
      <c r="E246" s="47" t="s">
        <v>221</v>
      </c>
      <c r="F246" s="46"/>
      <c r="G246" s="46"/>
      <c r="H246" s="46"/>
      <c r="I246" s="46"/>
      <c r="J246" s="48"/>
    </row>
    <row r="247">
      <c r="A247" s="37" t="s">
        <v>225</v>
      </c>
      <c r="B247" s="45"/>
      <c r="C247" s="46"/>
      <c r="D247" s="46"/>
      <c r="E247" s="49" t="s">
        <v>5010</v>
      </c>
      <c r="F247" s="46"/>
      <c r="G247" s="46"/>
      <c r="H247" s="46"/>
      <c r="I247" s="46"/>
      <c r="J247" s="48"/>
    </row>
    <row r="248" ht="180">
      <c r="A248" s="37" t="s">
        <v>227</v>
      </c>
      <c r="B248" s="45"/>
      <c r="C248" s="46"/>
      <c r="D248" s="46"/>
      <c r="E248" s="39" t="s">
        <v>1022</v>
      </c>
      <c r="F248" s="46"/>
      <c r="G248" s="46"/>
      <c r="H248" s="46"/>
      <c r="I248" s="46"/>
      <c r="J248" s="48"/>
    </row>
    <row r="249">
      <c r="A249" s="37" t="s">
        <v>219</v>
      </c>
      <c r="B249" s="37">
        <v>59</v>
      </c>
      <c r="C249" s="38" t="s">
        <v>1340</v>
      </c>
      <c r="D249" s="37" t="s">
        <v>221</v>
      </c>
      <c r="E249" s="39" t="s">
        <v>1341</v>
      </c>
      <c r="F249" s="40" t="s">
        <v>223</v>
      </c>
      <c r="G249" s="41">
        <v>13.5</v>
      </c>
      <c r="H249" s="42">
        <v>0</v>
      </c>
      <c r="I249" s="43">
        <f>ROUND(G249*H249,P4)</f>
        <v>0</v>
      </c>
      <c r="J249" s="37"/>
      <c r="O249" s="44">
        <f>I249*0.21</f>
        <v>0</v>
      </c>
      <c r="P249">
        <v>3</v>
      </c>
    </row>
    <row r="250">
      <c r="A250" s="37" t="s">
        <v>224</v>
      </c>
      <c r="B250" s="45"/>
      <c r="C250" s="46"/>
      <c r="D250" s="46"/>
      <c r="E250" s="47" t="s">
        <v>221</v>
      </c>
      <c r="F250" s="46"/>
      <c r="G250" s="46"/>
      <c r="H250" s="46"/>
      <c r="I250" s="46"/>
      <c r="J250" s="48"/>
    </row>
    <row r="251">
      <c r="A251" s="37" t="s">
        <v>225</v>
      </c>
      <c r="B251" s="45"/>
      <c r="C251" s="46"/>
      <c r="D251" s="46"/>
      <c r="E251" s="49" t="s">
        <v>5010</v>
      </c>
      <c r="F251" s="46"/>
      <c r="G251" s="46"/>
      <c r="H251" s="46"/>
      <c r="I251" s="46"/>
      <c r="J251" s="48"/>
    </row>
    <row r="252" ht="150">
      <c r="A252" s="37" t="s">
        <v>227</v>
      </c>
      <c r="B252" s="45"/>
      <c r="C252" s="46"/>
      <c r="D252" s="46"/>
      <c r="E252" s="39" t="s">
        <v>1343</v>
      </c>
      <c r="F252" s="46"/>
      <c r="G252" s="46"/>
      <c r="H252" s="46"/>
      <c r="I252" s="46"/>
      <c r="J252" s="48"/>
    </row>
    <row r="253">
      <c r="A253" s="31" t="s">
        <v>216</v>
      </c>
      <c r="B253" s="32"/>
      <c r="C253" s="33" t="s">
        <v>4405</v>
      </c>
      <c r="D253" s="34"/>
      <c r="E253" s="31" t="s">
        <v>4406</v>
      </c>
      <c r="F253" s="34"/>
      <c r="G253" s="34"/>
      <c r="H253" s="34"/>
      <c r="I253" s="35">
        <f>SUMIFS(I254:I285,A254:A285,"P")</f>
        <v>0</v>
      </c>
      <c r="J253" s="36"/>
    </row>
    <row r="254" ht="45">
      <c r="A254" s="37" t="s">
        <v>219</v>
      </c>
      <c r="B254" s="37">
        <v>60</v>
      </c>
      <c r="C254" s="38" t="s">
        <v>459</v>
      </c>
      <c r="D254" s="37" t="s">
        <v>460</v>
      </c>
      <c r="E254" s="39" t="s">
        <v>2127</v>
      </c>
      <c r="F254" s="40" t="s">
        <v>462</v>
      </c>
      <c r="G254" s="41">
        <v>8.6999999999999993</v>
      </c>
      <c r="H254" s="42">
        <v>0</v>
      </c>
      <c r="I254" s="43">
        <f>ROUND(G254*H254,P4)</f>
        <v>0</v>
      </c>
      <c r="J254" s="37"/>
      <c r="O254" s="44">
        <f>I254*0.21</f>
        <v>0</v>
      </c>
      <c r="P254">
        <v>3</v>
      </c>
    </row>
    <row r="255">
      <c r="A255" s="37" t="s">
        <v>224</v>
      </c>
      <c r="B255" s="45"/>
      <c r="C255" s="46"/>
      <c r="D255" s="46"/>
      <c r="E255" s="39" t="s">
        <v>463</v>
      </c>
      <c r="F255" s="46"/>
      <c r="G255" s="46"/>
      <c r="H255" s="46"/>
      <c r="I255" s="46"/>
      <c r="J255" s="48"/>
    </row>
    <row r="256">
      <c r="A256" s="37" t="s">
        <v>225</v>
      </c>
      <c r="B256" s="45"/>
      <c r="C256" s="46"/>
      <c r="D256" s="46"/>
      <c r="E256" s="49" t="s">
        <v>5010</v>
      </c>
      <c r="F256" s="46"/>
      <c r="G256" s="46"/>
      <c r="H256" s="46"/>
      <c r="I256" s="46"/>
      <c r="J256" s="48"/>
    </row>
    <row r="257" ht="120">
      <c r="A257" s="37" t="s">
        <v>227</v>
      </c>
      <c r="B257" s="45"/>
      <c r="C257" s="46"/>
      <c r="D257" s="46"/>
      <c r="E257" s="39" t="s">
        <v>2229</v>
      </c>
      <c r="F257" s="46"/>
      <c r="G257" s="46"/>
      <c r="H257" s="46"/>
      <c r="I257" s="46"/>
      <c r="J257" s="48"/>
    </row>
    <row r="258" ht="45">
      <c r="A258" s="37" t="s">
        <v>219</v>
      </c>
      <c r="B258" s="37">
        <v>61</v>
      </c>
      <c r="C258" s="38" t="s">
        <v>2810</v>
      </c>
      <c r="D258" s="37" t="s">
        <v>2811</v>
      </c>
      <c r="E258" s="39" t="s">
        <v>5107</v>
      </c>
      <c r="F258" s="40" t="s">
        <v>462</v>
      </c>
      <c r="G258" s="41">
        <v>0.5</v>
      </c>
      <c r="H258" s="42">
        <v>0</v>
      </c>
      <c r="I258" s="43">
        <f>ROUND(G258*H258,P4)</f>
        <v>0</v>
      </c>
      <c r="J258" s="37"/>
      <c r="O258" s="44">
        <f>I258*0.21</f>
        <v>0</v>
      </c>
      <c r="P258">
        <v>3</v>
      </c>
    </row>
    <row r="259">
      <c r="A259" s="37" t="s">
        <v>224</v>
      </c>
      <c r="B259" s="45"/>
      <c r="C259" s="46"/>
      <c r="D259" s="46"/>
      <c r="E259" s="39" t="s">
        <v>463</v>
      </c>
      <c r="F259" s="46"/>
      <c r="G259" s="46"/>
      <c r="H259" s="46"/>
      <c r="I259" s="46"/>
      <c r="J259" s="48"/>
    </row>
    <row r="260">
      <c r="A260" s="37" t="s">
        <v>225</v>
      </c>
      <c r="B260" s="45"/>
      <c r="C260" s="46"/>
      <c r="D260" s="46"/>
      <c r="E260" s="49" t="s">
        <v>5010</v>
      </c>
      <c r="F260" s="46"/>
      <c r="G260" s="46"/>
      <c r="H260" s="46"/>
      <c r="I260" s="46"/>
      <c r="J260" s="48"/>
    </row>
    <row r="261" ht="120">
      <c r="A261" s="37" t="s">
        <v>227</v>
      </c>
      <c r="B261" s="45"/>
      <c r="C261" s="46"/>
      <c r="D261" s="46"/>
      <c r="E261" s="39" t="s">
        <v>2229</v>
      </c>
      <c r="F261" s="46"/>
      <c r="G261" s="46"/>
      <c r="H261" s="46"/>
      <c r="I261" s="46"/>
      <c r="J261" s="48"/>
    </row>
    <row r="262" ht="60">
      <c r="A262" s="37" t="s">
        <v>219</v>
      </c>
      <c r="B262" s="37">
        <v>62</v>
      </c>
      <c r="C262" s="38" t="s">
        <v>1350</v>
      </c>
      <c r="D262" s="37" t="s">
        <v>1351</v>
      </c>
      <c r="E262" s="39" t="s">
        <v>1352</v>
      </c>
      <c r="F262" s="40" t="s">
        <v>462</v>
      </c>
      <c r="G262" s="41">
        <v>35.100000000000001</v>
      </c>
      <c r="H262" s="42">
        <v>0</v>
      </c>
      <c r="I262" s="43">
        <f>ROUND(G262*H262,P4)</f>
        <v>0</v>
      </c>
      <c r="J262" s="37"/>
      <c r="O262" s="44">
        <f>I262*0.21</f>
        <v>0</v>
      </c>
      <c r="P262">
        <v>3</v>
      </c>
    </row>
    <row r="263">
      <c r="A263" s="37" t="s">
        <v>224</v>
      </c>
      <c r="B263" s="45"/>
      <c r="C263" s="46"/>
      <c r="D263" s="46"/>
      <c r="E263" s="39" t="s">
        <v>463</v>
      </c>
      <c r="F263" s="46"/>
      <c r="G263" s="46"/>
      <c r="H263" s="46"/>
      <c r="I263" s="46"/>
      <c r="J263" s="48"/>
    </row>
    <row r="264">
      <c r="A264" s="37" t="s">
        <v>225</v>
      </c>
      <c r="B264" s="45"/>
      <c r="C264" s="46"/>
      <c r="D264" s="46"/>
      <c r="E264" s="49" t="s">
        <v>5010</v>
      </c>
      <c r="F264" s="46"/>
      <c r="G264" s="46"/>
      <c r="H264" s="46"/>
      <c r="I264" s="46"/>
      <c r="J264" s="48"/>
    </row>
    <row r="265" ht="135">
      <c r="A265" s="37" t="s">
        <v>227</v>
      </c>
      <c r="B265" s="45"/>
      <c r="C265" s="46"/>
      <c r="D265" s="46"/>
      <c r="E265" s="39" t="s">
        <v>2230</v>
      </c>
      <c r="F265" s="46"/>
      <c r="G265" s="46"/>
      <c r="H265" s="46"/>
      <c r="I265" s="46"/>
      <c r="J265" s="48"/>
    </row>
    <row r="266" ht="45">
      <c r="A266" s="37" t="s">
        <v>219</v>
      </c>
      <c r="B266" s="37">
        <v>63</v>
      </c>
      <c r="C266" s="38" t="s">
        <v>1124</v>
      </c>
      <c r="D266" s="37" t="s">
        <v>1125</v>
      </c>
      <c r="E266" s="39" t="s">
        <v>5108</v>
      </c>
      <c r="F266" s="40" t="s">
        <v>462</v>
      </c>
      <c r="G266" s="41">
        <v>2.2000000000000002</v>
      </c>
      <c r="H266" s="42">
        <v>0</v>
      </c>
      <c r="I266" s="43">
        <f>ROUND(G266*H266,P4)</f>
        <v>0</v>
      </c>
      <c r="J266" s="37"/>
      <c r="O266" s="44">
        <f>I266*0.21</f>
        <v>0</v>
      </c>
      <c r="P266">
        <v>3</v>
      </c>
    </row>
    <row r="267">
      <c r="A267" s="37" t="s">
        <v>224</v>
      </c>
      <c r="B267" s="45"/>
      <c r="C267" s="46"/>
      <c r="D267" s="46"/>
      <c r="E267" s="39" t="s">
        <v>463</v>
      </c>
      <c r="F267" s="46"/>
      <c r="G267" s="46"/>
      <c r="H267" s="46"/>
      <c r="I267" s="46"/>
      <c r="J267" s="48"/>
    </row>
    <row r="268">
      <c r="A268" s="37" t="s">
        <v>225</v>
      </c>
      <c r="B268" s="45"/>
      <c r="C268" s="46"/>
      <c r="D268" s="46"/>
      <c r="E268" s="49" t="s">
        <v>5010</v>
      </c>
      <c r="F268" s="46"/>
      <c r="G268" s="46"/>
      <c r="H268" s="46"/>
      <c r="I268" s="46"/>
      <c r="J268" s="48"/>
    </row>
    <row r="269" ht="120">
      <c r="A269" s="37" t="s">
        <v>227</v>
      </c>
      <c r="B269" s="45"/>
      <c r="C269" s="46"/>
      <c r="D269" s="46"/>
      <c r="E269" s="39" t="s">
        <v>2229</v>
      </c>
      <c r="F269" s="46"/>
      <c r="G269" s="46"/>
      <c r="H269" s="46"/>
      <c r="I269" s="46"/>
      <c r="J269" s="48"/>
    </row>
    <row r="270" ht="45">
      <c r="A270" s="37" t="s">
        <v>219</v>
      </c>
      <c r="B270" s="37">
        <v>64</v>
      </c>
      <c r="C270" s="38" t="s">
        <v>5112</v>
      </c>
      <c r="D270" s="37" t="s">
        <v>5113</v>
      </c>
      <c r="E270" s="39" t="s">
        <v>5114</v>
      </c>
      <c r="F270" s="40" t="s">
        <v>462</v>
      </c>
      <c r="G270" s="41">
        <v>0.5</v>
      </c>
      <c r="H270" s="42">
        <v>0</v>
      </c>
      <c r="I270" s="43">
        <f>ROUND(G270*H270,P4)</f>
        <v>0</v>
      </c>
      <c r="J270" s="37"/>
      <c r="O270" s="44">
        <f>I270*0.21</f>
        <v>0</v>
      </c>
      <c r="P270">
        <v>3</v>
      </c>
    </row>
    <row r="271">
      <c r="A271" s="37" t="s">
        <v>224</v>
      </c>
      <c r="B271" s="45"/>
      <c r="C271" s="46"/>
      <c r="D271" s="46"/>
      <c r="E271" s="39" t="s">
        <v>463</v>
      </c>
      <c r="F271" s="46"/>
      <c r="G271" s="46"/>
      <c r="H271" s="46"/>
      <c r="I271" s="46"/>
      <c r="J271" s="48"/>
    </row>
    <row r="272">
      <c r="A272" s="37" t="s">
        <v>225</v>
      </c>
      <c r="B272" s="45"/>
      <c r="C272" s="46"/>
      <c r="D272" s="46"/>
      <c r="E272" s="49" t="s">
        <v>5010</v>
      </c>
      <c r="F272" s="46"/>
      <c r="G272" s="46"/>
      <c r="H272" s="46"/>
      <c r="I272" s="46"/>
      <c r="J272" s="48"/>
    </row>
    <row r="273" ht="120">
      <c r="A273" s="37" t="s">
        <v>227</v>
      </c>
      <c r="B273" s="45"/>
      <c r="C273" s="46"/>
      <c r="D273" s="46"/>
      <c r="E273" s="39" t="s">
        <v>2229</v>
      </c>
      <c r="F273" s="46"/>
      <c r="G273" s="46"/>
      <c r="H273" s="46"/>
      <c r="I273" s="46"/>
      <c r="J273" s="48"/>
    </row>
    <row r="274" ht="60">
      <c r="A274" s="37" t="s">
        <v>219</v>
      </c>
      <c r="B274" s="37">
        <v>65</v>
      </c>
      <c r="C274" s="38" t="s">
        <v>2128</v>
      </c>
      <c r="D274" s="37" t="s">
        <v>2129</v>
      </c>
      <c r="E274" s="39" t="s">
        <v>2130</v>
      </c>
      <c r="F274" s="40" t="s">
        <v>462</v>
      </c>
      <c r="G274" s="41">
        <v>0.5</v>
      </c>
      <c r="H274" s="42">
        <v>0</v>
      </c>
      <c r="I274" s="43">
        <f>ROUND(G274*H274,P4)</f>
        <v>0</v>
      </c>
      <c r="J274" s="37"/>
      <c r="O274" s="44">
        <f>I274*0.21</f>
        <v>0</v>
      </c>
      <c r="P274">
        <v>3</v>
      </c>
    </row>
    <row r="275">
      <c r="A275" s="37" t="s">
        <v>224</v>
      </c>
      <c r="B275" s="45"/>
      <c r="C275" s="46"/>
      <c r="D275" s="46"/>
      <c r="E275" s="39" t="s">
        <v>463</v>
      </c>
      <c r="F275" s="46"/>
      <c r="G275" s="46"/>
      <c r="H275" s="46"/>
      <c r="I275" s="46"/>
      <c r="J275" s="48"/>
    </row>
    <row r="276">
      <c r="A276" s="37" t="s">
        <v>225</v>
      </c>
      <c r="B276" s="45"/>
      <c r="C276" s="46"/>
      <c r="D276" s="46"/>
      <c r="E276" s="49" t="s">
        <v>5010</v>
      </c>
      <c r="F276" s="46"/>
      <c r="G276" s="46"/>
      <c r="H276" s="46"/>
      <c r="I276" s="46"/>
      <c r="J276" s="48"/>
    </row>
    <row r="277" ht="120">
      <c r="A277" s="37" t="s">
        <v>227</v>
      </c>
      <c r="B277" s="45"/>
      <c r="C277" s="46"/>
      <c r="D277" s="46"/>
      <c r="E277" s="39" t="s">
        <v>2229</v>
      </c>
      <c r="F277" s="46"/>
      <c r="G277" s="46"/>
      <c r="H277" s="46"/>
      <c r="I277" s="46"/>
      <c r="J277" s="48"/>
    </row>
    <row r="278" ht="45">
      <c r="A278" s="37" t="s">
        <v>219</v>
      </c>
      <c r="B278" s="37">
        <v>66</v>
      </c>
      <c r="C278" s="38" t="s">
        <v>2092</v>
      </c>
      <c r="D278" s="37" t="s">
        <v>2093</v>
      </c>
      <c r="E278" s="39" t="s">
        <v>2094</v>
      </c>
      <c r="F278" s="40" t="s">
        <v>462</v>
      </c>
      <c r="G278" s="41">
        <v>0.29999999999999999</v>
      </c>
      <c r="H278" s="42">
        <v>0</v>
      </c>
      <c r="I278" s="43">
        <f>ROUND(G278*H278,P4)</f>
        <v>0</v>
      </c>
      <c r="J278" s="37"/>
      <c r="O278" s="44">
        <f>I278*0.21</f>
        <v>0</v>
      </c>
      <c r="P278">
        <v>3</v>
      </c>
    </row>
    <row r="279">
      <c r="A279" s="37" t="s">
        <v>224</v>
      </c>
      <c r="B279" s="45"/>
      <c r="C279" s="46"/>
      <c r="D279" s="46"/>
      <c r="E279" s="39" t="s">
        <v>463</v>
      </c>
      <c r="F279" s="46"/>
      <c r="G279" s="46"/>
      <c r="H279" s="46"/>
      <c r="I279" s="46"/>
      <c r="J279" s="48"/>
    </row>
    <row r="280">
      <c r="A280" s="37" t="s">
        <v>225</v>
      </c>
      <c r="B280" s="45"/>
      <c r="C280" s="46"/>
      <c r="D280" s="46"/>
      <c r="E280" s="49" t="s">
        <v>5010</v>
      </c>
      <c r="F280" s="46"/>
      <c r="G280" s="46"/>
      <c r="H280" s="46"/>
      <c r="I280" s="46"/>
      <c r="J280" s="48"/>
    </row>
    <row r="281" ht="120">
      <c r="A281" s="37" t="s">
        <v>227</v>
      </c>
      <c r="B281" s="45"/>
      <c r="C281" s="46"/>
      <c r="D281" s="46"/>
      <c r="E281" s="39" t="s">
        <v>2229</v>
      </c>
      <c r="F281" s="46"/>
      <c r="G281" s="46"/>
      <c r="H281" s="46"/>
      <c r="I281" s="46"/>
      <c r="J281" s="48"/>
    </row>
    <row r="282" ht="30">
      <c r="A282" s="37" t="s">
        <v>219</v>
      </c>
      <c r="B282" s="37">
        <v>67</v>
      </c>
      <c r="C282" s="38" t="s">
        <v>1153</v>
      </c>
      <c r="D282" s="37" t="s">
        <v>1154</v>
      </c>
      <c r="E282" s="39" t="s">
        <v>2234</v>
      </c>
      <c r="F282" s="40" t="s">
        <v>462</v>
      </c>
      <c r="G282" s="41">
        <v>3.6000000000000001</v>
      </c>
      <c r="H282" s="42">
        <v>0</v>
      </c>
      <c r="I282" s="43">
        <f>ROUND(G282*H282,P4)</f>
        <v>0</v>
      </c>
      <c r="J282" s="37"/>
      <c r="O282" s="44">
        <f>I282*0.21</f>
        <v>0</v>
      </c>
      <c r="P282">
        <v>3</v>
      </c>
    </row>
    <row r="283">
      <c r="A283" s="37" t="s">
        <v>224</v>
      </c>
      <c r="B283" s="45"/>
      <c r="C283" s="46"/>
      <c r="D283" s="46"/>
      <c r="E283" s="39" t="s">
        <v>463</v>
      </c>
      <c r="F283" s="46"/>
      <c r="G283" s="46"/>
      <c r="H283" s="46"/>
      <c r="I283" s="46"/>
      <c r="J283" s="48"/>
    </row>
    <row r="284">
      <c r="A284" s="37" t="s">
        <v>225</v>
      </c>
      <c r="B284" s="45"/>
      <c r="C284" s="46"/>
      <c r="D284" s="46"/>
      <c r="E284" s="49" t="s">
        <v>5010</v>
      </c>
      <c r="F284" s="46"/>
      <c r="G284" s="46"/>
      <c r="H284" s="46"/>
      <c r="I284" s="46"/>
      <c r="J284" s="48"/>
    </row>
    <row r="285" ht="135">
      <c r="A285" s="37" t="s">
        <v>227</v>
      </c>
      <c r="B285" s="50"/>
      <c r="C285" s="51"/>
      <c r="D285" s="51"/>
      <c r="E285" s="39" t="s">
        <v>5151</v>
      </c>
      <c r="F285" s="51"/>
      <c r="G285" s="51"/>
      <c r="H285" s="51"/>
      <c r="I285" s="51"/>
      <c r="J285" s="52"/>
    </row>
  </sheetData>
  <sheetProtection sheet="1" objects="1" scenarios="1" spinCount="100000" saltValue="dJhZVPhwfgThdbdafDjNQYApVrg9uYkF3uDiWcl6egFRbTu/7R3oqgLlS+i5dR/Tu+L1e5/Jt/1fEl11uL8wCA==" hashValue="Z6JJFs4Za2raticPGfA8mv90fHC1dwfbIeTzA1JiBbQcdEs01eUVDWdZZKp+4WxPkHBrhFDui9kAbH9/EbDXFw=="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5152</v>
      </c>
      <c r="I3" s="25">
        <f>SUMIFS(I11:I311,A11:A311,"SD")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4411</v>
      </c>
      <c r="D5" s="22"/>
      <c r="E5" s="23" t="s">
        <v>146</v>
      </c>
      <c r="F5" s="17"/>
      <c r="G5" s="17"/>
      <c r="H5" s="17"/>
      <c r="I5" s="17"/>
      <c r="J5" s="19"/>
      <c r="O5">
        <v>0.20999999999999999</v>
      </c>
    </row>
    <row r="6">
      <c r="A6" s="3" t="s">
        <v>201</v>
      </c>
      <c r="B6" s="20" t="s">
        <v>198</v>
      </c>
      <c r="C6" s="21" t="s">
        <v>5116</v>
      </c>
      <c r="D6" s="22"/>
      <c r="E6" s="23" t="s">
        <v>162</v>
      </c>
      <c r="F6" s="17"/>
      <c r="G6" s="17"/>
      <c r="H6" s="17"/>
      <c r="I6" s="17"/>
      <c r="J6" s="19"/>
    </row>
    <row r="7">
      <c r="A7" s="3" t="s">
        <v>203</v>
      </c>
      <c r="B7" s="20" t="s">
        <v>204</v>
      </c>
      <c r="C7" s="21" t="s">
        <v>5152</v>
      </c>
      <c r="D7" s="22"/>
      <c r="E7" s="23" t="s">
        <v>166</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SUMIFS(I12:I31,A12:A31,"P")</f>
        <v>0</v>
      </c>
      <c r="J11" s="36"/>
    </row>
    <row r="12">
      <c r="A12" s="37" t="s">
        <v>219</v>
      </c>
      <c r="B12" s="37">
        <v>1</v>
      </c>
      <c r="C12" s="38" t="s">
        <v>1965</v>
      </c>
      <c r="D12" s="37" t="s">
        <v>221</v>
      </c>
      <c r="E12" s="39" t="s">
        <v>1966</v>
      </c>
      <c r="F12" s="40" t="s">
        <v>1756</v>
      </c>
      <c r="G12" s="41">
        <v>580</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5010</v>
      </c>
      <c r="F14" s="46"/>
      <c r="G14" s="46"/>
      <c r="H14" s="46"/>
      <c r="I14" s="46"/>
      <c r="J14" s="48"/>
    </row>
    <row r="15">
      <c r="A15" s="37" t="s">
        <v>227</v>
      </c>
      <c r="B15" s="45"/>
      <c r="C15" s="46"/>
      <c r="D15" s="46"/>
      <c r="E15" s="39" t="s">
        <v>5016</v>
      </c>
      <c r="F15" s="46"/>
      <c r="G15" s="46"/>
      <c r="H15" s="46"/>
      <c r="I15" s="46"/>
      <c r="J15" s="48"/>
    </row>
    <row r="16" ht="30">
      <c r="A16" s="37" t="s">
        <v>219</v>
      </c>
      <c r="B16" s="37">
        <v>2</v>
      </c>
      <c r="C16" s="38" t="s">
        <v>3958</v>
      </c>
      <c r="D16" s="37" t="s">
        <v>221</v>
      </c>
      <c r="E16" s="39" t="s">
        <v>3959</v>
      </c>
      <c r="F16" s="40" t="s">
        <v>223</v>
      </c>
      <c r="G16" s="41">
        <v>9.6999999999999993</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5010</v>
      </c>
      <c r="F18" s="46"/>
      <c r="G18" s="46"/>
      <c r="H18" s="46"/>
      <c r="I18" s="46"/>
      <c r="J18" s="48"/>
    </row>
    <row r="19" ht="90">
      <c r="A19" s="37" t="s">
        <v>227</v>
      </c>
      <c r="B19" s="45"/>
      <c r="C19" s="46"/>
      <c r="D19" s="46"/>
      <c r="E19" s="39" t="s">
        <v>5017</v>
      </c>
      <c r="F19" s="46"/>
      <c r="G19" s="46"/>
      <c r="H19" s="46"/>
      <c r="I19" s="46"/>
      <c r="J19" s="48"/>
    </row>
    <row r="20">
      <c r="A20" s="37" t="s">
        <v>219</v>
      </c>
      <c r="B20" s="37">
        <v>3</v>
      </c>
      <c r="C20" s="38" t="s">
        <v>229</v>
      </c>
      <c r="D20" s="37" t="s">
        <v>221</v>
      </c>
      <c r="E20" s="39" t="s">
        <v>230</v>
      </c>
      <c r="F20" s="40" t="s">
        <v>223</v>
      </c>
      <c r="G20" s="41">
        <v>460.39999999999998</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5010</v>
      </c>
      <c r="F22" s="46"/>
      <c r="G22" s="46"/>
      <c r="H22" s="46"/>
      <c r="I22" s="46"/>
      <c r="J22" s="48"/>
    </row>
    <row r="23" ht="405">
      <c r="A23" s="37" t="s">
        <v>227</v>
      </c>
      <c r="B23" s="45"/>
      <c r="C23" s="46"/>
      <c r="D23" s="46"/>
      <c r="E23" s="39" t="s">
        <v>1186</v>
      </c>
      <c r="F23" s="46"/>
      <c r="G23" s="46"/>
      <c r="H23" s="46"/>
      <c r="I23" s="46"/>
      <c r="J23" s="48"/>
    </row>
    <row r="24">
      <c r="A24" s="37" t="s">
        <v>219</v>
      </c>
      <c r="B24" s="37">
        <v>4</v>
      </c>
      <c r="C24" s="38" t="s">
        <v>237</v>
      </c>
      <c r="D24" s="37" t="s">
        <v>221</v>
      </c>
      <c r="E24" s="39" t="s">
        <v>238</v>
      </c>
      <c r="F24" s="40" t="s">
        <v>223</v>
      </c>
      <c r="G24" s="41">
        <v>414.39999999999998</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5010</v>
      </c>
      <c r="F26" s="46"/>
      <c r="G26" s="46"/>
      <c r="H26" s="46"/>
      <c r="I26" s="46"/>
      <c r="J26" s="48"/>
    </row>
    <row r="27" ht="300">
      <c r="A27" s="37" t="s">
        <v>227</v>
      </c>
      <c r="B27" s="45"/>
      <c r="C27" s="46"/>
      <c r="D27" s="46"/>
      <c r="E27" s="39" t="s">
        <v>1199</v>
      </c>
      <c r="F27" s="46"/>
      <c r="G27" s="46"/>
      <c r="H27" s="46"/>
      <c r="I27" s="46"/>
      <c r="J27" s="48"/>
    </row>
    <row r="28">
      <c r="A28" s="37" t="s">
        <v>219</v>
      </c>
      <c r="B28" s="37">
        <v>5</v>
      </c>
      <c r="C28" s="38" t="s">
        <v>1832</v>
      </c>
      <c r="D28" s="37" t="s">
        <v>221</v>
      </c>
      <c r="E28" s="39" t="s">
        <v>1833</v>
      </c>
      <c r="F28" s="40" t="s">
        <v>1756</v>
      </c>
      <c r="G28" s="41">
        <v>580</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5010</v>
      </c>
      <c r="F30" s="46"/>
      <c r="G30" s="46"/>
      <c r="H30" s="46"/>
      <c r="I30" s="46"/>
      <c r="J30" s="48"/>
    </row>
    <row r="31" ht="45">
      <c r="A31" s="37" t="s">
        <v>227</v>
      </c>
      <c r="B31" s="45"/>
      <c r="C31" s="46"/>
      <c r="D31" s="46"/>
      <c r="E31" s="39" t="s">
        <v>1834</v>
      </c>
      <c r="F31" s="46"/>
      <c r="G31" s="46"/>
      <c r="H31" s="46"/>
      <c r="I31" s="46"/>
      <c r="J31" s="48"/>
    </row>
    <row r="32">
      <c r="A32" s="31" t="s">
        <v>216</v>
      </c>
      <c r="B32" s="32"/>
      <c r="C32" s="33" t="s">
        <v>5153</v>
      </c>
      <c r="D32" s="34"/>
      <c r="E32" s="31" t="s">
        <v>5154</v>
      </c>
      <c r="F32" s="34"/>
      <c r="G32" s="34"/>
      <c r="H32" s="34"/>
      <c r="I32" s="35">
        <f>SUMIFS(I33:I124,A33:A124,"P")</f>
        <v>0</v>
      </c>
      <c r="J32" s="36"/>
    </row>
    <row r="33">
      <c r="A33" s="37" t="s">
        <v>219</v>
      </c>
      <c r="B33" s="37">
        <v>6</v>
      </c>
      <c r="C33" s="38" t="s">
        <v>5008</v>
      </c>
      <c r="D33" s="37" t="s">
        <v>221</v>
      </c>
      <c r="E33" s="39" t="s">
        <v>5009</v>
      </c>
      <c r="F33" s="40" t="s">
        <v>837</v>
      </c>
      <c r="G33" s="41">
        <v>10</v>
      </c>
      <c r="H33" s="42">
        <v>0</v>
      </c>
      <c r="I33" s="43">
        <f>ROUND(G33*H33,P4)</f>
        <v>0</v>
      </c>
      <c r="J33" s="37"/>
      <c r="O33" s="44">
        <f>I33*0.21</f>
        <v>0</v>
      </c>
      <c r="P33">
        <v>3</v>
      </c>
    </row>
    <row r="34">
      <c r="A34" s="37" t="s">
        <v>224</v>
      </c>
      <c r="B34" s="45"/>
      <c r="C34" s="46"/>
      <c r="D34" s="46"/>
      <c r="E34" s="47" t="s">
        <v>221</v>
      </c>
      <c r="F34" s="46"/>
      <c r="G34" s="46"/>
      <c r="H34" s="46"/>
      <c r="I34" s="46"/>
      <c r="J34" s="48"/>
    </row>
    <row r="35">
      <c r="A35" s="37" t="s">
        <v>225</v>
      </c>
      <c r="B35" s="45"/>
      <c r="C35" s="46"/>
      <c r="D35" s="46"/>
      <c r="E35" s="49" t="s">
        <v>5010</v>
      </c>
      <c r="F35" s="46"/>
      <c r="G35" s="46"/>
      <c r="H35" s="46"/>
      <c r="I35" s="46"/>
      <c r="J35" s="48"/>
    </row>
    <row r="36" ht="105">
      <c r="A36" s="37" t="s">
        <v>227</v>
      </c>
      <c r="B36" s="45"/>
      <c r="C36" s="46"/>
      <c r="D36" s="46"/>
      <c r="E36" s="39" t="s">
        <v>5011</v>
      </c>
      <c r="F36" s="46"/>
      <c r="G36" s="46"/>
      <c r="H36" s="46"/>
      <c r="I36" s="46"/>
      <c r="J36" s="48"/>
    </row>
    <row r="37">
      <c r="A37" s="37" t="s">
        <v>219</v>
      </c>
      <c r="B37" s="37">
        <v>7</v>
      </c>
      <c r="C37" s="38" t="s">
        <v>5155</v>
      </c>
      <c r="D37" s="37" t="s">
        <v>221</v>
      </c>
      <c r="E37" s="39" t="s">
        <v>5156</v>
      </c>
      <c r="F37" s="40" t="s">
        <v>245</v>
      </c>
      <c r="G37" s="41">
        <v>4</v>
      </c>
      <c r="H37" s="42">
        <v>0</v>
      </c>
      <c r="I37" s="43">
        <f>ROUND(G37*H37,P4)</f>
        <v>0</v>
      </c>
      <c r="J37" s="37"/>
      <c r="O37" s="44">
        <f>I37*0.21</f>
        <v>0</v>
      </c>
      <c r="P37">
        <v>3</v>
      </c>
    </row>
    <row r="38">
      <c r="A38" s="37" t="s">
        <v>224</v>
      </c>
      <c r="B38" s="45"/>
      <c r="C38" s="46"/>
      <c r="D38" s="46"/>
      <c r="E38" s="47" t="s">
        <v>221</v>
      </c>
      <c r="F38" s="46"/>
      <c r="G38" s="46"/>
      <c r="H38" s="46"/>
      <c r="I38" s="46"/>
      <c r="J38" s="48"/>
    </row>
    <row r="39">
      <c r="A39" s="37" t="s">
        <v>225</v>
      </c>
      <c r="B39" s="45"/>
      <c r="C39" s="46"/>
      <c r="D39" s="46"/>
      <c r="E39" s="49" t="s">
        <v>5010</v>
      </c>
      <c r="F39" s="46"/>
      <c r="G39" s="46"/>
      <c r="H39" s="46"/>
      <c r="I39" s="46"/>
      <c r="J39" s="48"/>
    </row>
    <row r="40" ht="60">
      <c r="A40" s="37" t="s">
        <v>227</v>
      </c>
      <c r="B40" s="45"/>
      <c r="C40" s="46"/>
      <c r="D40" s="46"/>
      <c r="E40" s="39" t="s">
        <v>983</v>
      </c>
      <c r="F40" s="46"/>
      <c r="G40" s="46"/>
      <c r="H40" s="46"/>
      <c r="I40" s="46"/>
      <c r="J40" s="48"/>
    </row>
    <row r="41" ht="30">
      <c r="A41" s="37" t="s">
        <v>219</v>
      </c>
      <c r="B41" s="37">
        <v>8</v>
      </c>
      <c r="C41" s="38" t="s">
        <v>5012</v>
      </c>
      <c r="D41" s="37" t="s">
        <v>221</v>
      </c>
      <c r="E41" s="39" t="s">
        <v>5013</v>
      </c>
      <c r="F41" s="40" t="s">
        <v>837</v>
      </c>
      <c r="G41" s="41">
        <v>1</v>
      </c>
      <c r="H41" s="42">
        <v>0</v>
      </c>
      <c r="I41" s="43">
        <f>ROUND(G41*H41,P4)</f>
        <v>0</v>
      </c>
      <c r="J41" s="37"/>
      <c r="O41" s="44">
        <f>I41*0.21</f>
        <v>0</v>
      </c>
      <c r="P41">
        <v>3</v>
      </c>
    </row>
    <row r="42">
      <c r="A42" s="37" t="s">
        <v>224</v>
      </c>
      <c r="B42" s="45"/>
      <c r="C42" s="46"/>
      <c r="D42" s="46"/>
      <c r="E42" s="47" t="s">
        <v>221</v>
      </c>
      <c r="F42" s="46"/>
      <c r="G42" s="46"/>
      <c r="H42" s="46"/>
      <c r="I42" s="46"/>
      <c r="J42" s="48"/>
    </row>
    <row r="43">
      <c r="A43" s="37" t="s">
        <v>225</v>
      </c>
      <c r="B43" s="45"/>
      <c r="C43" s="46"/>
      <c r="D43" s="46"/>
      <c r="E43" s="49" t="s">
        <v>5010</v>
      </c>
      <c r="F43" s="46"/>
      <c r="G43" s="46"/>
      <c r="H43" s="46"/>
      <c r="I43" s="46"/>
      <c r="J43" s="48"/>
    </row>
    <row r="44" ht="60">
      <c r="A44" s="37" t="s">
        <v>227</v>
      </c>
      <c r="B44" s="45"/>
      <c r="C44" s="46"/>
      <c r="D44" s="46"/>
      <c r="E44" s="39" t="s">
        <v>983</v>
      </c>
      <c r="F44" s="46"/>
      <c r="G44" s="46"/>
      <c r="H44" s="46"/>
      <c r="I44" s="46"/>
      <c r="J44" s="48"/>
    </row>
    <row r="45">
      <c r="A45" s="37" t="s">
        <v>219</v>
      </c>
      <c r="B45" s="37">
        <v>9</v>
      </c>
      <c r="C45" s="38" t="s">
        <v>5014</v>
      </c>
      <c r="D45" s="37" t="s">
        <v>221</v>
      </c>
      <c r="E45" s="39" t="s">
        <v>5015</v>
      </c>
      <c r="F45" s="40" t="s">
        <v>837</v>
      </c>
      <c r="G45" s="41">
        <v>1</v>
      </c>
      <c r="H45" s="42">
        <v>0</v>
      </c>
      <c r="I45" s="43">
        <f>ROUND(G45*H45,P4)</f>
        <v>0</v>
      </c>
      <c r="J45" s="37"/>
      <c r="O45" s="44">
        <f>I45*0.21</f>
        <v>0</v>
      </c>
      <c r="P45">
        <v>3</v>
      </c>
    </row>
    <row r="46">
      <c r="A46" s="37" t="s">
        <v>224</v>
      </c>
      <c r="B46" s="45"/>
      <c r="C46" s="46"/>
      <c r="D46" s="46"/>
      <c r="E46" s="47" t="s">
        <v>221</v>
      </c>
      <c r="F46" s="46"/>
      <c r="G46" s="46"/>
      <c r="H46" s="46"/>
      <c r="I46" s="46"/>
      <c r="J46" s="48"/>
    </row>
    <row r="47">
      <c r="A47" s="37" t="s">
        <v>225</v>
      </c>
      <c r="B47" s="45"/>
      <c r="C47" s="46"/>
      <c r="D47" s="46"/>
      <c r="E47" s="49" t="s">
        <v>5010</v>
      </c>
      <c r="F47" s="46"/>
      <c r="G47" s="46"/>
      <c r="H47" s="46"/>
      <c r="I47" s="46"/>
      <c r="J47" s="48"/>
    </row>
    <row r="48" ht="60">
      <c r="A48" s="37" t="s">
        <v>227</v>
      </c>
      <c r="B48" s="45"/>
      <c r="C48" s="46"/>
      <c r="D48" s="46"/>
      <c r="E48" s="39" t="s">
        <v>983</v>
      </c>
      <c r="F48" s="46"/>
      <c r="G48" s="46"/>
      <c r="H48" s="46"/>
      <c r="I48" s="46"/>
      <c r="J48" s="48"/>
    </row>
    <row r="49">
      <c r="A49" s="37" t="s">
        <v>219</v>
      </c>
      <c r="B49" s="37">
        <v>10</v>
      </c>
      <c r="C49" s="38" t="s">
        <v>5157</v>
      </c>
      <c r="D49" s="37" t="s">
        <v>221</v>
      </c>
      <c r="E49" s="39" t="s">
        <v>5158</v>
      </c>
      <c r="F49" s="40" t="s">
        <v>837</v>
      </c>
      <c r="G49" s="41">
        <v>1</v>
      </c>
      <c r="H49" s="42">
        <v>0</v>
      </c>
      <c r="I49" s="43">
        <f>ROUND(G49*H49,P4)</f>
        <v>0</v>
      </c>
      <c r="J49" s="37"/>
      <c r="O49" s="44">
        <f>I49*0.21</f>
        <v>0</v>
      </c>
      <c r="P49">
        <v>3</v>
      </c>
    </row>
    <row r="50">
      <c r="A50" s="37" t="s">
        <v>224</v>
      </c>
      <c r="B50" s="45"/>
      <c r="C50" s="46"/>
      <c r="D50" s="46"/>
      <c r="E50" s="47" t="s">
        <v>221</v>
      </c>
      <c r="F50" s="46"/>
      <c r="G50" s="46"/>
      <c r="H50" s="46"/>
      <c r="I50" s="46"/>
      <c r="J50" s="48"/>
    </row>
    <row r="51">
      <c r="A51" s="37" t="s">
        <v>225</v>
      </c>
      <c r="B51" s="45"/>
      <c r="C51" s="46"/>
      <c r="D51" s="46"/>
      <c r="E51" s="49" t="s">
        <v>5010</v>
      </c>
      <c r="F51" s="46"/>
      <c r="G51" s="46"/>
      <c r="H51" s="46"/>
      <c r="I51" s="46"/>
      <c r="J51" s="48"/>
    </row>
    <row r="52" ht="75">
      <c r="A52" s="37" t="s">
        <v>227</v>
      </c>
      <c r="B52" s="45"/>
      <c r="C52" s="46"/>
      <c r="D52" s="46"/>
      <c r="E52" s="39" t="s">
        <v>5159</v>
      </c>
      <c r="F52" s="46"/>
      <c r="G52" s="46"/>
      <c r="H52" s="46"/>
      <c r="I52" s="46"/>
      <c r="J52" s="48"/>
    </row>
    <row r="53" ht="30">
      <c r="A53" s="37" t="s">
        <v>219</v>
      </c>
      <c r="B53" s="37">
        <v>11</v>
      </c>
      <c r="C53" s="38" t="s">
        <v>5160</v>
      </c>
      <c r="D53" s="37" t="s">
        <v>221</v>
      </c>
      <c r="E53" s="39" t="s">
        <v>5161</v>
      </c>
      <c r="F53" s="40" t="s">
        <v>837</v>
      </c>
      <c r="G53" s="41">
        <v>1</v>
      </c>
      <c r="H53" s="42">
        <v>0</v>
      </c>
      <c r="I53" s="43">
        <f>ROUND(G53*H53,P4)</f>
        <v>0</v>
      </c>
      <c r="J53" s="37"/>
      <c r="O53" s="44">
        <f>I53*0.21</f>
        <v>0</v>
      </c>
      <c r="P53">
        <v>3</v>
      </c>
    </row>
    <row r="54">
      <c r="A54" s="37" t="s">
        <v>224</v>
      </c>
      <c r="B54" s="45"/>
      <c r="C54" s="46"/>
      <c r="D54" s="46"/>
      <c r="E54" s="47" t="s">
        <v>221</v>
      </c>
      <c r="F54" s="46"/>
      <c r="G54" s="46"/>
      <c r="H54" s="46"/>
      <c r="I54" s="46"/>
      <c r="J54" s="48"/>
    </row>
    <row r="55">
      <c r="A55" s="37" t="s">
        <v>225</v>
      </c>
      <c r="B55" s="45"/>
      <c r="C55" s="46"/>
      <c r="D55" s="46"/>
      <c r="E55" s="49" t="s">
        <v>5010</v>
      </c>
      <c r="F55" s="46"/>
      <c r="G55" s="46"/>
      <c r="H55" s="46"/>
      <c r="I55" s="46"/>
      <c r="J55" s="48"/>
    </row>
    <row r="56" ht="60">
      <c r="A56" s="37" t="s">
        <v>227</v>
      </c>
      <c r="B56" s="45"/>
      <c r="C56" s="46"/>
      <c r="D56" s="46"/>
      <c r="E56" s="39" t="s">
        <v>5162</v>
      </c>
      <c r="F56" s="46"/>
      <c r="G56" s="46"/>
      <c r="H56" s="46"/>
      <c r="I56" s="46"/>
      <c r="J56" s="48"/>
    </row>
    <row r="57">
      <c r="A57" s="37" t="s">
        <v>219</v>
      </c>
      <c r="B57" s="37">
        <v>12</v>
      </c>
      <c r="C57" s="38" t="s">
        <v>5163</v>
      </c>
      <c r="D57" s="37" t="s">
        <v>221</v>
      </c>
      <c r="E57" s="39" t="s">
        <v>5164</v>
      </c>
      <c r="F57" s="40" t="s">
        <v>837</v>
      </c>
      <c r="G57" s="41">
        <v>1</v>
      </c>
      <c r="H57" s="42">
        <v>0</v>
      </c>
      <c r="I57" s="43">
        <f>ROUND(G57*H57,P4)</f>
        <v>0</v>
      </c>
      <c r="J57" s="37"/>
      <c r="O57" s="44">
        <f>I57*0.21</f>
        <v>0</v>
      </c>
      <c r="P57">
        <v>3</v>
      </c>
    </row>
    <row r="58">
      <c r="A58" s="37" t="s">
        <v>224</v>
      </c>
      <c r="B58" s="45"/>
      <c r="C58" s="46"/>
      <c r="D58" s="46"/>
      <c r="E58" s="47" t="s">
        <v>221</v>
      </c>
      <c r="F58" s="46"/>
      <c r="G58" s="46"/>
      <c r="H58" s="46"/>
      <c r="I58" s="46"/>
      <c r="J58" s="48"/>
    </row>
    <row r="59">
      <c r="A59" s="37" t="s">
        <v>225</v>
      </c>
      <c r="B59" s="45"/>
      <c r="C59" s="46"/>
      <c r="D59" s="46"/>
      <c r="E59" s="49" t="s">
        <v>5010</v>
      </c>
      <c r="F59" s="46"/>
      <c r="G59" s="46"/>
      <c r="H59" s="46"/>
      <c r="I59" s="46"/>
      <c r="J59" s="48"/>
    </row>
    <row r="60" ht="60">
      <c r="A60" s="37" t="s">
        <v>227</v>
      </c>
      <c r="B60" s="45"/>
      <c r="C60" s="46"/>
      <c r="D60" s="46"/>
      <c r="E60" s="39" t="s">
        <v>5162</v>
      </c>
      <c r="F60" s="46"/>
      <c r="G60" s="46"/>
      <c r="H60" s="46"/>
      <c r="I60" s="46"/>
      <c r="J60" s="48"/>
    </row>
    <row r="61">
      <c r="A61" s="37" t="s">
        <v>219</v>
      </c>
      <c r="B61" s="37">
        <v>13</v>
      </c>
      <c r="C61" s="38" t="s">
        <v>1162</v>
      </c>
      <c r="D61" s="37" t="s">
        <v>221</v>
      </c>
      <c r="E61" s="39" t="s">
        <v>1163</v>
      </c>
      <c r="F61" s="40" t="s">
        <v>394</v>
      </c>
      <c r="G61" s="41">
        <v>600</v>
      </c>
      <c r="H61" s="42">
        <v>0</v>
      </c>
      <c r="I61" s="43">
        <f>ROUND(G61*H61,P4)</f>
        <v>0</v>
      </c>
      <c r="J61" s="37"/>
      <c r="O61" s="44">
        <f>I61*0.21</f>
        <v>0</v>
      </c>
      <c r="P61">
        <v>3</v>
      </c>
    </row>
    <row r="62">
      <c r="A62" s="37" t="s">
        <v>224</v>
      </c>
      <c r="B62" s="45"/>
      <c r="C62" s="46"/>
      <c r="D62" s="46"/>
      <c r="E62" s="47" t="s">
        <v>221</v>
      </c>
      <c r="F62" s="46"/>
      <c r="G62" s="46"/>
      <c r="H62" s="46"/>
      <c r="I62" s="46"/>
      <c r="J62" s="48"/>
    </row>
    <row r="63">
      <c r="A63" s="37" t="s">
        <v>225</v>
      </c>
      <c r="B63" s="45"/>
      <c r="C63" s="46"/>
      <c r="D63" s="46"/>
      <c r="E63" s="49" t="s">
        <v>5010</v>
      </c>
      <c r="F63" s="46"/>
      <c r="G63" s="46"/>
      <c r="H63" s="46"/>
      <c r="I63" s="46"/>
      <c r="J63" s="48"/>
    </row>
    <row r="64" ht="120">
      <c r="A64" s="37" t="s">
        <v>227</v>
      </c>
      <c r="B64" s="45"/>
      <c r="C64" s="46"/>
      <c r="D64" s="46"/>
      <c r="E64" s="39" t="s">
        <v>1165</v>
      </c>
      <c r="F64" s="46"/>
      <c r="G64" s="46"/>
      <c r="H64" s="46"/>
      <c r="I64" s="46"/>
      <c r="J64" s="48"/>
    </row>
    <row r="65">
      <c r="A65" s="37" t="s">
        <v>219</v>
      </c>
      <c r="B65" s="37">
        <v>14</v>
      </c>
      <c r="C65" s="38" t="s">
        <v>5165</v>
      </c>
      <c r="D65" s="37" t="s">
        <v>221</v>
      </c>
      <c r="E65" s="39" t="s">
        <v>5166</v>
      </c>
      <c r="F65" s="40" t="s">
        <v>223</v>
      </c>
      <c r="G65" s="41">
        <v>32</v>
      </c>
      <c r="H65" s="42">
        <v>0</v>
      </c>
      <c r="I65" s="43">
        <f>ROUND(G65*H65,P4)</f>
        <v>0</v>
      </c>
      <c r="J65" s="37"/>
      <c r="O65" s="44">
        <f>I65*0.21</f>
        <v>0</v>
      </c>
      <c r="P65">
        <v>3</v>
      </c>
    </row>
    <row r="66">
      <c r="A66" s="37" t="s">
        <v>224</v>
      </c>
      <c r="B66" s="45"/>
      <c r="C66" s="46"/>
      <c r="D66" s="46"/>
      <c r="E66" s="47" t="s">
        <v>221</v>
      </c>
      <c r="F66" s="46"/>
      <c r="G66" s="46"/>
      <c r="H66" s="46"/>
      <c r="I66" s="46"/>
      <c r="J66" s="48"/>
    </row>
    <row r="67">
      <c r="A67" s="37" t="s">
        <v>225</v>
      </c>
      <c r="B67" s="45"/>
      <c r="C67" s="46"/>
      <c r="D67" s="46"/>
      <c r="E67" s="49" t="s">
        <v>5010</v>
      </c>
      <c r="F67" s="46"/>
      <c r="G67" s="46"/>
      <c r="H67" s="46"/>
      <c r="I67" s="46"/>
      <c r="J67" s="48"/>
    </row>
    <row r="68" ht="409.5">
      <c r="A68" s="37" t="s">
        <v>227</v>
      </c>
      <c r="B68" s="45"/>
      <c r="C68" s="46"/>
      <c r="D68" s="46"/>
      <c r="E68" s="39" t="s">
        <v>1173</v>
      </c>
      <c r="F68" s="46"/>
      <c r="G68" s="46"/>
      <c r="H68" s="46"/>
      <c r="I68" s="46"/>
      <c r="J68" s="48"/>
    </row>
    <row r="69">
      <c r="A69" s="37" t="s">
        <v>219</v>
      </c>
      <c r="B69" s="37">
        <v>15</v>
      </c>
      <c r="C69" s="38" t="s">
        <v>5167</v>
      </c>
      <c r="D69" s="37" t="s">
        <v>221</v>
      </c>
      <c r="E69" s="39" t="s">
        <v>5168</v>
      </c>
      <c r="F69" s="40" t="s">
        <v>223</v>
      </c>
      <c r="G69" s="41">
        <v>321.75</v>
      </c>
      <c r="H69" s="42">
        <v>0</v>
      </c>
      <c r="I69" s="43">
        <f>ROUND(G69*H69,P4)</f>
        <v>0</v>
      </c>
      <c r="J69" s="37"/>
      <c r="O69" s="44">
        <f>I69*0.21</f>
        <v>0</v>
      </c>
      <c r="P69">
        <v>3</v>
      </c>
    </row>
    <row r="70">
      <c r="A70" s="37" t="s">
        <v>224</v>
      </c>
      <c r="B70" s="45"/>
      <c r="C70" s="46"/>
      <c r="D70" s="46"/>
      <c r="E70" s="47" t="s">
        <v>221</v>
      </c>
      <c r="F70" s="46"/>
      <c r="G70" s="46"/>
      <c r="H70" s="46"/>
      <c r="I70" s="46"/>
      <c r="J70" s="48"/>
    </row>
    <row r="71">
      <c r="A71" s="37" t="s">
        <v>225</v>
      </c>
      <c r="B71" s="45"/>
      <c r="C71" s="46"/>
      <c r="D71" s="46"/>
      <c r="E71" s="49" t="s">
        <v>5010</v>
      </c>
      <c r="F71" s="46"/>
      <c r="G71" s="46"/>
      <c r="H71" s="46"/>
      <c r="I71" s="46"/>
      <c r="J71" s="48"/>
    </row>
    <row r="72" ht="75">
      <c r="A72" s="37" t="s">
        <v>227</v>
      </c>
      <c r="B72" s="45"/>
      <c r="C72" s="46"/>
      <c r="D72" s="46"/>
      <c r="E72" s="39" t="s">
        <v>5169</v>
      </c>
      <c r="F72" s="46"/>
      <c r="G72" s="46"/>
      <c r="H72" s="46"/>
      <c r="I72" s="46"/>
      <c r="J72" s="48"/>
    </row>
    <row r="73">
      <c r="A73" s="37" t="s">
        <v>219</v>
      </c>
      <c r="B73" s="37">
        <v>16</v>
      </c>
      <c r="C73" s="38" t="s">
        <v>5170</v>
      </c>
      <c r="D73" s="37" t="s">
        <v>221</v>
      </c>
      <c r="E73" s="39" t="s">
        <v>5171</v>
      </c>
      <c r="F73" s="40" t="s">
        <v>223</v>
      </c>
      <c r="G73" s="41">
        <v>35.75</v>
      </c>
      <c r="H73" s="42">
        <v>0</v>
      </c>
      <c r="I73" s="43">
        <f>ROUND(G73*H73,P4)</f>
        <v>0</v>
      </c>
      <c r="J73" s="37"/>
      <c r="O73" s="44">
        <f>I73*0.21</f>
        <v>0</v>
      </c>
      <c r="P73">
        <v>3</v>
      </c>
    </row>
    <row r="74">
      <c r="A74" s="37" t="s">
        <v>224</v>
      </c>
      <c r="B74" s="45"/>
      <c r="C74" s="46"/>
      <c r="D74" s="46"/>
      <c r="E74" s="47" t="s">
        <v>221</v>
      </c>
      <c r="F74" s="46"/>
      <c r="G74" s="46"/>
      <c r="H74" s="46"/>
      <c r="I74" s="46"/>
      <c r="J74" s="48"/>
    </row>
    <row r="75">
      <c r="A75" s="37" t="s">
        <v>225</v>
      </c>
      <c r="B75" s="45"/>
      <c r="C75" s="46"/>
      <c r="D75" s="46"/>
      <c r="E75" s="49" t="s">
        <v>5010</v>
      </c>
      <c r="F75" s="46"/>
      <c r="G75" s="46"/>
      <c r="H75" s="46"/>
      <c r="I75" s="46"/>
      <c r="J75" s="48"/>
    </row>
    <row r="76" ht="409.5">
      <c r="A76" s="37" t="s">
        <v>227</v>
      </c>
      <c r="B76" s="45"/>
      <c r="C76" s="46"/>
      <c r="D76" s="46"/>
      <c r="E76" s="39" t="s">
        <v>1971</v>
      </c>
      <c r="F76" s="46"/>
      <c r="G76" s="46"/>
      <c r="H76" s="46"/>
      <c r="I76" s="46"/>
      <c r="J76" s="48"/>
    </row>
    <row r="77">
      <c r="A77" s="37" t="s">
        <v>219</v>
      </c>
      <c r="B77" s="37">
        <v>17</v>
      </c>
      <c r="C77" s="38" t="s">
        <v>5172</v>
      </c>
      <c r="D77" s="37" t="s">
        <v>221</v>
      </c>
      <c r="E77" s="39" t="s">
        <v>5173</v>
      </c>
      <c r="F77" s="40" t="s">
        <v>1025</v>
      </c>
      <c r="G77" s="41">
        <v>35.75</v>
      </c>
      <c r="H77" s="42">
        <v>0</v>
      </c>
      <c r="I77" s="43">
        <f>ROUND(G77*H77,P4)</f>
        <v>0</v>
      </c>
      <c r="J77" s="37"/>
      <c r="O77" s="44">
        <f>I77*0.21</f>
        <v>0</v>
      </c>
      <c r="P77">
        <v>3</v>
      </c>
    </row>
    <row r="78">
      <c r="A78" s="37" t="s">
        <v>224</v>
      </c>
      <c r="B78" s="45"/>
      <c r="C78" s="46"/>
      <c r="D78" s="46"/>
      <c r="E78" s="47" t="s">
        <v>221</v>
      </c>
      <c r="F78" s="46"/>
      <c r="G78" s="46"/>
      <c r="H78" s="46"/>
      <c r="I78" s="46"/>
      <c r="J78" s="48"/>
    </row>
    <row r="79">
      <c r="A79" s="37" t="s">
        <v>225</v>
      </c>
      <c r="B79" s="45"/>
      <c r="C79" s="46"/>
      <c r="D79" s="46"/>
      <c r="E79" s="49" t="s">
        <v>5010</v>
      </c>
      <c r="F79" s="46"/>
      <c r="G79" s="46"/>
      <c r="H79" s="46"/>
      <c r="I79" s="46"/>
      <c r="J79" s="48"/>
    </row>
    <row r="80" ht="105">
      <c r="A80" s="37" t="s">
        <v>227</v>
      </c>
      <c r="B80" s="45"/>
      <c r="C80" s="46"/>
      <c r="D80" s="46"/>
      <c r="E80" s="39" t="s">
        <v>1181</v>
      </c>
      <c r="F80" s="46"/>
      <c r="G80" s="46"/>
      <c r="H80" s="46"/>
      <c r="I80" s="46"/>
      <c r="J80" s="48"/>
    </row>
    <row r="81">
      <c r="A81" s="37" t="s">
        <v>219</v>
      </c>
      <c r="B81" s="37">
        <v>18</v>
      </c>
      <c r="C81" s="38" t="s">
        <v>1893</v>
      </c>
      <c r="D81" s="37" t="s">
        <v>221</v>
      </c>
      <c r="E81" s="39" t="s">
        <v>1894</v>
      </c>
      <c r="F81" s="40" t="s">
        <v>528</v>
      </c>
      <c r="G81" s="41">
        <v>1800</v>
      </c>
      <c r="H81" s="42">
        <v>0</v>
      </c>
      <c r="I81" s="43">
        <f>ROUND(G81*H81,P4)</f>
        <v>0</v>
      </c>
      <c r="J81" s="37"/>
      <c r="O81" s="44">
        <f>I81*0.21</f>
        <v>0</v>
      </c>
      <c r="P81">
        <v>3</v>
      </c>
    </row>
    <row r="82">
      <c r="A82" s="37" t="s">
        <v>224</v>
      </c>
      <c r="B82" s="45"/>
      <c r="C82" s="46"/>
      <c r="D82" s="46"/>
      <c r="E82" s="47" t="s">
        <v>221</v>
      </c>
      <c r="F82" s="46"/>
      <c r="G82" s="46"/>
      <c r="H82" s="46"/>
      <c r="I82" s="46"/>
      <c r="J82" s="48"/>
    </row>
    <row r="83">
      <c r="A83" s="37" t="s">
        <v>225</v>
      </c>
      <c r="B83" s="45"/>
      <c r="C83" s="46"/>
      <c r="D83" s="46"/>
      <c r="E83" s="49" t="s">
        <v>5010</v>
      </c>
      <c r="F83" s="46"/>
      <c r="G83" s="46"/>
      <c r="H83" s="46"/>
      <c r="I83" s="46"/>
      <c r="J83" s="48"/>
    </row>
    <row r="84" ht="90">
      <c r="A84" s="37" t="s">
        <v>227</v>
      </c>
      <c r="B84" s="45"/>
      <c r="C84" s="46"/>
      <c r="D84" s="46"/>
      <c r="E84" s="39" t="s">
        <v>236</v>
      </c>
      <c r="F84" s="46"/>
      <c r="G84" s="46"/>
      <c r="H84" s="46"/>
      <c r="I84" s="46"/>
      <c r="J84" s="48"/>
    </row>
    <row r="85">
      <c r="A85" s="37" t="s">
        <v>219</v>
      </c>
      <c r="B85" s="37">
        <v>19</v>
      </c>
      <c r="C85" s="38" t="s">
        <v>5174</v>
      </c>
      <c r="D85" s="37" t="s">
        <v>221</v>
      </c>
      <c r="E85" s="39" t="s">
        <v>5175</v>
      </c>
      <c r="F85" s="40" t="s">
        <v>223</v>
      </c>
      <c r="G85" s="41">
        <v>311.31200000000001</v>
      </c>
      <c r="H85" s="42">
        <v>0</v>
      </c>
      <c r="I85" s="43">
        <f>ROUND(G85*H85,P4)</f>
        <v>0</v>
      </c>
      <c r="J85" s="37"/>
      <c r="O85" s="44">
        <f>I85*0.21</f>
        <v>0</v>
      </c>
      <c r="P85">
        <v>3</v>
      </c>
    </row>
    <row r="86">
      <c r="A86" s="37" t="s">
        <v>224</v>
      </c>
      <c r="B86" s="45"/>
      <c r="C86" s="46"/>
      <c r="D86" s="46"/>
      <c r="E86" s="47" t="s">
        <v>221</v>
      </c>
      <c r="F86" s="46"/>
      <c r="G86" s="46"/>
      <c r="H86" s="46"/>
      <c r="I86" s="46"/>
      <c r="J86" s="48"/>
    </row>
    <row r="87">
      <c r="A87" s="37" t="s">
        <v>225</v>
      </c>
      <c r="B87" s="45"/>
      <c r="C87" s="46"/>
      <c r="D87" s="46"/>
      <c r="E87" s="49" t="s">
        <v>5010</v>
      </c>
      <c r="F87" s="46"/>
      <c r="G87" s="46"/>
      <c r="H87" s="46"/>
      <c r="I87" s="46"/>
      <c r="J87" s="48"/>
    </row>
    <row r="88">
      <c r="A88" s="37" t="s">
        <v>227</v>
      </c>
      <c r="B88" s="45"/>
      <c r="C88" s="46"/>
      <c r="D88" s="46"/>
      <c r="E88" s="39" t="s">
        <v>5176</v>
      </c>
      <c r="F88" s="46"/>
      <c r="G88" s="46"/>
      <c r="H88" s="46"/>
      <c r="I88" s="46"/>
      <c r="J88" s="48"/>
    </row>
    <row r="89">
      <c r="A89" s="37" t="s">
        <v>219</v>
      </c>
      <c r="B89" s="37">
        <v>20</v>
      </c>
      <c r="C89" s="38" t="s">
        <v>5177</v>
      </c>
      <c r="D89" s="37" t="s">
        <v>221</v>
      </c>
      <c r="E89" s="39" t="s">
        <v>5178</v>
      </c>
      <c r="F89" s="40" t="s">
        <v>462</v>
      </c>
      <c r="G89" s="41">
        <v>12.42</v>
      </c>
      <c r="H89" s="42">
        <v>0</v>
      </c>
      <c r="I89" s="43">
        <f>ROUND(G89*H89,P4)</f>
        <v>0</v>
      </c>
      <c r="J89" s="37"/>
      <c r="O89" s="44">
        <f>I89*0.21</f>
        <v>0</v>
      </c>
      <c r="P89">
        <v>3</v>
      </c>
    </row>
    <row r="90">
      <c r="A90" s="37" t="s">
        <v>224</v>
      </c>
      <c r="B90" s="45"/>
      <c r="C90" s="46"/>
      <c r="D90" s="46"/>
      <c r="E90" s="47" t="s">
        <v>221</v>
      </c>
      <c r="F90" s="46"/>
      <c r="G90" s="46"/>
      <c r="H90" s="46"/>
      <c r="I90" s="46"/>
      <c r="J90" s="48"/>
    </row>
    <row r="91">
      <c r="A91" s="37" t="s">
        <v>225</v>
      </c>
      <c r="B91" s="45"/>
      <c r="C91" s="46"/>
      <c r="D91" s="46"/>
      <c r="E91" s="49" t="s">
        <v>5010</v>
      </c>
      <c r="F91" s="46"/>
      <c r="G91" s="46"/>
      <c r="H91" s="46"/>
      <c r="I91" s="46"/>
      <c r="J91" s="48"/>
    </row>
    <row r="92" ht="315">
      <c r="A92" s="37" t="s">
        <v>227</v>
      </c>
      <c r="B92" s="45"/>
      <c r="C92" s="46"/>
      <c r="D92" s="46"/>
      <c r="E92" s="39" t="s">
        <v>5179</v>
      </c>
      <c r="F92" s="46"/>
      <c r="G92" s="46"/>
      <c r="H92" s="46"/>
      <c r="I92" s="46"/>
      <c r="J92" s="48"/>
    </row>
    <row r="93" ht="30">
      <c r="A93" s="37" t="s">
        <v>219</v>
      </c>
      <c r="B93" s="37">
        <v>21</v>
      </c>
      <c r="C93" s="38" t="s">
        <v>5180</v>
      </c>
      <c r="D93" s="37" t="s">
        <v>221</v>
      </c>
      <c r="E93" s="39" t="s">
        <v>5181</v>
      </c>
      <c r="F93" s="40" t="s">
        <v>462</v>
      </c>
      <c r="G93" s="41">
        <v>4.6200000000000001</v>
      </c>
      <c r="H93" s="42">
        <v>0</v>
      </c>
      <c r="I93" s="43">
        <f>ROUND(G93*H93,P4)</f>
        <v>0</v>
      </c>
      <c r="J93" s="37"/>
      <c r="O93" s="44">
        <f>I93*0.21</f>
        <v>0</v>
      </c>
      <c r="P93">
        <v>3</v>
      </c>
    </row>
    <row r="94">
      <c r="A94" s="37" t="s">
        <v>224</v>
      </c>
      <c r="B94" s="45"/>
      <c r="C94" s="46"/>
      <c r="D94" s="46"/>
      <c r="E94" s="47" t="s">
        <v>221</v>
      </c>
      <c r="F94" s="46"/>
      <c r="G94" s="46"/>
      <c r="H94" s="46"/>
      <c r="I94" s="46"/>
      <c r="J94" s="48"/>
    </row>
    <row r="95">
      <c r="A95" s="37" t="s">
        <v>225</v>
      </c>
      <c r="B95" s="45"/>
      <c r="C95" s="46"/>
      <c r="D95" s="46"/>
      <c r="E95" s="49" t="s">
        <v>5010</v>
      </c>
      <c r="F95" s="46"/>
      <c r="G95" s="46"/>
      <c r="H95" s="46"/>
      <c r="I95" s="46"/>
      <c r="J95" s="48"/>
    </row>
    <row r="96" ht="90">
      <c r="A96" s="37" t="s">
        <v>227</v>
      </c>
      <c r="B96" s="45"/>
      <c r="C96" s="46"/>
      <c r="D96" s="46"/>
      <c r="E96" s="39" t="s">
        <v>5182</v>
      </c>
      <c r="F96" s="46"/>
      <c r="G96" s="46"/>
      <c r="H96" s="46"/>
      <c r="I96" s="46"/>
      <c r="J96" s="48"/>
    </row>
    <row r="97">
      <c r="A97" s="37" t="s">
        <v>219</v>
      </c>
      <c r="B97" s="37">
        <v>22</v>
      </c>
      <c r="C97" s="38" t="s">
        <v>5183</v>
      </c>
      <c r="D97" s="37" t="s">
        <v>221</v>
      </c>
      <c r="E97" s="39" t="s">
        <v>5184</v>
      </c>
      <c r="F97" s="40" t="s">
        <v>1756</v>
      </c>
      <c r="G97" s="41">
        <v>309</v>
      </c>
      <c r="H97" s="42">
        <v>0</v>
      </c>
      <c r="I97" s="43">
        <f>ROUND(G97*H97,P4)</f>
        <v>0</v>
      </c>
      <c r="J97" s="37"/>
      <c r="O97" s="44">
        <f>I97*0.21</f>
        <v>0</v>
      </c>
      <c r="P97">
        <v>3</v>
      </c>
    </row>
    <row r="98">
      <c r="A98" s="37" t="s">
        <v>224</v>
      </c>
      <c r="B98" s="45"/>
      <c r="C98" s="46"/>
      <c r="D98" s="46"/>
      <c r="E98" s="47" t="s">
        <v>221</v>
      </c>
      <c r="F98" s="46"/>
      <c r="G98" s="46"/>
      <c r="H98" s="46"/>
      <c r="I98" s="46"/>
      <c r="J98" s="48"/>
    </row>
    <row r="99">
      <c r="A99" s="37" t="s">
        <v>225</v>
      </c>
      <c r="B99" s="45"/>
      <c r="C99" s="46"/>
      <c r="D99" s="46"/>
      <c r="E99" s="49" t="s">
        <v>5010</v>
      </c>
      <c r="F99" s="46"/>
      <c r="G99" s="46"/>
      <c r="H99" s="46"/>
      <c r="I99" s="46"/>
      <c r="J99" s="48"/>
    </row>
    <row r="100" ht="315">
      <c r="A100" s="37" t="s">
        <v>227</v>
      </c>
      <c r="B100" s="45"/>
      <c r="C100" s="46"/>
      <c r="D100" s="46"/>
      <c r="E100" s="39" t="s">
        <v>5179</v>
      </c>
      <c r="F100" s="46"/>
      <c r="G100" s="46"/>
      <c r="H100" s="46"/>
      <c r="I100" s="46"/>
      <c r="J100" s="48"/>
    </row>
    <row r="101">
      <c r="A101" s="37" t="s">
        <v>219</v>
      </c>
      <c r="B101" s="37">
        <v>23</v>
      </c>
      <c r="C101" s="38" t="s">
        <v>5185</v>
      </c>
      <c r="D101" s="37" t="s">
        <v>221</v>
      </c>
      <c r="E101" s="39" t="s">
        <v>5186</v>
      </c>
      <c r="F101" s="40" t="s">
        <v>1756</v>
      </c>
      <c r="G101" s="41">
        <v>92</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c r="A103" s="37" t="s">
        <v>225</v>
      </c>
      <c r="B103" s="45"/>
      <c r="C103" s="46"/>
      <c r="D103" s="46"/>
      <c r="E103" s="49" t="s">
        <v>5010</v>
      </c>
      <c r="F103" s="46"/>
      <c r="G103" s="46"/>
      <c r="H103" s="46"/>
      <c r="I103" s="46"/>
      <c r="J103" s="48"/>
    </row>
    <row r="104" ht="90">
      <c r="A104" s="37" t="s">
        <v>227</v>
      </c>
      <c r="B104" s="45"/>
      <c r="C104" s="46"/>
      <c r="D104" s="46"/>
      <c r="E104" s="39" t="s">
        <v>5182</v>
      </c>
      <c r="F104" s="46"/>
      <c r="G104" s="46"/>
      <c r="H104" s="46"/>
      <c r="I104" s="46"/>
      <c r="J104" s="48"/>
    </row>
    <row r="105">
      <c r="A105" s="37" t="s">
        <v>219</v>
      </c>
      <c r="B105" s="37">
        <v>24</v>
      </c>
      <c r="C105" s="38" t="s">
        <v>5187</v>
      </c>
      <c r="D105" s="37" t="s">
        <v>221</v>
      </c>
      <c r="E105" s="39" t="s">
        <v>5188</v>
      </c>
      <c r="F105" s="40" t="s">
        <v>223</v>
      </c>
      <c r="G105" s="41">
        <v>311.30000000000001</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c r="A107" s="37" t="s">
        <v>225</v>
      </c>
      <c r="B107" s="45"/>
      <c r="C107" s="46"/>
      <c r="D107" s="46"/>
      <c r="E107" s="49" t="s">
        <v>5010</v>
      </c>
      <c r="F107" s="46"/>
      <c r="G107" s="46"/>
      <c r="H107" s="46"/>
      <c r="I107" s="46"/>
      <c r="J107" s="48"/>
    </row>
    <row r="108" ht="180">
      <c r="A108" s="37" t="s">
        <v>227</v>
      </c>
      <c r="B108" s="45"/>
      <c r="C108" s="46"/>
      <c r="D108" s="46"/>
      <c r="E108" s="39" t="s">
        <v>5189</v>
      </c>
      <c r="F108" s="46"/>
      <c r="G108" s="46"/>
      <c r="H108" s="46"/>
      <c r="I108" s="46"/>
      <c r="J108" s="48"/>
    </row>
    <row r="109" ht="30">
      <c r="A109" s="37" t="s">
        <v>219</v>
      </c>
      <c r="B109" s="37">
        <v>25</v>
      </c>
      <c r="C109" s="38" t="s">
        <v>5190</v>
      </c>
      <c r="D109" s="37" t="s">
        <v>221</v>
      </c>
      <c r="E109" s="39" t="s">
        <v>5191</v>
      </c>
      <c r="F109" s="40" t="s">
        <v>223</v>
      </c>
      <c r="G109" s="41">
        <v>1500</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c r="A111" s="37" t="s">
        <v>225</v>
      </c>
      <c r="B111" s="45"/>
      <c r="C111" s="46"/>
      <c r="D111" s="46"/>
      <c r="E111" s="49" t="s">
        <v>5010</v>
      </c>
      <c r="F111" s="46"/>
      <c r="G111" s="46"/>
      <c r="H111" s="46"/>
      <c r="I111" s="46"/>
      <c r="J111" s="48"/>
    </row>
    <row r="112" ht="180">
      <c r="A112" s="37" t="s">
        <v>227</v>
      </c>
      <c r="B112" s="45"/>
      <c r="C112" s="46"/>
      <c r="D112" s="46"/>
      <c r="E112" s="39" t="s">
        <v>5192</v>
      </c>
      <c r="F112" s="46"/>
      <c r="G112" s="46"/>
      <c r="H112" s="46"/>
      <c r="I112" s="46"/>
      <c r="J112" s="48"/>
    </row>
    <row r="113" ht="30">
      <c r="A113" s="37" t="s">
        <v>219</v>
      </c>
      <c r="B113" s="37">
        <v>26</v>
      </c>
      <c r="C113" s="38" t="s">
        <v>5193</v>
      </c>
      <c r="D113" s="37" t="s">
        <v>221</v>
      </c>
      <c r="E113" s="39" t="s">
        <v>5194</v>
      </c>
      <c r="F113" s="40" t="s">
        <v>223</v>
      </c>
      <c r="G113" s="41">
        <v>4500</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c r="A115" s="37" t="s">
        <v>225</v>
      </c>
      <c r="B115" s="45"/>
      <c r="C115" s="46"/>
      <c r="D115" s="46"/>
      <c r="E115" s="49" t="s">
        <v>5010</v>
      </c>
      <c r="F115" s="46"/>
      <c r="G115" s="46"/>
      <c r="H115" s="46"/>
      <c r="I115" s="46"/>
      <c r="J115" s="48"/>
    </row>
    <row r="116" ht="75">
      <c r="A116" s="37" t="s">
        <v>227</v>
      </c>
      <c r="B116" s="45"/>
      <c r="C116" s="46"/>
      <c r="D116" s="46"/>
      <c r="E116" s="39" t="s">
        <v>5195</v>
      </c>
      <c r="F116" s="46"/>
      <c r="G116" s="46"/>
      <c r="H116" s="46"/>
      <c r="I116" s="46"/>
      <c r="J116" s="48"/>
    </row>
    <row r="117">
      <c r="A117" s="37" t="s">
        <v>219</v>
      </c>
      <c r="B117" s="37">
        <v>27</v>
      </c>
      <c r="C117" s="38" t="s">
        <v>1366</v>
      </c>
      <c r="D117" s="37" t="s">
        <v>221</v>
      </c>
      <c r="E117" s="39" t="s">
        <v>1367</v>
      </c>
      <c r="F117" s="40" t="s">
        <v>223</v>
      </c>
      <c r="G117" s="41">
        <v>32</v>
      </c>
      <c r="H117" s="42">
        <v>0</v>
      </c>
      <c r="I117" s="43">
        <f>ROUND(G117*H117,P4)</f>
        <v>0</v>
      </c>
      <c r="J117" s="37"/>
      <c r="O117" s="44">
        <f>I117*0.21</f>
        <v>0</v>
      </c>
      <c r="P117">
        <v>3</v>
      </c>
    </row>
    <row r="118">
      <c r="A118" s="37" t="s">
        <v>224</v>
      </c>
      <c r="B118" s="45"/>
      <c r="C118" s="46"/>
      <c r="D118" s="46"/>
      <c r="E118" s="47" t="s">
        <v>221</v>
      </c>
      <c r="F118" s="46"/>
      <c r="G118" s="46"/>
      <c r="H118" s="46"/>
      <c r="I118" s="46"/>
      <c r="J118" s="48"/>
    </row>
    <row r="119">
      <c r="A119" s="37" t="s">
        <v>225</v>
      </c>
      <c r="B119" s="45"/>
      <c r="C119" s="46"/>
      <c r="D119" s="46"/>
      <c r="E119" s="49" t="s">
        <v>5010</v>
      </c>
      <c r="F119" s="46"/>
      <c r="G119" s="46"/>
      <c r="H119" s="46"/>
      <c r="I119" s="46"/>
      <c r="J119" s="48"/>
    </row>
    <row r="120" ht="405">
      <c r="A120" s="37" t="s">
        <v>227</v>
      </c>
      <c r="B120" s="45"/>
      <c r="C120" s="46"/>
      <c r="D120" s="46"/>
      <c r="E120" s="39" t="s">
        <v>5196</v>
      </c>
      <c r="F120" s="46"/>
      <c r="G120" s="46"/>
      <c r="H120" s="46"/>
      <c r="I120" s="46"/>
      <c r="J120" s="48"/>
    </row>
    <row r="121">
      <c r="A121" s="37" t="s">
        <v>219</v>
      </c>
      <c r="B121" s="37">
        <v>28</v>
      </c>
      <c r="C121" s="38" t="s">
        <v>1371</v>
      </c>
      <c r="D121" s="37" t="s">
        <v>221</v>
      </c>
      <c r="E121" s="39" t="s">
        <v>1372</v>
      </c>
      <c r="F121" s="40" t="s">
        <v>223</v>
      </c>
      <c r="G121" s="41">
        <v>347</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c r="A123" s="37" t="s">
        <v>225</v>
      </c>
      <c r="B123" s="45"/>
      <c r="C123" s="46"/>
      <c r="D123" s="46"/>
      <c r="E123" s="49" t="s">
        <v>5010</v>
      </c>
      <c r="F123" s="46"/>
      <c r="G123" s="46"/>
      <c r="H123" s="46"/>
      <c r="I123" s="46"/>
      <c r="J123" s="48"/>
    </row>
    <row r="124" ht="330">
      <c r="A124" s="37" t="s">
        <v>227</v>
      </c>
      <c r="B124" s="45"/>
      <c r="C124" s="46"/>
      <c r="D124" s="46"/>
      <c r="E124" s="39" t="s">
        <v>1602</v>
      </c>
      <c r="F124" s="46"/>
      <c r="G124" s="46"/>
      <c r="H124" s="46"/>
      <c r="I124" s="46"/>
      <c r="J124" s="48"/>
    </row>
    <row r="125">
      <c r="A125" s="31" t="s">
        <v>216</v>
      </c>
      <c r="B125" s="32"/>
      <c r="C125" s="33" t="s">
        <v>1234</v>
      </c>
      <c r="D125" s="34"/>
      <c r="E125" s="31" t="s">
        <v>1617</v>
      </c>
      <c r="F125" s="34"/>
      <c r="G125" s="34"/>
      <c r="H125" s="34"/>
      <c r="I125" s="35">
        <f>SUMIFS(I126:I129,A126:A129,"P")</f>
        <v>0</v>
      </c>
      <c r="J125" s="36"/>
    </row>
    <row r="126">
      <c r="A126" s="37" t="s">
        <v>219</v>
      </c>
      <c r="B126" s="37">
        <v>29</v>
      </c>
      <c r="C126" s="38" t="s">
        <v>5019</v>
      </c>
      <c r="D126" s="37" t="s">
        <v>221</v>
      </c>
      <c r="E126" s="39" t="s">
        <v>5020</v>
      </c>
      <c r="F126" s="40" t="s">
        <v>1756</v>
      </c>
      <c r="G126" s="41">
        <v>975</v>
      </c>
      <c r="H126" s="42">
        <v>0</v>
      </c>
      <c r="I126" s="43">
        <f>ROUND(G126*H126,P4)</f>
        <v>0</v>
      </c>
      <c r="J126" s="37"/>
      <c r="O126" s="44">
        <f>I126*0.21</f>
        <v>0</v>
      </c>
      <c r="P126">
        <v>3</v>
      </c>
    </row>
    <row r="127">
      <c r="A127" s="37" t="s">
        <v>224</v>
      </c>
      <c r="B127" s="45"/>
      <c r="C127" s="46"/>
      <c r="D127" s="46"/>
      <c r="E127" s="47" t="s">
        <v>221</v>
      </c>
      <c r="F127" s="46"/>
      <c r="G127" s="46"/>
      <c r="H127" s="46"/>
      <c r="I127" s="46"/>
      <c r="J127" s="48"/>
    </row>
    <row r="128">
      <c r="A128" s="37" t="s">
        <v>225</v>
      </c>
      <c r="B128" s="45"/>
      <c r="C128" s="46"/>
      <c r="D128" s="46"/>
      <c r="E128" s="49" t="s">
        <v>5010</v>
      </c>
      <c r="F128" s="46"/>
      <c r="G128" s="46"/>
      <c r="H128" s="46"/>
      <c r="I128" s="46"/>
      <c r="J128" s="48"/>
    </row>
    <row r="129" ht="135">
      <c r="A129" s="37" t="s">
        <v>227</v>
      </c>
      <c r="B129" s="45"/>
      <c r="C129" s="46"/>
      <c r="D129" s="46"/>
      <c r="E129" s="39" t="s">
        <v>5021</v>
      </c>
      <c r="F129" s="46"/>
      <c r="G129" s="46"/>
      <c r="H129" s="46"/>
      <c r="I129" s="46"/>
      <c r="J129" s="48"/>
    </row>
    <row r="130">
      <c r="A130" s="31" t="s">
        <v>216</v>
      </c>
      <c r="B130" s="32"/>
      <c r="C130" s="33" t="s">
        <v>1244</v>
      </c>
      <c r="D130" s="34"/>
      <c r="E130" s="31" t="s">
        <v>1245</v>
      </c>
      <c r="F130" s="34"/>
      <c r="G130" s="34"/>
      <c r="H130" s="34"/>
      <c r="I130" s="35">
        <f>SUMIFS(I131:I134,A131:A134,"P")</f>
        <v>0</v>
      </c>
      <c r="J130" s="36"/>
    </row>
    <row r="131">
      <c r="A131" s="37" t="s">
        <v>219</v>
      </c>
      <c r="B131" s="37">
        <v>30</v>
      </c>
      <c r="C131" s="38" t="s">
        <v>1261</v>
      </c>
      <c r="D131" s="37" t="s">
        <v>221</v>
      </c>
      <c r="E131" s="39" t="s">
        <v>1262</v>
      </c>
      <c r="F131" s="40" t="s">
        <v>223</v>
      </c>
      <c r="G131" s="41">
        <v>25.399999999999999</v>
      </c>
      <c r="H131" s="42">
        <v>0</v>
      </c>
      <c r="I131" s="43">
        <f>ROUND(G131*H131,P4)</f>
        <v>0</v>
      </c>
      <c r="J131" s="37"/>
      <c r="O131" s="44">
        <f>I131*0.21</f>
        <v>0</v>
      </c>
      <c r="P131">
        <v>3</v>
      </c>
    </row>
    <row r="132">
      <c r="A132" s="37" t="s">
        <v>224</v>
      </c>
      <c r="B132" s="45"/>
      <c r="C132" s="46"/>
      <c r="D132" s="46"/>
      <c r="E132" s="47" t="s">
        <v>221</v>
      </c>
      <c r="F132" s="46"/>
      <c r="G132" s="46"/>
      <c r="H132" s="46"/>
      <c r="I132" s="46"/>
      <c r="J132" s="48"/>
    </row>
    <row r="133">
      <c r="A133" s="37" t="s">
        <v>225</v>
      </c>
      <c r="B133" s="45"/>
      <c r="C133" s="46"/>
      <c r="D133" s="46"/>
      <c r="E133" s="49" t="s">
        <v>5010</v>
      </c>
      <c r="F133" s="46"/>
      <c r="G133" s="46"/>
      <c r="H133" s="46"/>
      <c r="I133" s="46"/>
      <c r="J133" s="48"/>
    </row>
    <row r="134" ht="60">
      <c r="A134" s="37" t="s">
        <v>227</v>
      </c>
      <c r="B134" s="45"/>
      <c r="C134" s="46"/>
      <c r="D134" s="46"/>
      <c r="E134" s="39" t="s">
        <v>1260</v>
      </c>
      <c r="F134" s="46"/>
      <c r="G134" s="46"/>
      <c r="H134" s="46"/>
      <c r="I134" s="46"/>
      <c r="J134" s="48"/>
    </row>
    <row r="135">
      <c r="A135" s="31" t="s">
        <v>216</v>
      </c>
      <c r="B135" s="32"/>
      <c r="C135" s="33" t="s">
        <v>1268</v>
      </c>
      <c r="D135" s="34"/>
      <c r="E135" s="31" t="s">
        <v>2897</v>
      </c>
      <c r="F135" s="34"/>
      <c r="G135" s="34"/>
      <c r="H135" s="34"/>
      <c r="I135" s="35">
        <f>SUMIFS(I136:I147,A136:A147,"P")</f>
        <v>0</v>
      </c>
      <c r="J135" s="36"/>
    </row>
    <row r="136">
      <c r="A136" s="37" t="s">
        <v>219</v>
      </c>
      <c r="B136" s="37">
        <v>31</v>
      </c>
      <c r="C136" s="38" t="s">
        <v>810</v>
      </c>
      <c r="D136" s="37" t="s">
        <v>221</v>
      </c>
      <c r="E136" s="39" t="s">
        <v>811</v>
      </c>
      <c r="F136" s="40" t="s">
        <v>223</v>
      </c>
      <c r="G136" s="41">
        <v>9.6999999999999993</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5010</v>
      </c>
      <c r="F138" s="46"/>
      <c r="G138" s="46"/>
      <c r="H138" s="46"/>
      <c r="I138" s="46"/>
      <c r="J138" s="48"/>
    </row>
    <row r="139" ht="105">
      <c r="A139" s="37" t="s">
        <v>227</v>
      </c>
      <c r="B139" s="45"/>
      <c r="C139" s="46"/>
      <c r="D139" s="46"/>
      <c r="E139" s="39" t="s">
        <v>813</v>
      </c>
      <c r="F139" s="46"/>
      <c r="G139" s="46"/>
      <c r="H139" s="46"/>
      <c r="I139" s="46"/>
      <c r="J139" s="48"/>
    </row>
    <row r="140">
      <c r="A140" s="37" t="s">
        <v>219</v>
      </c>
      <c r="B140" s="37">
        <v>32</v>
      </c>
      <c r="C140" s="38" t="s">
        <v>5197</v>
      </c>
      <c r="D140" s="37" t="s">
        <v>221</v>
      </c>
      <c r="E140" s="39" t="s">
        <v>5198</v>
      </c>
      <c r="F140" s="40" t="s">
        <v>245</v>
      </c>
      <c r="G140" s="41">
        <v>180</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5010</v>
      </c>
      <c r="F142" s="46"/>
      <c r="G142" s="46"/>
      <c r="H142" s="46"/>
      <c r="I142" s="46"/>
      <c r="J142" s="48"/>
    </row>
    <row r="143" ht="165">
      <c r="A143" s="37" t="s">
        <v>227</v>
      </c>
      <c r="B143" s="45"/>
      <c r="C143" s="46"/>
      <c r="D143" s="46"/>
      <c r="E143" s="39" t="s">
        <v>5199</v>
      </c>
      <c r="F143" s="46"/>
      <c r="G143" s="46"/>
      <c r="H143" s="46"/>
      <c r="I143" s="46"/>
      <c r="J143" s="48"/>
    </row>
    <row r="144">
      <c r="A144" s="37" t="s">
        <v>219</v>
      </c>
      <c r="B144" s="37">
        <v>33</v>
      </c>
      <c r="C144" s="38" t="s">
        <v>5200</v>
      </c>
      <c r="D144" s="37" t="s">
        <v>221</v>
      </c>
      <c r="E144" s="39" t="s">
        <v>5201</v>
      </c>
      <c r="F144" s="40" t="s">
        <v>245</v>
      </c>
      <c r="G144" s="41">
        <v>6</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5010</v>
      </c>
      <c r="F146" s="46"/>
      <c r="G146" s="46"/>
      <c r="H146" s="46"/>
      <c r="I146" s="46"/>
      <c r="J146" s="48"/>
    </row>
    <row r="147" ht="225">
      <c r="A147" s="37" t="s">
        <v>227</v>
      </c>
      <c r="B147" s="45"/>
      <c r="C147" s="46"/>
      <c r="D147" s="46"/>
      <c r="E147" s="39" t="s">
        <v>5202</v>
      </c>
      <c r="F147" s="46"/>
      <c r="G147" s="46"/>
      <c r="H147" s="46"/>
      <c r="I147" s="46"/>
      <c r="J147" s="48"/>
    </row>
    <row r="148">
      <c r="A148" s="31" t="s">
        <v>216</v>
      </c>
      <c r="B148" s="32"/>
      <c r="C148" s="33" t="s">
        <v>241</v>
      </c>
      <c r="D148" s="34"/>
      <c r="E148" s="31" t="s">
        <v>242</v>
      </c>
      <c r="F148" s="34"/>
      <c r="G148" s="34"/>
      <c r="H148" s="34"/>
      <c r="I148" s="35">
        <f>SUMIFS(I149:I268,A149:A268,"P")</f>
        <v>0</v>
      </c>
      <c r="J148" s="36"/>
    </row>
    <row r="149" ht="30">
      <c r="A149" s="37" t="s">
        <v>219</v>
      </c>
      <c r="B149" s="37">
        <v>34</v>
      </c>
      <c r="C149" s="38" t="s">
        <v>1976</v>
      </c>
      <c r="D149" s="37" t="s">
        <v>221</v>
      </c>
      <c r="E149" s="39" t="s">
        <v>1977</v>
      </c>
      <c r="F149" s="40" t="s">
        <v>245</v>
      </c>
      <c r="G149" s="41">
        <v>40</v>
      </c>
      <c r="H149" s="42">
        <v>0</v>
      </c>
      <c r="I149" s="43">
        <f>ROUND(G149*H149,P4)</f>
        <v>0</v>
      </c>
      <c r="J149" s="37"/>
      <c r="O149" s="44">
        <f>I149*0.21</f>
        <v>0</v>
      </c>
      <c r="P149">
        <v>3</v>
      </c>
    </row>
    <row r="150">
      <c r="A150" s="37" t="s">
        <v>224</v>
      </c>
      <c r="B150" s="45"/>
      <c r="C150" s="46"/>
      <c r="D150" s="46"/>
      <c r="E150" s="47" t="s">
        <v>221</v>
      </c>
      <c r="F150" s="46"/>
      <c r="G150" s="46"/>
      <c r="H150" s="46"/>
      <c r="I150" s="46"/>
      <c r="J150" s="48"/>
    </row>
    <row r="151">
      <c r="A151" s="37" t="s">
        <v>225</v>
      </c>
      <c r="B151" s="45"/>
      <c r="C151" s="46"/>
      <c r="D151" s="46"/>
      <c r="E151" s="49" t="s">
        <v>5010</v>
      </c>
      <c r="F151" s="46"/>
      <c r="G151" s="46"/>
      <c r="H151" s="46"/>
      <c r="I151" s="46"/>
      <c r="J151" s="48"/>
    </row>
    <row r="152" ht="90">
      <c r="A152" s="37" t="s">
        <v>227</v>
      </c>
      <c r="B152" s="45"/>
      <c r="C152" s="46"/>
      <c r="D152" s="46"/>
      <c r="E152" s="39" t="s">
        <v>5024</v>
      </c>
      <c r="F152" s="46"/>
      <c r="G152" s="46"/>
      <c r="H152" s="46"/>
      <c r="I152" s="46"/>
      <c r="J152" s="48"/>
    </row>
    <row r="153">
      <c r="A153" s="37" t="s">
        <v>219</v>
      </c>
      <c r="B153" s="37">
        <v>35</v>
      </c>
      <c r="C153" s="38" t="s">
        <v>243</v>
      </c>
      <c r="D153" s="37" t="s">
        <v>221</v>
      </c>
      <c r="E153" s="39" t="s">
        <v>244</v>
      </c>
      <c r="F153" s="40" t="s">
        <v>245</v>
      </c>
      <c r="G153" s="41">
        <v>48</v>
      </c>
      <c r="H153" s="42">
        <v>0</v>
      </c>
      <c r="I153" s="43">
        <f>ROUND(G153*H153,P4)</f>
        <v>0</v>
      </c>
      <c r="J153" s="37"/>
      <c r="O153" s="44">
        <f>I153*0.21</f>
        <v>0</v>
      </c>
      <c r="P153">
        <v>3</v>
      </c>
    </row>
    <row r="154">
      <c r="A154" s="37" t="s">
        <v>224</v>
      </c>
      <c r="B154" s="45"/>
      <c r="C154" s="46"/>
      <c r="D154" s="46"/>
      <c r="E154" s="47" t="s">
        <v>221</v>
      </c>
      <c r="F154" s="46"/>
      <c r="G154" s="46"/>
      <c r="H154" s="46"/>
      <c r="I154" s="46"/>
      <c r="J154" s="48"/>
    </row>
    <row r="155">
      <c r="A155" s="37" t="s">
        <v>225</v>
      </c>
      <c r="B155" s="45"/>
      <c r="C155" s="46"/>
      <c r="D155" s="46"/>
      <c r="E155" s="49" t="s">
        <v>5010</v>
      </c>
      <c r="F155" s="46"/>
      <c r="G155" s="46"/>
      <c r="H155" s="46"/>
      <c r="I155" s="46"/>
      <c r="J155" s="48"/>
    </row>
    <row r="156" ht="135">
      <c r="A156" s="37" t="s">
        <v>227</v>
      </c>
      <c r="B156" s="45"/>
      <c r="C156" s="46"/>
      <c r="D156" s="46"/>
      <c r="E156" s="39" t="s">
        <v>1986</v>
      </c>
      <c r="F156" s="46"/>
      <c r="G156" s="46"/>
      <c r="H156" s="46"/>
      <c r="I156" s="46"/>
      <c r="J156" s="48"/>
    </row>
    <row r="157">
      <c r="A157" s="37" t="s">
        <v>219</v>
      </c>
      <c r="B157" s="37">
        <v>36</v>
      </c>
      <c r="C157" s="38" t="s">
        <v>247</v>
      </c>
      <c r="D157" s="37" t="s">
        <v>221</v>
      </c>
      <c r="E157" s="39" t="s">
        <v>248</v>
      </c>
      <c r="F157" s="40" t="s">
        <v>528</v>
      </c>
      <c r="G157" s="41">
        <v>460</v>
      </c>
      <c r="H157" s="42">
        <v>0</v>
      </c>
      <c r="I157" s="43">
        <f>ROUND(G157*H157,P4)</f>
        <v>0</v>
      </c>
      <c r="J157" s="37"/>
      <c r="O157" s="44">
        <f>I157*0.21</f>
        <v>0</v>
      </c>
      <c r="P157">
        <v>3</v>
      </c>
    </row>
    <row r="158">
      <c r="A158" s="37" t="s">
        <v>224</v>
      </c>
      <c r="B158" s="45"/>
      <c r="C158" s="46"/>
      <c r="D158" s="46"/>
      <c r="E158" s="47" t="s">
        <v>221</v>
      </c>
      <c r="F158" s="46"/>
      <c r="G158" s="46"/>
      <c r="H158" s="46"/>
      <c r="I158" s="46"/>
      <c r="J158" s="48"/>
    </row>
    <row r="159">
      <c r="A159" s="37" t="s">
        <v>225</v>
      </c>
      <c r="B159" s="45"/>
      <c r="C159" s="46"/>
      <c r="D159" s="46"/>
      <c r="E159" s="49" t="s">
        <v>5010</v>
      </c>
      <c r="F159" s="46"/>
      <c r="G159" s="46"/>
      <c r="H159" s="46"/>
      <c r="I159" s="46"/>
      <c r="J159" s="48"/>
    </row>
    <row r="160" ht="135">
      <c r="A160" s="37" t="s">
        <v>227</v>
      </c>
      <c r="B160" s="45"/>
      <c r="C160" s="46"/>
      <c r="D160" s="46"/>
      <c r="E160" s="39" t="s">
        <v>5025</v>
      </c>
      <c r="F160" s="46"/>
      <c r="G160" s="46"/>
      <c r="H160" s="46"/>
      <c r="I160" s="46"/>
      <c r="J160" s="48"/>
    </row>
    <row r="161">
      <c r="A161" s="37" t="s">
        <v>219</v>
      </c>
      <c r="B161" s="37">
        <v>37</v>
      </c>
      <c r="C161" s="38" t="s">
        <v>251</v>
      </c>
      <c r="D161" s="37" t="s">
        <v>221</v>
      </c>
      <c r="E161" s="39" t="s">
        <v>252</v>
      </c>
      <c r="F161" s="40" t="s">
        <v>528</v>
      </c>
      <c r="G161" s="41">
        <v>1325</v>
      </c>
      <c r="H161" s="42">
        <v>0</v>
      </c>
      <c r="I161" s="43">
        <f>ROUND(G161*H161,P4)</f>
        <v>0</v>
      </c>
      <c r="J161" s="37"/>
      <c r="O161" s="44">
        <f>I161*0.21</f>
        <v>0</v>
      </c>
      <c r="P161">
        <v>3</v>
      </c>
    </row>
    <row r="162">
      <c r="A162" s="37" t="s">
        <v>224</v>
      </c>
      <c r="B162" s="45"/>
      <c r="C162" s="46"/>
      <c r="D162" s="46"/>
      <c r="E162" s="47" t="s">
        <v>221</v>
      </c>
      <c r="F162" s="46"/>
      <c r="G162" s="46"/>
      <c r="H162" s="46"/>
      <c r="I162" s="46"/>
      <c r="J162" s="48"/>
    </row>
    <row r="163">
      <c r="A163" s="37" t="s">
        <v>225</v>
      </c>
      <c r="B163" s="45"/>
      <c r="C163" s="46"/>
      <c r="D163" s="46"/>
      <c r="E163" s="49" t="s">
        <v>5010</v>
      </c>
      <c r="F163" s="46"/>
      <c r="G163" s="46"/>
      <c r="H163" s="46"/>
      <c r="I163" s="46"/>
      <c r="J163" s="48"/>
    </row>
    <row r="164" ht="90">
      <c r="A164" s="37" t="s">
        <v>227</v>
      </c>
      <c r="B164" s="45"/>
      <c r="C164" s="46"/>
      <c r="D164" s="46"/>
      <c r="E164" s="39" t="s">
        <v>250</v>
      </c>
      <c r="F164" s="46"/>
      <c r="G164" s="46"/>
      <c r="H164" s="46"/>
      <c r="I164" s="46"/>
      <c r="J164" s="48"/>
    </row>
    <row r="165">
      <c r="A165" s="37" t="s">
        <v>219</v>
      </c>
      <c r="B165" s="37">
        <v>38</v>
      </c>
      <c r="C165" s="38" t="s">
        <v>1978</v>
      </c>
      <c r="D165" s="37" t="s">
        <v>221</v>
      </c>
      <c r="E165" s="39" t="s">
        <v>1979</v>
      </c>
      <c r="F165" s="40" t="s">
        <v>528</v>
      </c>
      <c r="G165" s="41">
        <v>50</v>
      </c>
      <c r="H165" s="42">
        <v>0</v>
      </c>
      <c r="I165" s="43">
        <f>ROUND(G165*H165,P4)</f>
        <v>0</v>
      </c>
      <c r="J165" s="37"/>
      <c r="O165" s="44">
        <f>I165*0.21</f>
        <v>0</v>
      </c>
      <c r="P165">
        <v>3</v>
      </c>
    </row>
    <row r="166">
      <c r="A166" s="37" t="s">
        <v>224</v>
      </c>
      <c r="B166" s="45"/>
      <c r="C166" s="46"/>
      <c r="D166" s="46"/>
      <c r="E166" s="47" t="s">
        <v>221</v>
      </c>
      <c r="F166" s="46"/>
      <c r="G166" s="46"/>
      <c r="H166" s="46"/>
      <c r="I166" s="46"/>
      <c r="J166" s="48"/>
    </row>
    <row r="167">
      <c r="A167" s="37" t="s">
        <v>225</v>
      </c>
      <c r="B167" s="45"/>
      <c r="C167" s="46"/>
      <c r="D167" s="46"/>
      <c r="E167" s="49" t="s">
        <v>5010</v>
      </c>
      <c r="F167" s="46"/>
      <c r="G167" s="46"/>
      <c r="H167" s="46"/>
      <c r="I167" s="46"/>
      <c r="J167" s="48"/>
    </row>
    <row r="168" ht="120">
      <c r="A168" s="37" t="s">
        <v>227</v>
      </c>
      <c r="B168" s="45"/>
      <c r="C168" s="46"/>
      <c r="D168" s="46"/>
      <c r="E168" s="39" t="s">
        <v>5026</v>
      </c>
      <c r="F168" s="46"/>
      <c r="G168" s="46"/>
      <c r="H168" s="46"/>
      <c r="I168" s="46"/>
      <c r="J168" s="48"/>
    </row>
    <row r="169">
      <c r="A169" s="37" t="s">
        <v>219</v>
      </c>
      <c r="B169" s="37">
        <v>39</v>
      </c>
      <c r="C169" s="38" t="s">
        <v>1980</v>
      </c>
      <c r="D169" s="37" t="s">
        <v>221</v>
      </c>
      <c r="E169" s="39" t="s">
        <v>1981</v>
      </c>
      <c r="F169" s="40" t="s">
        <v>528</v>
      </c>
      <c r="G169" s="41">
        <v>262.5</v>
      </c>
      <c r="H169" s="42">
        <v>0</v>
      </c>
      <c r="I169" s="43">
        <f>ROUND(G169*H169,P4)</f>
        <v>0</v>
      </c>
      <c r="J169" s="37"/>
      <c r="O169" s="44">
        <f>I169*0.21</f>
        <v>0</v>
      </c>
      <c r="P169">
        <v>3</v>
      </c>
    </row>
    <row r="170">
      <c r="A170" s="37" t="s">
        <v>224</v>
      </c>
      <c r="B170" s="45"/>
      <c r="C170" s="46"/>
      <c r="D170" s="46"/>
      <c r="E170" s="47" t="s">
        <v>221</v>
      </c>
      <c r="F170" s="46"/>
      <c r="G170" s="46"/>
      <c r="H170" s="46"/>
      <c r="I170" s="46"/>
      <c r="J170" s="48"/>
    </row>
    <row r="171">
      <c r="A171" s="37" t="s">
        <v>225</v>
      </c>
      <c r="B171" s="45"/>
      <c r="C171" s="46"/>
      <c r="D171" s="46"/>
      <c r="E171" s="49" t="s">
        <v>5010</v>
      </c>
      <c r="F171" s="46"/>
      <c r="G171" s="46"/>
      <c r="H171" s="46"/>
      <c r="I171" s="46"/>
      <c r="J171" s="48"/>
    </row>
    <row r="172" ht="90">
      <c r="A172" s="37" t="s">
        <v>227</v>
      </c>
      <c r="B172" s="45"/>
      <c r="C172" s="46"/>
      <c r="D172" s="46"/>
      <c r="E172" s="39" t="s">
        <v>250</v>
      </c>
      <c r="F172" s="46"/>
      <c r="G172" s="46"/>
      <c r="H172" s="46"/>
      <c r="I172" s="46"/>
      <c r="J172" s="48"/>
    </row>
    <row r="173">
      <c r="A173" s="37" t="s">
        <v>219</v>
      </c>
      <c r="B173" s="37">
        <v>40</v>
      </c>
      <c r="C173" s="38" t="s">
        <v>2148</v>
      </c>
      <c r="D173" s="37" t="s">
        <v>221</v>
      </c>
      <c r="E173" s="39" t="s">
        <v>2149</v>
      </c>
      <c r="F173" s="40" t="s">
        <v>528</v>
      </c>
      <c r="G173" s="41">
        <v>1785</v>
      </c>
      <c r="H173" s="42">
        <v>0</v>
      </c>
      <c r="I173" s="43">
        <f>ROUND(G173*H173,P4)</f>
        <v>0</v>
      </c>
      <c r="J173" s="37"/>
      <c r="O173" s="44">
        <f>I173*0.21</f>
        <v>0</v>
      </c>
      <c r="P173">
        <v>3</v>
      </c>
    </row>
    <row r="174">
      <c r="A174" s="37" t="s">
        <v>224</v>
      </c>
      <c r="B174" s="45"/>
      <c r="C174" s="46"/>
      <c r="D174" s="46"/>
      <c r="E174" s="47" t="s">
        <v>221</v>
      </c>
      <c r="F174" s="46"/>
      <c r="G174" s="46"/>
      <c r="H174" s="46"/>
      <c r="I174" s="46"/>
      <c r="J174" s="48"/>
    </row>
    <row r="175">
      <c r="A175" s="37" t="s">
        <v>225</v>
      </c>
      <c r="B175" s="45"/>
      <c r="C175" s="46"/>
      <c r="D175" s="46"/>
      <c r="E175" s="49" t="s">
        <v>5010</v>
      </c>
      <c r="F175" s="46"/>
      <c r="G175" s="46"/>
      <c r="H175" s="46"/>
      <c r="I175" s="46"/>
      <c r="J175" s="48"/>
    </row>
    <row r="176" ht="165">
      <c r="A176" s="37" t="s">
        <v>227</v>
      </c>
      <c r="B176" s="45"/>
      <c r="C176" s="46"/>
      <c r="D176" s="46"/>
      <c r="E176" s="39" t="s">
        <v>5027</v>
      </c>
      <c r="F176" s="46"/>
      <c r="G176" s="46"/>
      <c r="H176" s="46"/>
      <c r="I176" s="46"/>
      <c r="J176" s="48"/>
    </row>
    <row r="177">
      <c r="A177" s="37" t="s">
        <v>219</v>
      </c>
      <c r="B177" s="37">
        <v>41</v>
      </c>
      <c r="C177" s="38" t="s">
        <v>5203</v>
      </c>
      <c r="D177" s="37" t="s">
        <v>221</v>
      </c>
      <c r="E177" s="39" t="s">
        <v>5204</v>
      </c>
      <c r="F177" s="40" t="s">
        <v>245</v>
      </c>
      <c r="G177" s="41">
        <v>8</v>
      </c>
      <c r="H177" s="42">
        <v>0</v>
      </c>
      <c r="I177" s="43">
        <f>ROUND(G177*H177,P4)</f>
        <v>0</v>
      </c>
      <c r="J177" s="37"/>
      <c r="O177" s="44">
        <f>I177*0.21</f>
        <v>0</v>
      </c>
      <c r="P177">
        <v>3</v>
      </c>
    </row>
    <row r="178">
      <c r="A178" s="37" t="s">
        <v>224</v>
      </c>
      <c r="B178" s="45"/>
      <c r="C178" s="46"/>
      <c r="D178" s="46"/>
      <c r="E178" s="47" t="s">
        <v>221</v>
      </c>
      <c r="F178" s="46"/>
      <c r="G178" s="46"/>
      <c r="H178" s="46"/>
      <c r="I178" s="46"/>
      <c r="J178" s="48"/>
    </row>
    <row r="179">
      <c r="A179" s="37" t="s">
        <v>225</v>
      </c>
      <c r="B179" s="45"/>
      <c r="C179" s="46"/>
      <c r="D179" s="46"/>
      <c r="E179" s="49" t="s">
        <v>1950</v>
      </c>
      <c r="F179" s="46"/>
      <c r="G179" s="46"/>
      <c r="H179" s="46"/>
      <c r="I179" s="46"/>
      <c r="J179" s="48"/>
    </row>
    <row r="180" ht="135">
      <c r="A180" s="37" t="s">
        <v>227</v>
      </c>
      <c r="B180" s="45"/>
      <c r="C180" s="46"/>
      <c r="D180" s="46"/>
      <c r="E180" s="39" t="s">
        <v>544</v>
      </c>
      <c r="F180" s="46"/>
      <c r="G180" s="46"/>
      <c r="H180" s="46"/>
      <c r="I180" s="46"/>
      <c r="J180" s="48"/>
    </row>
    <row r="181" ht="30">
      <c r="A181" s="37" t="s">
        <v>219</v>
      </c>
      <c r="B181" s="37">
        <v>42</v>
      </c>
      <c r="C181" s="38" t="s">
        <v>5031</v>
      </c>
      <c r="D181" s="37" t="s">
        <v>221</v>
      </c>
      <c r="E181" s="39" t="s">
        <v>5032</v>
      </c>
      <c r="F181" s="40" t="s">
        <v>528</v>
      </c>
      <c r="G181" s="41">
        <v>460</v>
      </c>
      <c r="H181" s="42">
        <v>0</v>
      </c>
      <c r="I181" s="43">
        <f>ROUND(G181*H181,P4)</f>
        <v>0</v>
      </c>
      <c r="J181" s="37"/>
      <c r="O181" s="44">
        <f>I181*0.21</f>
        <v>0</v>
      </c>
      <c r="P181">
        <v>3</v>
      </c>
    </row>
    <row r="182">
      <c r="A182" s="37" t="s">
        <v>224</v>
      </c>
      <c r="B182" s="45"/>
      <c r="C182" s="46"/>
      <c r="D182" s="46"/>
      <c r="E182" s="47" t="s">
        <v>221</v>
      </c>
      <c r="F182" s="46"/>
      <c r="G182" s="46"/>
      <c r="H182" s="46"/>
      <c r="I182" s="46"/>
      <c r="J182" s="48"/>
    </row>
    <row r="183">
      <c r="A183" s="37" t="s">
        <v>225</v>
      </c>
      <c r="B183" s="45"/>
      <c r="C183" s="46"/>
      <c r="D183" s="46"/>
      <c r="E183" s="49" t="s">
        <v>5010</v>
      </c>
      <c r="F183" s="46"/>
      <c r="G183" s="46"/>
      <c r="H183" s="46"/>
      <c r="I183" s="46"/>
      <c r="J183" s="48"/>
    </row>
    <row r="184" ht="90">
      <c r="A184" s="37" t="s">
        <v>227</v>
      </c>
      <c r="B184" s="45"/>
      <c r="C184" s="46"/>
      <c r="D184" s="46"/>
      <c r="E184" s="39" t="s">
        <v>535</v>
      </c>
      <c r="F184" s="46"/>
      <c r="G184" s="46"/>
      <c r="H184" s="46"/>
      <c r="I184" s="46"/>
      <c r="J184" s="48"/>
    </row>
    <row r="185" ht="30">
      <c r="A185" s="37" t="s">
        <v>219</v>
      </c>
      <c r="B185" s="37">
        <v>43</v>
      </c>
      <c r="C185" s="38" t="s">
        <v>533</v>
      </c>
      <c r="D185" s="37" t="s">
        <v>221</v>
      </c>
      <c r="E185" s="39" t="s">
        <v>534</v>
      </c>
      <c r="F185" s="40" t="s">
        <v>528</v>
      </c>
      <c r="G185" s="41">
        <v>95</v>
      </c>
      <c r="H185" s="42">
        <v>0</v>
      </c>
      <c r="I185" s="43">
        <f>ROUND(G185*H185,P4)</f>
        <v>0</v>
      </c>
      <c r="J185" s="37"/>
      <c r="O185" s="44">
        <f>I185*0.21</f>
        <v>0</v>
      </c>
      <c r="P185">
        <v>3</v>
      </c>
    </row>
    <row r="186">
      <c r="A186" s="37" t="s">
        <v>224</v>
      </c>
      <c r="B186" s="45"/>
      <c r="C186" s="46"/>
      <c r="D186" s="46"/>
      <c r="E186" s="47" t="s">
        <v>221</v>
      </c>
      <c r="F186" s="46"/>
      <c r="G186" s="46"/>
      <c r="H186" s="46"/>
      <c r="I186" s="46"/>
      <c r="J186" s="48"/>
    </row>
    <row r="187">
      <c r="A187" s="37" t="s">
        <v>225</v>
      </c>
      <c r="B187" s="45"/>
      <c r="C187" s="46"/>
      <c r="D187" s="46"/>
      <c r="E187" s="49" t="s">
        <v>5010</v>
      </c>
      <c r="F187" s="46"/>
      <c r="G187" s="46"/>
      <c r="H187" s="46"/>
      <c r="I187" s="46"/>
      <c r="J187" s="48"/>
    </row>
    <row r="188" ht="90">
      <c r="A188" s="37" t="s">
        <v>227</v>
      </c>
      <c r="B188" s="45"/>
      <c r="C188" s="46"/>
      <c r="D188" s="46"/>
      <c r="E188" s="39" t="s">
        <v>535</v>
      </c>
      <c r="F188" s="46"/>
      <c r="G188" s="46"/>
      <c r="H188" s="46"/>
      <c r="I188" s="46"/>
      <c r="J188" s="48"/>
    </row>
    <row r="189" ht="30">
      <c r="A189" s="37" t="s">
        <v>219</v>
      </c>
      <c r="B189" s="37">
        <v>44</v>
      </c>
      <c r="C189" s="38" t="s">
        <v>5205</v>
      </c>
      <c r="D189" s="37" t="s">
        <v>221</v>
      </c>
      <c r="E189" s="39" t="s">
        <v>5206</v>
      </c>
      <c r="F189" s="40" t="s">
        <v>528</v>
      </c>
      <c r="G189" s="41">
        <v>15</v>
      </c>
      <c r="H189" s="42">
        <v>0</v>
      </c>
      <c r="I189" s="43">
        <f>ROUND(G189*H189,P4)</f>
        <v>0</v>
      </c>
      <c r="J189" s="37"/>
      <c r="O189" s="44">
        <f>I189*0.21</f>
        <v>0</v>
      </c>
      <c r="P189">
        <v>3</v>
      </c>
    </row>
    <row r="190">
      <c r="A190" s="37" t="s">
        <v>224</v>
      </c>
      <c r="B190" s="45"/>
      <c r="C190" s="46"/>
      <c r="D190" s="46"/>
      <c r="E190" s="47" t="s">
        <v>221</v>
      </c>
      <c r="F190" s="46"/>
      <c r="G190" s="46"/>
      <c r="H190" s="46"/>
      <c r="I190" s="46"/>
      <c r="J190" s="48"/>
    </row>
    <row r="191">
      <c r="A191" s="37" t="s">
        <v>225</v>
      </c>
      <c r="B191" s="45"/>
      <c r="C191" s="46"/>
      <c r="D191" s="46"/>
      <c r="E191" s="49" t="s">
        <v>620</v>
      </c>
      <c r="F191" s="46"/>
      <c r="G191" s="46"/>
      <c r="H191" s="46"/>
      <c r="I191" s="46"/>
      <c r="J191" s="48"/>
    </row>
    <row r="192" ht="90">
      <c r="A192" s="37" t="s">
        <v>227</v>
      </c>
      <c r="B192" s="45"/>
      <c r="C192" s="46"/>
      <c r="D192" s="46"/>
      <c r="E192" s="39" t="s">
        <v>250</v>
      </c>
      <c r="F192" s="46"/>
      <c r="G192" s="46"/>
      <c r="H192" s="46"/>
      <c r="I192" s="46"/>
      <c r="J192" s="48"/>
    </row>
    <row r="193" ht="30">
      <c r="A193" s="37" t="s">
        <v>219</v>
      </c>
      <c r="B193" s="37">
        <v>45</v>
      </c>
      <c r="C193" s="38" t="s">
        <v>5207</v>
      </c>
      <c r="D193" s="37" t="s">
        <v>221</v>
      </c>
      <c r="E193" s="39" t="s">
        <v>5208</v>
      </c>
      <c r="F193" s="40" t="s">
        <v>528</v>
      </c>
      <c r="G193" s="41">
        <v>15</v>
      </c>
      <c r="H193" s="42">
        <v>0</v>
      </c>
      <c r="I193" s="43">
        <f>ROUND(G193*H193,P4)</f>
        <v>0</v>
      </c>
      <c r="J193" s="37"/>
      <c r="O193" s="44">
        <f>I193*0.21</f>
        <v>0</v>
      </c>
      <c r="P193">
        <v>3</v>
      </c>
    </row>
    <row r="194">
      <c r="A194" s="37" t="s">
        <v>224</v>
      </c>
      <c r="B194" s="45"/>
      <c r="C194" s="46"/>
      <c r="D194" s="46"/>
      <c r="E194" s="47" t="s">
        <v>221</v>
      </c>
      <c r="F194" s="46"/>
      <c r="G194" s="46"/>
      <c r="H194" s="46"/>
      <c r="I194" s="46"/>
      <c r="J194" s="48"/>
    </row>
    <row r="195">
      <c r="A195" s="37" t="s">
        <v>225</v>
      </c>
      <c r="B195" s="45"/>
      <c r="C195" s="46"/>
      <c r="D195" s="46"/>
      <c r="E195" s="49" t="s">
        <v>620</v>
      </c>
      <c r="F195" s="46"/>
      <c r="G195" s="46"/>
      <c r="H195" s="46"/>
      <c r="I195" s="46"/>
      <c r="J195" s="48"/>
    </row>
    <row r="196" ht="165">
      <c r="A196" s="37" t="s">
        <v>227</v>
      </c>
      <c r="B196" s="45"/>
      <c r="C196" s="46"/>
      <c r="D196" s="46"/>
      <c r="E196" s="39" t="s">
        <v>539</v>
      </c>
      <c r="F196" s="46"/>
      <c r="G196" s="46"/>
      <c r="H196" s="46"/>
      <c r="I196" s="46"/>
      <c r="J196" s="48"/>
    </row>
    <row r="197">
      <c r="A197" s="37" t="s">
        <v>219</v>
      </c>
      <c r="B197" s="37">
        <v>46</v>
      </c>
      <c r="C197" s="38" t="s">
        <v>5209</v>
      </c>
      <c r="D197" s="37" t="s">
        <v>221</v>
      </c>
      <c r="E197" s="39" t="s">
        <v>5210</v>
      </c>
      <c r="F197" s="40" t="s">
        <v>528</v>
      </c>
      <c r="G197" s="41">
        <v>20</v>
      </c>
      <c r="H197" s="42">
        <v>0</v>
      </c>
      <c r="I197" s="43">
        <f>ROUND(G197*H197,P4)</f>
        <v>0</v>
      </c>
      <c r="J197" s="37"/>
      <c r="O197" s="44">
        <f>I197*0.21</f>
        <v>0</v>
      </c>
      <c r="P197">
        <v>3</v>
      </c>
    </row>
    <row r="198">
      <c r="A198" s="37" t="s">
        <v>224</v>
      </c>
      <c r="B198" s="45"/>
      <c r="C198" s="46"/>
      <c r="D198" s="46"/>
      <c r="E198" s="47" t="s">
        <v>221</v>
      </c>
      <c r="F198" s="46"/>
      <c r="G198" s="46"/>
      <c r="H198" s="46"/>
      <c r="I198" s="46"/>
      <c r="J198" s="48"/>
    </row>
    <row r="199">
      <c r="A199" s="37" t="s">
        <v>225</v>
      </c>
      <c r="B199" s="45"/>
      <c r="C199" s="46"/>
      <c r="D199" s="46"/>
      <c r="E199" s="49" t="s">
        <v>5010</v>
      </c>
      <c r="F199" s="46"/>
      <c r="G199" s="46"/>
      <c r="H199" s="46"/>
      <c r="I199" s="46"/>
      <c r="J199" s="48"/>
    </row>
    <row r="200" ht="90">
      <c r="A200" s="37" t="s">
        <v>227</v>
      </c>
      <c r="B200" s="45"/>
      <c r="C200" s="46"/>
      <c r="D200" s="46"/>
      <c r="E200" s="39" t="s">
        <v>250</v>
      </c>
      <c r="F200" s="46"/>
      <c r="G200" s="46"/>
      <c r="H200" s="46"/>
      <c r="I200" s="46"/>
      <c r="J200" s="48"/>
    </row>
    <row r="201" ht="30">
      <c r="A201" s="37" t="s">
        <v>219</v>
      </c>
      <c r="B201" s="37">
        <v>47</v>
      </c>
      <c r="C201" s="38" t="s">
        <v>549</v>
      </c>
      <c r="D201" s="37" t="s">
        <v>221</v>
      </c>
      <c r="E201" s="39" t="s">
        <v>550</v>
      </c>
      <c r="F201" s="40" t="s">
        <v>245</v>
      </c>
      <c r="G201" s="41">
        <v>8</v>
      </c>
      <c r="H201" s="42">
        <v>0</v>
      </c>
      <c r="I201" s="43">
        <f>ROUND(G201*H201,P4)</f>
        <v>0</v>
      </c>
      <c r="J201" s="37"/>
      <c r="O201" s="44">
        <f>I201*0.21</f>
        <v>0</v>
      </c>
      <c r="P201">
        <v>3</v>
      </c>
    </row>
    <row r="202">
      <c r="A202" s="37" t="s">
        <v>224</v>
      </c>
      <c r="B202" s="45"/>
      <c r="C202" s="46"/>
      <c r="D202" s="46"/>
      <c r="E202" s="47" t="s">
        <v>221</v>
      </c>
      <c r="F202" s="46"/>
      <c r="G202" s="46"/>
      <c r="H202" s="46"/>
      <c r="I202" s="46"/>
      <c r="J202" s="48"/>
    </row>
    <row r="203">
      <c r="A203" s="37" t="s">
        <v>225</v>
      </c>
      <c r="B203" s="45"/>
      <c r="C203" s="46"/>
      <c r="D203" s="46"/>
      <c r="E203" s="49" t="s">
        <v>5010</v>
      </c>
      <c r="F203" s="46"/>
      <c r="G203" s="46"/>
      <c r="H203" s="46"/>
      <c r="I203" s="46"/>
      <c r="J203" s="48"/>
    </row>
    <row r="204" ht="60">
      <c r="A204" s="37" t="s">
        <v>227</v>
      </c>
      <c r="B204" s="45"/>
      <c r="C204" s="46"/>
      <c r="D204" s="46"/>
      <c r="E204" s="39" t="s">
        <v>551</v>
      </c>
      <c r="F204" s="46"/>
      <c r="G204" s="46"/>
      <c r="H204" s="46"/>
      <c r="I204" s="46"/>
      <c r="J204" s="48"/>
    </row>
    <row r="205">
      <c r="A205" s="37" t="s">
        <v>219</v>
      </c>
      <c r="B205" s="37">
        <v>48</v>
      </c>
      <c r="C205" s="38" t="s">
        <v>1987</v>
      </c>
      <c r="D205" s="37" t="s">
        <v>221</v>
      </c>
      <c r="E205" s="39" t="s">
        <v>1988</v>
      </c>
      <c r="F205" s="40" t="s">
        <v>245</v>
      </c>
      <c r="G205" s="41">
        <v>10</v>
      </c>
      <c r="H205" s="42">
        <v>0</v>
      </c>
      <c r="I205" s="43">
        <f>ROUND(G205*H205,P4)</f>
        <v>0</v>
      </c>
      <c r="J205" s="37"/>
      <c r="O205" s="44">
        <f>I205*0.21</f>
        <v>0</v>
      </c>
      <c r="P205">
        <v>3</v>
      </c>
    </row>
    <row r="206">
      <c r="A206" s="37" t="s">
        <v>224</v>
      </c>
      <c r="B206" s="45"/>
      <c r="C206" s="46"/>
      <c r="D206" s="46"/>
      <c r="E206" s="47" t="s">
        <v>221</v>
      </c>
      <c r="F206" s="46"/>
      <c r="G206" s="46"/>
      <c r="H206" s="46"/>
      <c r="I206" s="46"/>
      <c r="J206" s="48"/>
    </row>
    <row r="207">
      <c r="A207" s="37" t="s">
        <v>225</v>
      </c>
      <c r="B207" s="45"/>
      <c r="C207" s="46"/>
      <c r="D207" s="46"/>
      <c r="E207" s="49" t="s">
        <v>683</v>
      </c>
      <c r="F207" s="46"/>
      <c r="G207" s="46"/>
      <c r="H207" s="46"/>
      <c r="I207" s="46"/>
      <c r="J207" s="48"/>
    </row>
    <row r="208" ht="135">
      <c r="A208" s="37" t="s">
        <v>227</v>
      </c>
      <c r="B208" s="45"/>
      <c r="C208" s="46"/>
      <c r="D208" s="46"/>
      <c r="E208" s="39" t="s">
        <v>544</v>
      </c>
      <c r="F208" s="46"/>
      <c r="G208" s="46"/>
      <c r="H208" s="46"/>
      <c r="I208" s="46"/>
      <c r="J208" s="48"/>
    </row>
    <row r="209" ht="30">
      <c r="A209" s="37" t="s">
        <v>219</v>
      </c>
      <c r="B209" s="37">
        <v>49</v>
      </c>
      <c r="C209" s="38" t="s">
        <v>1899</v>
      </c>
      <c r="D209" s="37" t="s">
        <v>221</v>
      </c>
      <c r="E209" s="39" t="s">
        <v>1900</v>
      </c>
      <c r="F209" s="40" t="s">
        <v>245</v>
      </c>
      <c r="G209" s="41">
        <v>10</v>
      </c>
      <c r="H209" s="42">
        <v>0</v>
      </c>
      <c r="I209" s="43">
        <f>ROUND(G209*H209,P4)</f>
        <v>0</v>
      </c>
      <c r="J209" s="37"/>
      <c r="O209" s="44">
        <f>I209*0.21</f>
        <v>0</v>
      </c>
      <c r="P209">
        <v>3</v>
      </c>
    </row>
    <row r="210">
      <c r="A210" s="37" t="s">
        <v>224</v>
      </c>
      <c r="B210" s="45"/>
      <c r="C210" s="46"/>
      <c r="D210" s="46"/>
      <c r="E210" s="47" t="s">
        <v>221</v>
      </c>
      <c r="F210" s="46"/>
      <c r="G210" s="46"/>
      <c r="H210" s="46"/>
      <c r="I210" s="46"/>
      <c r="J210" s="48"/>
    </row>
    <row r="211">
      <c r="A211" s="37" t="s">
        <v>225</v>
      </c>
      <c r="B211" s="45"/>
      <c r="C211" s="46"/>
      <c r="D211" s="46"/>
      <c r="E211" s="49" t="s">
        <v>683</v>
      </c>
      <c r="F211" s="46"/>
      <c r="G211" s="46"/>
      <c r="H211" s="46"/>
      <c r="I211" s="46"/>
      <c r="J211" s="48"/>
    </row>
    <row r="212" ht="135">
      <c r="A212" s="37" t="s">
        <v>227</v>
      </c>
      <c r="B212" s="45"/>
      <c r="C212" s="46"/>
      <c r="D212" s="46"/>
      <c r="E212" s="39" t="s">
        <v>5025</v>
      </c>
      <c r="F212" s="46"/>
      <c r="G212" s="46"/>
      <c r="H212" s="46"/>
      <c r="I212" s="46"/>
      <c r="J212" s="48"/>
    </row>
    <row r="213">
      <c r="A213" s="37" t="s">
        <v>219</v>
      </c>
      <c r="B213" s="37">
        <v>50</v>
      </c>
      <c r="C213" s="38" t="s">
        <v>2055</v>
      </c>
      <c r="D213" s="37" t="s">
        <v>221</v>
      </c>
      <c r="E213" s="39" t="s">
        <v>2056</v>
      </c>
      <c r="F213" s="40" t="s">
        <v>528</v>
      </c>
      <c r="G213" s="41">
        <v>5460</v>
      </c>
      <c r="H213" s="42">
        <v>0</v>
      </c>
      <c r="I213" s="43">
        <f>ROUND(G213*H213,P4)</f>
        <v>0</v>
      </c>
      <c r="J213" s="37"/>
      <c r="O213" s="44">
        <f>I213*0.21</f>
        <v>0</v>
      </c>
      <c r="P213">
        <v>3</v>
      </c>
    </row>
    <row r="214">
      <c r="A214" s="37" t="s">
        <v>224</v>
      </c>
      <c r="B214" s="45"/>
      <c r="C214" s="46"/>
      <c r="D214" s="46"/>
      <c r="E214" s="47" t="s">
        <v>221</v>
      </c>
      <c r="F214" s="46"/>
      <c r="G214" s="46"/>
      <c r="H214" s="46"/>
      <c r="I214" s="46"/>
      <c r="J214" s="48"/>
    </row>
    <row r="215">
      <c r="A215" s="37" t="s">
        <v>225</v>
      </c>
      <c r="B215" s="45"/>
      <c r="C215" s="46"/>
      <c r="D215" s="46"/>
      <c r="E215" s="49" t="s">
        <v>5010</v>
      </c>
      <c r="F215" s="46"/>
      <c r="G215" s="46"/>
      <c r="H215" s="46"/>
      <c r="I215" s="46"/>
      <c r="J215" s="48"/>
    </row>
    <row r="216" ht="150">
      <c r="A216" s="37" t="s">
        <v>227</v>
      </c>
      <c r="B216" s="45"/>
      <c r="C216" s="46"/>
      <c r="D216" s="46"/>
      <c r="E216" s="39" t="s">
        <v>2058</v>
      </c>
      <c r="F216" s="46"/>
      <c r="G216" s="46"/>
      <c r="H216" s="46"/>
      <c r="I216" s="46"/>
      <c r="J216" s="48"/>
    </row>
    <row r="217">
      <c r="A217" s="37" t="s">
        <v>219</v>
      </c>
      <c r="B217" s="37">
        <v>51</v>
      </c>
      <c r="C217" s="38" t="s">
        <v>5211</v>
      </c>
      <c r="D217" s="37" t="s">
        <v>221</v>
      </c>
      <c r="E217" s="39" t="s">
        <v>5212</v>
      </c>
      <c r="F217" s="40" t="s">
        <v>528</v>
      </c>
      <c r="G217" s="41">
        <v>5460</v>
      </c>
      <c r="H217" s="42">
        <v>0</v>
      </c>
      <c r="I217" s="43">
        <f>ROUND(G217*H217,P4)</f>
        <v>0</v>
      </c>
      <c r="J217" s="37"/>
      <c r="O217" s="44">
        <f>I217*0.21</f>
        <v>0</v>
      </c>
      <c r="P217">
        <v>3</v>
      </c>
    </row>
    <row r="218">
      <c r="A218" s="37" t="s">
        <v>224</v>
      </c>
      <c r="B218" s="45"/>
      <c r="C218" s="46"/>
      <c r="D218" s="46"/>
      <c r="E218" s="47" t="s">
        <v>221</v>
      </c>
      <c r="F218" s="46"/>
      <c r="G218" s="46"/>
      <c r="H218" s="46"/>
      <c r="I218" s="46"/>
      <c r="J218" s="48"/>
    </row>
    <row r="219">
      <c r="A219" s="37" t="s">
        <v>225</v>
      </c>
      <c r="B219" s="45"/>
      <c r="C219" s="46"/>
      <c r="D219" s="46"/>
      <c r="E219" s="49" t="s">
        <v>5010</v>
      </c>
      <c r="F219" s="46"/>
      <c r="G219" s="46"/>
      <c r="H219" s="46"/>
      <c r="I219" s="46"/>
      <c r="J219" s="48"/>
    </row>
    <row r="220" ht="105">
      <c r="A220" s="37" t="s">
        <v>227</v>
      </c>
      <c r="B220" s="45"/>
      <c r="C220" s="46"/>
      <c r="D220" s="46"/>
      <c r="E220" s="39" t="s">
        <v>621</v>
      </c>
      <c r="F220" s="46"/>
      <c r="G220" s="46"/>
      <c r="H220" s="46"/>
      <c r="I220" s="46"/>
      <c r="J220" s="48"/>
    </row>
    <row r="221" ht="30">
      <c r="A221" s="37" t="s">
        <v>219</v>
      </c>
      <c r="B221" s="37">
        <v>52</v>
      </c>
      <c r="C221" s="38" t="s">
        <v>5213</v>
      </c>
      <c r="D221" s="37" t="s">
        <v>221</v>
      </c>
      <c r="E221" s="39" t="s">
        <v>5214</v>
      </c>
      <c r="F221" s="40" t="s">
        <v>245</v>
      </c>
      <c r="G221" s="41">
        <v>20</v>
      </c>
      <c r="H221" s="42">
        <v>0</v>
      </c>
      <c r="I221" s="43">
        <f>ROUND(G221*H221,P4)</f>
        <v>0</v>
      </c>
      <c r="J221" s="37"/>
      <c r="O221" s="44">
        <f>I221*0.21</f>
        <v>0</v>
      </c>
      <c r="P221">
        <v>3</v>
      </c>
    </row>
    <row r="222">
      <c r="A222" s="37" t="s">
        <v>224</v>
      </c>
      <c r="B222" s="45"/>
      <c r="C222" s="46"/>
      <c r="D222" s="46"/>
      <c r="E222" s="47" t="s">
        <v>221</v>
      </c>
      <c r="F222" s="46"/>
      <c r="G222" s="46"/>
      <c r="H222" s="46"/>
      <c r="I222" s="46"/>
      <c r="J222" s="48"/>
    </row>
    <row r="223">
      <c r="A223" s="37" t="s">
        <v>225</v>
      </c>
      <c r="B223" s="45"/>
      <c r="C223" s="46"/>
      <c r="D223" s="46"/>
      <c r="E223" s="49" t="s">
        <v>5010</v>
      </c>
      <c r="F223" s="46"/>
      <c r="G223" s="46"/>
      <c r="H223" s="46"/>
      <c r="I223" s="46"/>
      <c r="J223" s="48"/>
    </row>
    <row r="224" ht="120">
      <c r="A224" s="37" t="s">
        <v>227</v>
      </c>
      <c r="B224" s="45"/>
      <c r="C224" s="46"/>
      <c r="D224" s="46"/>
      <c r="E224" s="39" t="s">
        <v>2006</v>
      </c>
      <c r="F224" s="46"/>
      <c r="G224" s="46"/>
      <c r="H224" s="46"/>
      <c r="I224" s="46"/>
      <c r="J224" s="48"/>
    </row>
    <row r="225">
      <c r="A225" s="37" t="s">
        <v>219</v>
      </c>
      <c r="B225" s="37">
        <v>53</v>
      </c>
      <c r="C225" s="38" t="s">
        <v>5215</v>
      </c>
      <c r="D225" s="37" t="s">
        <v>221</v>
      </c>
      <c r="E225" s="39" t="s">
        <v>5216</v>
      </c>
      <c r="F225" s="40" t="s">
        <v>245</v>
      </c>
      <c r="G225" s="41">
        <v>20</v>
      </c>
      <c r="H225" s="42">
        <v>0</v>
      </c>
      <c r="I225" s="43">
        <f>ROUND(G225*H225,P4)</f>
        <v>0</v>
      </c>
      <c r="J225" s="37"/>
      <c r="O225" s="44">
        <f>I225*0.21</f>
        <v>0</v>
      </c>
      <c r="P225">
        <v>3</v>
      </c>
    </row>
    <row r="226">
      <c r="A226" s="37" t="s">
        <v>224</v>
      </c>
      <c r="B226" s="45"/>
      <c r="C226" s="46"/>
      <c r="D226" s="46"/>
      <c r="E226" s="47" t="s">
        <v>221</v>
      </c>
      <c r="F226" s="46"/>
      <c r="G226" s="46"/>
      <c r="H226" s="46"/>
      <c r="I226" s="46"/>
      <c r="J226" s="48"/>
    </row>
    <row r="227">
      <c r="A227" s="37" t="s">
        <v>225</v>
      </c>
      <c r="B227" s="45"/>
      <c r="C227" s="46"/>
      <c r="D227" s="46"/>
      <c r="E227" s="49" t="s">
        <v>5010</v>
      </c>
      <c r="F227" s="46"/>
      <c r="G227" s="46"/>
      <c r="H227" s="46"/>
      <c r="I227" s="46"/>
      <c r="J227" s="48"/>
    </row>
    <row r="228" ht="120">
      <c r="A228" s="37" t="s">
        <v>227</v>
      </c>
      <c r="B228" s="45"/>
      <c r="C228" s="46"/>
      <c r="D228" s="46"/>
      <c r="E228" s="39" t="s">
        <v>2006</v>
      </c>
      <c r="F228" s="46"/>
      <c r="G228" s="46"/>
      <c r="H228" s="46"/>
      <c r="I228" s="46"/>
      <c r="J228" s="48"/>
    </row>
    <row r="229">
      <c r="A229" s="37" t="s">
        <v>219</v>
      </c>
      <c r="B229" s="37">
        <v>54</v>
      </c>
      <c r="C229" s="38" t="s">
        <v>2007</v>
      </c>
      <c r="D229" s="37" t="s">
        <v>221</v>
      </c>
      <c r="E229" s="39" t="s">
        <v>2008</v>
      </c>
      <c r="F229" s="40" t="s">
        <v>528</v>
      </c>
      <c r="G229" s="41">
        <v>5460</v>
      </c>
      <c r="H229" s="42">
        <v>0</v>
      </c>
      <c r="I229" s="43">
        <f>ROUND(G229*H229,P4)</f>
        <v>0</v>
      </c>
      <c r="J229" s="37"/>
      <c r="O229" s="44">
        <f>I229*0.21</f>
        <v>0</v>
      </c>
      <c r="P229">
        <v>3</v>
      </c>
    </row>
    <row r="230">
      <c r="A230" s="37" t="s">
        <v>224</v>
      </c>
      <c r="B230" s="45"/>
      <c r="C230" s="46"/>
      <c r="D230" s="46"/>
      <c r="E230" s="47" t="s">
        <v>221</v>
      </c>
      <c r="F230" s="46"/>
      <c r="G230" s="46"/>
      <c r="H230" s="46"/>
      <c r="I230" s="46"/>
      <c r="J230" s="48"/>
    </row>
    <row r="231">
      <c r="A231" s="37" t="s">
        <v>225</v>
      </c>
      <c r="B231" s="45"/>
      <c r="C231" s="46"/>
      <c r="D231" s="46"/>
      <c r="E231" s="49" t="s">
        <v>5010</v>
      </c>
      <c r="F231" s="46"/>
      <c r="G231" s="46"/>
      <c r="H231" s="46"/>
      <c r="I231" s="46"/>
      <c r="J231" s="48"/>
    </row>
    <row r="232" ht="90">
      <c r="A232" s="37" t="s">
        <v>227</v>
      </c>
      <c r="B232" s="45"/>
      <c r="C232" s="46"/>
      <c r="D232" s="46"/>
      <c r="E232" s="39" t="s">
        <v>2009</v>
      </c>
      <c r="F232" s="46"/>
      <c r="G232" s="46"/>
      <c r="H232" s="46"/>
      <c r="I232" s="46"/>
      <c r="J232" s="48"/>
    </row>
    <row r="233">
      <c r="A233" s="37" t="s">
        <v>219</v>
      </c>
      <c r="B233" s="37">
        <v>55</v>
      </c>
      <c r="C233" s="38" t="s">
        <v>2068</v>
      </c>
      <c r="D233" s="37" t="s">
        <v>221</v>
      </c>
      <c r="E233" s="39" t="s">
        <v>2069</v>
      </c>
      <c r="F233" s="40" t="s">
        <v>528</v>
      </c>
      <c r="G233" s="41">
        <v>5460</v>
      </c>
      <c r="H233" s="42">
        <v>0</v>
      </c>
      <c r="I233" s="43">
        <f>ROUND(G233*H233,P4)</f>
        <v>0</v>
      </c>
      <c r="J233" s="37"/>
      <c r="O233" s="44">
        <f>I233*0.21</f>
        <v>0</v>
      </c>
      <c r="P233">
        <v>3</v>
      </c>
    </row>
    <row r="234">
      <c r="A234" s="37" t="s">
        <v>224</v>
      </c>
      <c r="B234" s="45"/>
      <c r="C234" s="46"/>
      <c r="D234" s="46"/>
      <c r="E234" s="47" t="s">
        <v>221</v>
      </c>
      <c r="F234" s="46"/>
      <c r="G234" s="46"/>
      <c r="H234" s="46"/>
      <c r="I234" s="46"/>
      <c r="J234" s="48"/>
    </row>
    <row r="235">
      <c r="A235" s="37" t="s">
        <v>225</v>
      </c>
      <c r="B235" s="45"/>
      <c r="C235" s="46"/>
      <c r="D235" s="46"/>
      <c r="E235" s="49" t="s">
        <v>5010</v>
      </c>
      <c r="F235" s="46"/>
      <c r="G235" s="46"/>
      <c r="H235" s="46"/>
      <c r="I235" s="46"/>
      <c r="J235" s="48"/>
    </row>
    <row r="236" ht="135">
      <c r="A236" s="37" t="s">
        <v>227</v>
      </c>
      <c r="B236" s="45"/>
      <c r="C236" s="46"/>
      <c r="D236" s="46"/>
      <c r="E236" s="39" t="s">
        <v>2070</v>
      </c>
      <c r="F236" s="46"/>
      <c r="G236" s="46"/>
      <c r="H236" s="46"/>
      <c r="I236" s="46"/>
      <c r="J236" s="48"/>
    </row>
    <row r="237" ht="45">
      <c r="A237" s="37" t="s">
        <v>219</v>
      </c>
      <c r="B237" s="37">
        <v>56</v>
      </c>
      <c r="C237" s="38" t="s">
        <v>5217</v>
      </c>
      <c r="D237" s="37" t="s">
        <v>221</v>
      </c>
      <c r="E237" s="39" t="s">
        <v>5218</v>
      </c>
      <c r="F237" s="40" t="s">
        <v>245</v>
      </c>
      <c r="G237" s="41">
        <v>2</v>
      </c>
      <c r="H237" s="42">
        <v>0</v>
      </c>
      <c r="I237" s="43">
        <f>ROUND(G237*H237,P4)</f>
        <v>0</v>
      </c>
      <c r="J237" s="37"/>
      <c r="O237" s="44">
        <f>I237*0.21</f>
        <v>0</v>
      </c>
      <c r="P237">
        <v>3</v>
      </c>
    </row>
    <row r="238">
      <c r="A238" s="37" t="s">
        <v>224</v>
      </c>
      <c r="B238" s="45"/>
      <c r="C238" s="46"/>
      <c r="D238" s="46"/>
      <c r="E238" s="47" t="s">
        <v>221</v>
      </c>
      <c r="F238" s="46"/>
      <c r="G238" s="46"/>
      <c r="H238" s="46"/>
      <c r="I238" s="46"/>
      <c r="J238" s="48"/>
    </row>
    <row r="239">
      <c r="A239" s="37" t="s">
        <v>225</v>
      </c>
      <c r="B239" s="45"/>
      <c r="C239" s="46"/>
      <c r="D239" s="46"/>
      <c r="E239" s="49" t="s">
        <v>5010</v>
      </c>
      <c r="F239" s="46"/>
      <c r="G239" s="46"/>
      <c r="H239" s="46"/>
      <c r="I239" s="46"/>
      <c r="J239" s="48"/>
    </row>
    <row r="240" ht="105">
      <c r="A240" s="37" t="s">
        <v>227</v>
      </c>
      <c r="B240" s="45"/>
      <c r="C240" s="46"/>
      <c r="D240" s="46"/>
      <c r="E240" s="39" t="s">
        <v>5219</v>
      </c>
      <c r="F240" s="46"/>
      <c r="G240" s="46"/>
      <c r="H240" s="46"/>
      <c r="I240" s="46"/>
      <c r="J240" s="48"/>
    </row>
    <row r="241" ht="30">
      <c r="A241" s="37" t="s">
        <v>219</v>
      </c>
      <c r="B241" s="37">
        <v>57</v>
      </c>
      <c r="C241" s="38" t="s">
        <v>5220</v>
      </c>
      <c r="D241" s="37" t="s">
        <v>221</v>
      </c>
      <c r="E241" s="39" t="s">
        <v>5221</v>
      </c>
      <c r="F241" s="40" t="s">
        <v>245</v>
      </c>
      <c r="G241" s="41">
        <v>2</v>
      </c>
      <c r="H241" s="42">
        <v>0</v>
      </c>
      <c r="I241" s="43">
        <f>ROUND(G241*H241,P4)</f>
        <v>0</v>
      </c>
      <c r="J241" s="37"/>
      <c r="O241" s="44">
        <f>I241*0.21</f>
        <v>0</v>
      </c>
      <c r="P241">
        <v>3</v>
      </c>
    </row>
    <row r="242">
      <c r="A242" s="37" t="s">
        <v>224</v>
      </c>
      <c r="B242" s="45"/>
      <c r="C242" s="46"/>
      <c r="D242" s="46"/>
      <c r="E242" s="47" t="s">
        <v>221</v>
      </c>
      <c r="F242" s="46"/>
      <c r="G242" s="46"/>
      <c r="H242" s="46"/>
      <c r="I242" s="46"/>
      <c r="J242" s="48"/>
    </row>
    <row r="243">
      <c r="A243" s="37" t="s">
        <v>225</v>
      </c>
      <c r="B243" s="45"/>
      <c r="C243" s="46"/>
      <c r="D243" s="46"/>
      <c r="E243" s="49" t="s">
        <v>5010</v>
      </c>
      <c r="F243" s="46"/>
      <c r="G243" s="46"/>
      <c r="H243" s="46"/>
      <c r="I243" s="46"/>
      <c r="J243" s="48"/>
    </row>
    <row r="244" ht="105">
      <c r="A244" s="37" t="s">
        <v>227</v>
      </c>
      <c r="B244" s="45"/>
      <c r="C244" s="46"/>
      <c r="D244" s="46"/>
      <c r="E244" s="39" t="s">
        <v>2018</v>
      </c>
      <c r="F244" s="46"/>
      <c r="G244" s="46"/>
      <c r="H244" s="46"/>
      <c r="I244" s="46"/>
      <c r="J244" s="48"/>
    </row>
    <row r="245" ht="30">
      <c r="A245" s="37" t="s">
        <v>219</v>
      </c>
      <c r="B245" s="37">
        <v>58</v>
      </c>
      <c r="C245" s="38" t="s">
        <v>787</v>
      </c>
      <c r="D245" s="37" t="s">
        <v>221</v>
      </c>
      <c r="E245" s="39" t="s">
        <v>788</v>
      </c>
      <c r="F245" s="40" t="s">
        <v>245</v>
      </c>
      <c r="G245" s="41">
        <v>1</v>
      </c>
      <c r="H245" s="42">
        <v>0</v>
      </c>
      <c r="I245" s="43">
        <f>ROUND(G245*H245,P4)</f>
        <v>0</v>
      </c>
      <c r="J245" s="37"/>
      <c r="O245" s="44">
        <f>I245*0.21</f>
        <v>0</v>
      </c>
      <c r="P245">
        <v>3</v>
      </c>
    </row>
    <row r="246">
      <c r="A246" s="37" t="s">
        <v>224</v>
      </c>
      <c r="B246" s="45"/>
      <c r="C246" s="46"/>
      <c r="D246" s="46"/>
      <c r="E246" s="47" t="s">
        <v>221</v>
      </c>
      <c r="F246" s="46"/>
      <c r="G246" s="46"/>
      <c r="H246" s="46"/>
      <c r="I246" s="46"/>
      <c r="J246" s="48"/>
    </row>
    <row r="247">
      <c r="A247" s="37" t="s">
        <v>225</v>
      </c>
      <c r="B247" s="45"/>
      <c r="C247" s="46"/>
      <c r="D247" s="46"/>
      <c r="E247" s="49" t="s">
        <v>599</v>
      </c>
      <c r="F247" s="46"/>
      <c r="G247" s="46"/>
      <c r="H247" s="46"/>
      <c r="I247" s="46"/>
      <c r="J247" s="48"/>
    </row>
    <row r="248" ht="135">
      <c r="A248" s="37" t="s">
        <v>227</v>
      </c>
      <c r="B248" s="45"/>
      <c r="C248" s="46"/>
      <c r="D248" s="46"/>
      <c r="E248" s="39" t="s">
        <v>2021</v>
      </c>
      <c r="F248" s="46"/>
      <c r="G248" s="46"/>
      <c r="H248" s="46"/>
      <c r="I248" s="46"/>
      <c r="J248" s="48"/>
    </row>
    <row r="249" ht="45">
      <c r="A249" s="37" t="s">
        <v>219</v>
      </c>
      <c r="B249" s="37">
        <v>59</v>
      </c>
      <c r="C249" s="38" t="s">
        <v>2072</v>
      </c>
      <c r="D249" s="37" t="s">
        <v>221</v>
      </c>
      <c r="E249" s="39" t="s">
        <v>2073</v>
      </c>
      <c r="F249" s="40" t="s">
        <v>245</v>
      </c>
      <c r="G249" s="41">
        <v>32</v>
      </c>
      <c r="H249" s="42">
        <v>0</v>
      </c>
      <c r="I249" s="43">
        <f>ROUND(G249*H249,P4)</f>
        <v>0</v>
      </c>
      <c r="J249" s="37"/>
      <c r="O249" s="44">
        <f>I249*0.21</f>
        <v>0</v>
      </c>
      <c r="P249">
        <v>3</v>
      </c>
    </row>
    <row r="250">
      <c r="A250" s="37" t="s">
        <v>224</v>
      </c>
      <c r="B250" s="45"/>
      <c r="C250" s="46"/>
      <c r="D250" s="46"/>
      <c r="E250" s="47" t="s">
        <v>221</v>
      </c>
      <c r="F250" s="46"/>
      <c r="G250" s="46"/>
      <c r="H250" s="46"/>
      <c r="I250" s="46"/>
      <c r="J250" s="48"/>
    </row>
    <row r="251">
      <c r="A251" s="37" t="s">
        <v>225</v>
      </c>
      <c r="B251" s="45"/>
      <c r="C251" s="46"/>
      <c r="D251" s="46"/>
      <c r="E251" s="49" t="s">
        <v>5010</v>
      </c>
      <c r="F251" s="46"/>
      <c r="G251" s="46"/>
      <c r="H251" s="46"/>
      <c r="I251" s="46"/>
      <c r="J251" s="48"/>
    </row>
    <row r="252" ht="135">
      <c r="A252" s="37" t="s">
        <v>227</v>
      </c>
      <c r="B252" s="45"/>
      <c r="C252" s="46"/>
      <c r="D252" s="46"/>
      <c r="E252" s="39" t="s">
        <v>2021</v>
      </c>
      <c r="F252" s="46"/>
      <c r="G252" s="46"/>
      <c r="H252" s="46"/>
      <c r="I252" s="46"/>
      <c r="J252" s="48"/>
    </row>
    <row r="253" ht="30">
      <c r="A253" s="37" t="s">
        <v>219</v>
      </c>
      <c r="B253" s="37">
        <v>60</v>
      </c>
      <c r="C253" s="38" t="s">
        <v>789</v>
      </c>
      <c r="D253" s="37" t="s">
        <v>221</v>
      </c>
      <c r="E253" s="39" t="s">
        <v>790</v>
      </c>
      <c r="F253" s="40" t="s">
        <v>245</v>
      </c>
      <c r="G253" s="41">
        <v>1</v>
      </c>
      <c r="H253" s="42">
        <v>0</v>
      </c>
      <c r="I253" s="43">
        <f>ROUND(G253*H253,P4)</f>
        <v>0</v>
      </c>
      <c r="J253" s="37"/>
      <c r="O253" s="44">
        <f>I253*0.21</f>
        <v>0</v>
      </c>
      <c r="P253">
        <v>3</v>
      </c>
    </row>
    <row r="254">
      <c r="A254" s="37" t="s">
        <v>224</v>
      </c>
      <c r="B254" s="45"/>
      <c r="C254" s="46"/>
      <c r="D254" s="46"/>
      <c r="E254" s="47" t="s">
        <v>221</v>
      </c>
      <c r="F254" s="46"/>
      <c r="G254" s="46"/>
      <c r="H254" s="46"/>
      <c r="I254" s="46"/>
      <c r="J254" s="48"/>
    </row>
    <row r="255">
      <c r="A255" s="37" t="s">
        <v>225</v>
      </c>
      <c r="B255" s="45"/>
      <c r="C255" s="46"/>
      <c r="D255" s="46"/>
      <c r="E255" s="49" t="s">
        <v>599</v>
      </c>
      <c r="F255" s="46"/>
      <c r="G255" s="46"/>
      <c r="H255" s="46"/>
      <c r="I255" s="46"/>
      <c r="J255" s="48"/>
    </row>
    <row r="256" ht="105">
      <c r="A256" s="37" t="s">
        <v>227</v>
      </c>
      <c r="B256" s="45"/>
      <c r="C256" s="46"/>
      <c r="D256" s="46"/>
      <c r="E256" s="39" t="s">
        <v>2022</v>
      </c>
      <c r="F256" s="46"/>
      <c r="G256" s="46"/>
      <c r="H256" s="46"/>
      <c r="I256" s="46"/>
      <c r="J256" s="48"/>
    </row>
    <row r="257">
      <c r="A257" s="37" t="s">
        <v>219</v>
      </c>
      <c r="B257" s="37">
        <v>61</v>
      </c>
      <c r="C257" s="38" t="s">
        <v>5103</v>
      </c>
      <c r="D257" s="37" t="s">
        <v>221</v>
      </c>
      <c r="E257" s="39" t="s">
        <v>5104</v>
      </c>
      <c r="F257" s="40" t="s">
        <v>245</v>
      </c>
      <c r="G257" s="41">
        <v>10</v>
      </c>
      <c r="H257" s="42">
        <v>0</v>
      </c>
      <c r="I257" s="43">
        <f>ROUND(G257*H257,P4)</f>
        <v>0</v>
      </c>
      <c r="J257" s="37"/>
      <c r="O257" s="44">
        <f>I257*0.21</f>
        <v>0</v>
      </c>
      <c r="P257">
        <v>3</v>
      </c>
    </row>
    <row r="258">
      <c r="A258" s="37" t="s">
        <v>224</v>
      </c>
      <c r="B258" s="45"/>
      <c r="C258" s="46"/>
      <c r="D258" s="46"/>
      <c r="E258" s="47" t="s">
        <v>221</v>
      </c>
      <c r="F258" s="46"/>
      <c r="G258" s="46"/>
      <c r="H258" s="46"/>
      <c r="I258" s="46"/>
      <c r="J258" s="48"/>
    </row>
    <row r="259">
      <c r="A259" s="37" t="s">
        <v>225</v>
      </c>
      <c r="B259" s="45"/>
      <c r="C259" s="46"/>
      <c r="D259" s="46"/>
      <c r="E259" s="49" t="s">
        <v>5010</v>
      </c>
      <c r="F259" s="46"/>
      <c r="G259" s="46"/>
      <c r="H259" s="46"/>
      <c r="I259" s="46"/>
      <c r="J259" s="48"/>
    </row>
    <row r="260" ht="90">
      <c r="A260" s="37" t="s">
        <v>227</v>
      </c>
      <c r="B260" s="45"/>
      <c r="C260" s="46"/>
      <c r="D260" s="46"/>
      <c r="E260" s="39" t="s">
        <v>2025</v>
      </c>
      <c r="F260" s="46"/>
      <c r="G260" s="46"/>
      <c r="H260" s="46"/>
      <c r="I260" s="46"/>
      <c r="J260" s="48"/>
    </row>
    <row r="261">
      <c r="A261" s="37" t="s">
        <v>219</v>
      </c>
      <c r="B261" s="37">
        <v>62</v>
      </c>
      <c r="C261" s="38" t="s">
        <v>791</v>
      </c>
      <c r="D261" s="37" t="s">
        <v>221</v>
      </c>
      <c r="E261" s="39" t="s">
        <v>792</v>
      </c>
      <c r="F261" s="40" t="s">
        <v>394</v>
      </c>
      <c r="G261" s="41">
        <v>240</v>
      </c>
      <c r="H261" s="42">
        <v>0</v>
      </c>
      <c r="I261" s="43">
        <f>ROUND(G261*H261,P4)</f>
        <v>0</v>
      </c>
      <c r="J261" s="37"/>
      <c r="O261" s="44">
        <f>I261*0.21</f>
        <v>0</v>
      </c>
      <c r="P261">
        <v>3</v>
      </c>
    </row>
    <row r="262">
      <c r="A262" s="37" t="s">
        <v>224</v>
      </c>
      <c r="B262" s="45"/>
      <c r="C262" s="46"/>
      <c r="D262" s="46"/>
      <c r="E262" s="47" t="s">
        <v>221</v>
      </c>
      <c r="F262" s="46"/>
      <c r="G262" s="46"/>
      <c r="H262" s="46"/>
      <c r="I262" s="46"/>
      <c r="J262" s="48"/>
    </row>
    <row r="263">
      <c r="A263" s="37" t="s">
        <v>225</v>
      </c>
      <c r="B263" s="45"/>
      <c r="C263" s="46"/>
      <c r="D263" s="46"/>
      <c r="E263" s="49" t="s">
        <v>5010</v>
      </c>
      <c r="F263" s="46"/>
      <c r="G263" s="46"/>
      <c r="H263" s="46"/>
      <c r="I263" s="46"/>
      <c r="J263" s="48"/>
    </row>
    <row r="264" ht="120">
      <c r="A264" s="37" t="s">
        <v>227</v>
      </c>
      <c r="B264" s="45"/>
      <c r="C264" s="46"/>
      <c r="D264" s="46"/>
      <c r="E264" s="39" t="s">
        <v>2026</v>
      </c>
      <c r="F264" s="46"/>
      <c r="G264" s="46"/>
      <c r="H264" s="46"/>
      <c r="I264" s="46"/>
      <c r="J264" s="48"/>
    </row>
    <row r="265">
      <c r="A265" s="37" t="s">
        <v>219</v>
      </c>
      <c r="B265" s="37">
        <v>63</v>
      </c>
      <c r="C265" s="38" t="s">
        <v>2077</v>
      </c>
      <c r="D265" s="37" t="s">
        <v>221</v>
      </c>
      <c r="E265" s="39" t="s">
        <v>2078</v>
      </c>
      <c r="F265" s="40" t="s">
        <v>394</v>
      </c>
      <c r="G265" s="41">
        <v>120</v>
      </c>
      <c r="H265" s="42">
        <v>0</v>
      </c>
      <c r="I265" s="43">
        <f>ROUND(G265*H265,P4)</f>
        <v>0</v>
      </c>
      <c r="J265" s="37"/>
      <c r="O265" s="44">
        <f>I265*0.21</f>
        <v>0</v>
      </c>
      <c r="P265">
        <v>3</v>
      </c>
    </row>
    <row r="266">
      <c r="A266" s="37" t="s">
        <v>224</v>
      </c>
      <c r="B266" s="45"/>
      <c r="C266" s="46"/>
      <c r="D266" s="46"/>
      <c r="E266" s="47" t="s">
        <v>221</v>
      </c>
      <c r="F266" s="46"/>
      <c r="G266" s="46"/>
      <c r="H266" s="46"/>
      <c r="I266" s="46"/>
      <c r="J266" s="48"/>
    </row>
    <row r="267">
      <c r="A267" s="37" t="s">
        <v>225</v>
      </c>
      <c r="B267" s="45"/>
      <c r="C267" s="46"/>
      <c r="D267" s="46"/>
      <c r="E267" s="49" t="s">
        <v>5010</v>
      </c>
      <c r="F267" s="46"/>
      <c r="G267" s="46"/>
      <c r="H267" s="46"/>
      <c r="I267" s="46"/>
      <c r="J267" s="48"/>
    </row>
    <row r="268" ht="105">
      <c r="A268" s="37" t="s">
        <v>227</v>
      </c>
      <c r="B268" s="45"/>
      <c r="C268" s="46"/>
      <c r="D268" s="46"/>
      <c r="E268" s="39" t="s">
        <v>2080</v>
      </c>
      <c r="F268" s="46"/>
      <c r="G268" s="46"/>
      <c r="H268" s="46"/>
      <c r="I268" s="46"/>
      <c r="J268" s="48"/>
    </row>
    <row r="269">
      <c r="A269" s="31" t="s">
        <v>216</v>
      </c>
      <c r="B269" s="32"/>
      <c r="C269" s="33" t="s">
        <v>445</v>
      </c>
      <c r="D269" s="34"/>
      <c r="E269" s="31" t="s">
        <v>446</v>
      </c>
      <c r="F269" s="34"/>
      <c r="G269" s="34"/>
      <c r="H269" s="34"/>
      <c r="I269" s="35">
        <f>SUMIFS(I270:I273,A270:A273,"P")</f>
        <v>0</v>
      </c>
      <c r="J269" s="36"/>
    </row>
    <row r="270">
      <c r="A270" s="37" t="s">
        <v>219</v>
      </c>
      <c r="B270" s="37">
        <v>64</v>
      </c>
      <c r="C270" s="38" t="s">
        <v>5105</v>
      </c>
      <c r="D270" s="37" t="s">
        <v>221</v>
      </c>
      <c r="E270" s="39" t="s">
        <v>5106</v>
      </c>
      <c r="F270" s="40" t="s">
        <v>223</v>
      </c>
      <c r="G270" s="41">
        <v>15.1</v>
      </c>
      <c r="H270" s="42">
        <v>0</v>
      </c>
      <c r="I270" s="43">
        <f>ROUND(G270*H270,P4)</f>
        <v>0</v>
      </c>
      <c r="J270" s="37"/>
      <c r="O270" s="44">
        <f>I270*0.21</f>
        <v>0</v>
      </c>
      <c r="P270">
        <v>3</v>
      </c>
    </row>
    <row r="271">
      <c r="A271" s="37" t="s">
        <v>224</v>
      </c>
      <c r="B271" s="45"/>
      <c r="C271" s="46"/>
      <c r="D271" s="46"/>
      <c r="E271" s="47" t="s">
        <v>221</v>
      </c>
      <c r="F271" s="46"/>
      <c r="G271" s="46"/>
      <c r="H271" s="46"/>
      <c r="I271" s="46"/>
      <c r="J271" s="48"/>
    </row>
    <row r="272">
      <c r="A272" s="37" t="s">
        <v>225</v>
      </c>
      <c r="B272" s="45"/>
      <c r="C272" s="46"/>
      <c r="D272" s="46"/>
      <c r="E272" s="49" t="s">
        <v>5010</v>
      </c>
      <c r="F272" s="46"/>
      <c r="G272" s="46"/>
      <c r="H272" s="46"/>
      <c r="I272" s="46"/>
      <c r="J272" s="48"/>
    </row>
    <row r="273" ht="409.5">
      <c r="A273" s="37" t="s">
        <v>227</v>
      </c>
      <c r="B273" s="45"/>
      <c r="C273" s="46"/>
      <c r="D273" s="46"/>
      <c r="E273" s="39" t="s">
        <v>2087</v>
      </c>
      <c r="F273" s="46"/>
      <c r="G273" s="46"/>
      <c r="H273" s="46"/>
      <c r="I273" s="46"/>
      <c r="J273" s="48"/>
    </row>
    <row r="274">
      <c r="A274" s="31" t="s">
        <v>216</v>
      </c>
      <c r="B274" s="32"/>
      <c r="C274" s="33" t="s">
        <v>1496</v>
      </c>
      <c r="D274" s="34"/>
      <c r="E274" s="31" t="s">
        <v>1791</v>
      </c>
      <c r="F274" s="34"/>
      <c r="G274" s="34"/>
      <c r="H274" s="34"/>
      <c r="I274" s="35">
        <f>SUMIFS(I275:I282,A275:A282,"P")</f>
        <v>0</v>
      </c>
      <c r="J274" s="36"/>
    </row>
    <row r="275">
      <c r="A275" s="37" t="s">
        <v>219</v>
      </c>
      <c r="B275" s="37">
        <v>65</v>
      </c>
      <c r="C275" s="38" t="s">
        <v>1019</v>
      </c>
      <c r="D275" s="37" t="s">
        <v>221</v>
      </c>
      <c r="E275" s="39" t="s">
        <v>1020</v>
      </c>
      <c r="F275" s="40" t="s">
        <v>223</v>
      </c>
      <c r="G275" s="41">
        <v>9.6999999999999993</v>
      </c>
      <c r="H275" s="42">
        <v>0</v>
      </c>
      <c r="I275" s="43">
        <f>ROUND(G275*H275,P4)</f>
        <v>0</v>
      </c>
      <c r="J275" s="37"/>
      <c r="O275" s="44">
        <f>I275*0.21</f>
        <v>0</v>
      </c>
      <c r="P275">
        <v>3</v>
      </c>
    </row>
    <row r="276">
      <c r="A276" s="37" t="s">
        <v>224</v>
      </c>
      <c r="B276" s="45"/>
      <c r="C276" s="46"/>
      <c r="D276" s="46"/>
      <c r="E276" s="47" t="s">
        <v>221</v>
      </c>
      <c r="F276" s="46"/>
      <c r="G276" s="46"/>
      <c r="H276" s="46"/>
      <c r="I276" s="46"/>
      <c r="J276" s="48"/>
    </row>
    <row r="277">
      <c r="A277" s="37" t="s">
        <v>225</v>
      </c>
      <c r="B277" s="45"/>
      <c r="C277" s="46"/>
      <c r="D277" s="46"/>
      <c r="E277" s="49" t="s">
        <v>5010</v>
      </c>
      <c r="F277" s="46"/>
      <c r="G277" s="46"/>
      <c r="H277" s="46"/>
      <c r="I277" s="46"/>
      <c r="J277" s="48"/>
    </row>
    <row r="278" ht="180">
      <c r="A278" s="37" t="s">
        <v>227</v>
      </c>
      <c r="B278" s="45"/>
      <c r="C278" s="46"/>
      <c r="D278" s="46"/>
      <c r="E278" s="39" t="s">
        <v>1022</v>
      </c>
      <c r="F278" s="46"/>
      <c r="G278" s="46"/>
      <c r="H278" s="46"/>
      <c r="I278" s="46"/>
      <c r="J278" s="48"/>
    </row>
    <row r="279">
      <c r="A279" s="37" t="s">
        <v>219</v>
      </c>
      <c r="B279" s="37">
        <v>66</v>
      </c>
      <c r="C279" s="38" t="s">
        <v>1340</v>
      </c>
      <c r="D279" s="37" t="s">
        <v>221</v>
      </c>
      <c r="E279" s="39" t="s">
        <v>1341</v>
      </c>
      <c r="F279" s="40" t="s">
        <v>223</v>
      </c>
      <c r="G279" s="41">
        <v>10</v>
      </c>
      <c r="H279" s="42">
        <v>0</v>
      </c>
      <c r="I279" s="43">
        <f>ROUND(G279*H279,P4)</f>
        <v>0</v>
      </c>
      <c r="J279" s="37"/>
      <c r="O279" s="44">
        <f>I279*0.21</f>
        <v>0</v>
      </c>
      <c r="P279">
        <v>3</v>
      </c>
    </row>
    <row r="280">
      <c r="A280" s="37" t="s">
        <v>224</v>
      </c>
      <c r="B280" s="45"/>
      <c r="C280" s="46"/>
      <c r="D280" s="46"/>
      <c r="E280" s="47" t="s">
        <v>221</v>
      </c>
      <c r="F280" s="46"/>
      <c r="G280" s="46"/>
      <c r="H280" s="46"/>
      <c r="I280" s="46"/>
      <c r="J280" s="48"/>
    </row>
    <row r="281">
      <c r="A281" s="37" t="s">
        <v>225</v>
      </c>
      <c r="B281" s="45"/>
      <c r="C281" s="46"/>
      <c r="D281" s="46"/>
      <c r="E281" s="49" t="s">
        <v>5010</v>
      </c>
      <c r="F281" s="46"/>
      <c r="G281" s="46"/>
      <c r="H281" s="46"/>
      <c r="I281" s="46"/>
      <c r="J281" s="48"/>
    </row>
    <row r="282" ht="150">
      <c r="A282" s="37" t="s">
        <v>227</v>
      </c>
      <c r="B282" s="45"/>
      <c r="C282" s="46"/>
      <c r="D282" s="46"/>
      <c r="E282" s="39" t="s">
        <v>1343</v>
      </c>
      <c r="F282" s="46"/>
      <c r="G282" s="46"/>
      <c r="H282" s="46"/>
      <c r="I282" s="46"/>
      <c r="J282" s="48"/>
    </row>
    <row r="283">
      <c r="A283" s="31" t="s">
        <v>216</v>
      </c>
      <c r="B283" s="32"/>
      <c r="C283" s="33" t="s">
        <v>4405</v>
      </c>
      <c r="D283" s="34"/>
      <c r="E283" s="31" t="s">
        <v>4406</v>
      </c>
      <c r="F283" s="34"/>
      <c r="G283" s="34"/>
      <c r="H283" s="34"/>
      <c r="I283" s="35">
        <f>SUMIFS(I284:I311,A284:A311,"P")</f>
        <v>0</v>
      </c>
      <c r="J283" s="36"/>
    </row>
    <row r="284" ht="45">
      <c r="A284" s="37" t="s">
        <v>219</v>
      </c>
      <c r="B284" s="37">
        <v>67</v>
      </c>
      <c r="C284" s="38" t="s">
        <v>459</v>
      </c>
      <c r="D284" s="37" t="s">
        <v>460</v>
      </c>
      <c r="E284" s="39" t="s">
        <v>2127</v>
      </c>
      <c r="F284" s="40" t="s">
        <v>462</v>
      </c>
      <c r="G284" s="41">
        <v>991</v>
      </c>
      <c r="H284" s="42">
        <v>0</v>
      </c>
      <c r="I284" s="43">
        <f>ROUND(G284*H284,P4)</f>
        <v>0</v>
      </c>
      <c r="J284" s="37"/>
      <c r="O284" s="44">
        <f>I284*0.21</f>
        <v>0</v>
      </c>
      <c r="P284">
        <v>3</v>
      </c>
    </row>
    <row r="285">
      <c r="A285" s="37" t="s">
        <v>224</v>
      </c>
      <c r="B285" s="45"/>
      <c r="C285" s="46"/>
      <c r="D285" s="46"/>
      <c r="E285" s="39" t="s">
        <v>463</v>
      </c>
      <c r="F285" s="46"/>
      <c r="G285" s="46"/>
      <c r="H285" s="46"/>
      <c r="I285" s="46"/>
      <c r="J285" s="48"/>
    </row>
    <row r="286">
      <c r="A286" s="37" t="s">
        <v>225</v>
      </c>
      <c r="B286" s="45"/>
      <c r="C286" s="46"/>
      <c r="D286" s="46"/>
      <c r="E286" s="49" t="s">
        <v>5010</v>
      </c>
      <c r="F286" s="46"/>
      <c r="G286" s="46"/>
      <c r="H286" s="46"/>
      <c r="I286" s="46"/>
      <c r="J286" s="48"/>
    </row>
    <row r="287" ht="120">
      <c r="A287" s="37" t="s">
        <v>227</v>
      </c>
      <c r="B287" s="45"/>
      <c r="C287" s="46"/>
      <c r="D287" s="46"/>
      <c r="E287" s="39" t="s">
        <v>2229</v>
      </c>
      <c r="F287" s="46"/>
      <c r="G287" s="46"/>
      <c r="H287" s="46"/>
      <c r="I287" s="46"/>
      <c r="J287" s="48"/>
    </row>
    <row r="288" ht="45">
      <c r="A288" s="37" t="s">
        <v>219</v>
      </c>
      <c r="B288" s="37">
        <v>68</v>
      </c>
      <c r="C288" s="38" t="s">
        <v>2810</v>
      </c>
      <c r="D288" s="37" t="s">
        <v>2811</v>
      </c>
      <c r="E288" s="39" t="s">
        <v>5107</v>
      </c>
      <c r="F288" s="40" t="s">
        <v>462</v>
      </c>
      <c r="G288" s="41">
        <v>0.29999999999999999</v>
      </c>
      <c r="H288" s="42">
        <v>0</v>
      </c>
      <c r="I288" s="43">
        <f>ROUND(G288*H288,P4)</f>
        <v>0</v>
      </c>
      <c r="J288" s="37"/>
      <c r="O288" s="44">
        <f>I288*0.21</f>
        <v>0</v>
      </c>
      <c r="P288">
        <v>3</v>
      </c>
    </row>
    <row r="289">
      <c r="A289" s="37" t="s">
        <v>224</v>
      </c>
      <c r="B289" s="45"/>
      <c r="C289" s="46"/>
      <c r="D289" s="46"/>
      <c r="E289" s="39" t="s">
        <v>463</v>
      </c>
      <c r="F289" s="46"/>
      <c r="G289" s="46"/>
      <c r="H289" s="46"/>
      <c r="I289" s="46"/>
      <c r="J289" s="48"/>
    </row>
    <row r="290">
      <c r="A290" s="37" t="s">
        <v>225</v>
      </c>
      <c r="B290" s="45"/>
      <c r="C290" s="46"/>
      <c r="D290" s="46"/>
      <c r="E290" s="49" t="s">
        <v>5010</v>
      </c>
      <c r="F290" s="46"/>
      <c r="G290" s="46"/>
      <c r="H290" s="46"/>
      <c r="I290" s="46"/>
      <c r="J290" s="48"/>
    </row>
    <row r="291" ht="120">
      <c r="A291" s="37" t="s">
        <v>227</v>
      </c>
      <c r="B291" s="45"/>
      <c r="C291" s="46"/>
      <c r="D291" s="46"/>
      <c r="E291" s="39" t="s">
        <v>2229</v>
      </c>
      <c r="F291" s="46"/>
      <c r="G291" s="46"/>
      <c r="H291" s="46"/>
      <c r="I291" s="46"/>
      <c r="J291" s="48"/>
    </row>
    <row r="292" ht="60">
      <c r="A292" s="37" t="s">
        <v>219</v>
      </c>
      <c r="B292" s="37">
        <v>69</v>
      </c>
      <c r="C292" s="38" t="s">
        <v>1350</v>
      </c>
      <c r="D292" s="37" t="s">
        <v>1351</v>
      </c>
      <c r="E292" s="39" t="s">
        <v>1352</v>
      </c>
      <c r="F292" s="40" t="s">
        <v>462</v>
      </c>
      <c r="G292" s="41">
        <v>26</v>
      </c>
      <c r="H292" s="42">
        <v>0</v>
      </c>
      <c r="I292" s="43">
        <f>ROUND(G292*H292,P4)</f>
        <v>0</v>
      </c>
      <c r="J292" s="37"/>
      <c r="O292" s="44">
        <f>I292*0.21</f>
        <v>0</v>
      </c>
      <c r="P292">
        <v>3</v>
      </c>
    </row>
    <row r="293">
      <c r="A293" s="37" t="s">
        <v>224</v>
      </c>
      <c r="B293" s="45"/>
      <c r="C293" s="46"/>
      <c r="D293" s="46"/>
      <c r="E293" s="39" t="s">
        <v>463</v>
      </c>
      <c r="F293" s="46"/>
      <c r="G293" s="46"/>
      <c r="H293" s="46"/>
      <c r="I293" s="46"/>
      <c r="J293" s="48"/>
    </row>
    <row r="294" ht="45">
      <c r="A294" s="37" t="s">
        <v>225</v>
      </c>
      <c r="B294" s="45"/>
      <c r="C294" s="46"/>
      <c r="D294" s="46"/>
      <c r="E294" s="49" t="s">
        <v>5222</v>
      </c>
      <c r="F294" s="46"/>
      <c r="G294" s="46"/>
      <c r="H294" s="46"/>
      <c r="I294" s="46"/>
      <c r="J294" s="48"/>
    </row>
    <row r="295" ht="135">
      <c r="A295" s="37" t="s">
        <v>227</v>
      </c>
      <c r="B295" s="45"/>
      <c r="C295" s="46"/>
      <c r="D295" s="46"/>
      <c r="E295" s="39" t="s">
        <v>2230</v>
      </c>
      <c r="F295" s="46"/>
      <c r="G295" s="46"/>
      <c r="H295" s="46"/>
      <c r="I295" s="46"/>
      <c r="J295" s="48"/>
    </row>
    <row r="296" ht="45">
      <c r="A296" s="37" t="s">
        <v>219</v>
      </c>
      <c r="B296" s="37">
        <v>70</v>
      </c>
      <c r="C296" s="38" t="s">
        <v>1124</v>
      </c>
      <c r="D296" s="37" t="s">
        <v>1125</v>
      </c>
      <c r="E296" s="39" t="s">
        <v>5108</v>
      </c>
      <c r="F296" s="40" t="s">
        <v>462</v>
      </c>
      <c r="G296" s="41">
        <v>15.6</v>
      </c>
      <c r="H296" s="42">
        <v>0</v>
      </c>
      <c r="I296" s="43">
        <f>ROUND(G296*H296,P4)</f>
        <v>0</v>
      </c>
      <c r="J296" s="37"/>
      <c r="O296" s="44">
        <f>I296*0.21</f>
        <v>0</v>
      </c>
      <c r="P296">
        <v>3</v>
      </c>
    </row>
    <row r="297">
      <c r="A297" s="37" t="s">
        <v>224</v>
      </c>
      <c r="B297" s="45"/>
      <c r="C297" s="46"/>
      <c r="D297" s="46"/>
      <c r="E297" s="39" t="s">
        <v>463</v>
      </c>
      <c r="F297" s="46"/>
      <c r="G297" s="46"/>
      <c r="H297" s="46"/>
      <c r="I297" s="46"/>
      <c r="J297" s="48"/>
    </row>
    <row r="298">
      <c r="A298" s="37" t="s">
        <v>225</v>
      </c>
      <c r="B298" s="45"/>
      <c r="C298" s="46"/>
      <c r="D298" s="46"/>
      <c r="E298" s="49" t="s">
        <v>5010</v>
      </c>
      <c r="F298" s="46"/>
      <c r="G298" s="46"/>
      <c r="H298" s="46"/>
      <c r="I298" s="46"/>
      <c r="J298" s="48"/>
    </row>
    <row r="299" ht="120">
      <c r="A299" s="37" t="s">
        <v>227</v>
      </c>
      <c r="B299" s="45"/>
      <c r="C299" s="46"/>
      <c r="D299" s="46"/>
      <c r="E299" s="39" t="s">
        <v>2229</v>
      </c>
      <c r="F299" s="46"/>
      <c r="G299" s="46"/>
      <c r="H299" s="46"/>
      <c r="I299" s="46"/>
      <c r="J299" s="48"/>
    </row>
    <row r="300" ht="45">
      <c r="A300" s="37" t="s">
        <v>219</v>
      </c>
      <c r="B300" s="37">
        <v>71</v>
      </c>
      <c r="C300" s="38" t="s">
        <v>5112</v>
      </c>
      <c r="D300" s="37" t="s">
        <v>5113</v>
      </c>
      <c r="E300" s="39" t="s">
        <v>5114</v>
      </c>
      <c r="F300" s="40" t="s">
        <v>462</v>
      </c>
      <c r="G300" s="41">
        <v>0.5</v>
      </c>
      <c r="H300" s="42">
        <v>0</v>
      </c>
      <c r="I300" s="43">
        <f>ROUND(G300*H300,P4)</f>
        <v>0</v>
      </c>
      <c r="J300" s="37"/>
      <c r="O300" s="44">
        <f>I300*0.21</f>
        <v>0</v>
      </c>
      <c r="P300">
        <v>3</v>
      </c>
    </row>
    <row r="301">
      <c r="A301" s="37" t="s">
        <v>224</v>
      </c>
      <c r="B301" s="45"/>
      <c r="C301" s="46"/>
      <c r="D301" s="46"/>
      <c r="E301" s="39" t="s">
        <v>463</v>
      </c>
      <c r="F301" s="46"/>
      <c r="G301" s="46"/>
      <c r="H301" s="46"/>
      <c r="I301" s="46"/>
      <c r="J301" s="48"/>
    </row>
    <row r="302">
      <c r="A302" s="37" t="s">
        <v>225</v>
      </c>
      <c r="B302" s="45"/>
      <c r="C302" s="46"/>
      <c r="D302" s="46"/>
      <c r="E302" s="49" t="s">
        <v>5010</v>
      </c>
      <c r="F302" s="46"/>
      <c r="G302" s="46"/>
      <c r="H302" s="46"/>
      <c r="I302" s="46"/>
      <c r="J302" s="48"/>
    </row>
    <row r="303" ht="120">
      <c r="A303" s="37" t="s">
        <v>227</v>
      </c>
      <c r="B303" s="45"/>
      <c r="C303" s="46"/>
      <c r="D303" s="46"/>
      <c r="E303" s="39" t="s">
        <v>2229</v>
      </c>
      <c r="F303" s="46"/>
      <c r="G303" s="46"/>
      <c r="H303" s="46"/>
      <c r="I303" s="46"/>
      <c r="J303" s="48"/>
    </row>
    <row r="304" ht="45">
      <c r="A304" s="37" t="s">
        <v>219</v>
      </c>
      <c r="B304" s="37">
        <v>72</v>
      </c>
      <c r="C304" s="38" t="s">
        <v>2092</v>
      </c>
      <c r="D304" s="37" t="s">
        <v>2093</v>
      </c>
      <c r="E304" s="39" t="s">
        <v>2094</v>
      </c>
      <c r="F304" s="40" t="s">
        <v>462</v>
      </c>
      <c r="G304" s="41">
        <v>0.29999999999999999</v>
      </c>
      <c r="H304" s="42">
        <v>0</v>
      </c>
      <c r="I304" s="43">
        <f>ROUND(G304*H304,P4)</f>
        <v>0</v>
      </c>
      <c r="J304" s="37"/>
      <c r="O304" s="44">
        <f>I304*0.21</f>
        <v>0</v>
      </c>
      <c r="P304">
        <v>3</v>
      </c>
    </row>
    <row r="305">
      <c r="A305" s="37" t="s">
        <v>224</v>
      </c>
      <c r="B305" s="45"/>
      <c r="C305" s="46"/>
      <c r="D305" s="46"/>
      <c r="E305" s="39" t="s">
        <v>463</v>
      </c>
      <c r="F305" s="46"/>
      <c r="G305" s="46"/>
      <c r="H305" s="46"/>
      <c r="I305" s="46"/>
      <c r="J305" s="48"/>
    </row>
    <row r="306">
      <c r="A306" s="37" t="s">
        <v>225</v>
      </c>
      <c r="B306" s="45"/>
      <c r="C306" s="46"/>
      <c r="D306" s="46"/>
      <c r="E306" s="49" t="s">
        <v>5010</v>
      </c>
      <c r="F306" s="46"/>
      <c r="G306" s="46"/>
      <c r="H306" s="46"/>
      <c r="I306" s="46"/>
      <c r="J306" s="48"/>
    </row>
    <row r="307" ht="120">
      <c r="A307" s="37" t="s">
        <v>227</v>
      </c>
      <c r="B307" s="45"/>
      <c r="C307" s="46"/>
      <c r="D307" s="46"/>
      <c r="E307" s="39" t="s">
        <v>2229</v>
      </c>
      <c r="F307" s="46"/>
      <c r="G307" s="46"/>
      <c r="H307" s="46"/>
      <c r="I307" s="46"/>
      <c r="J307" s="48"/>
    </row>
    <row r="308" ht="60">
      <c r="A308" s="37" t="s">
        <v>219</v>
      </c>
      <c r="B308" s="37">
        <v>73</v>
      </c>
      <c r="C308" s="38" t="s">
        <v>4331</v>
      </c>
      <c r="D308" s="37" t="s">
        <v>4332</v>
      </c>
      <c r="E308" s="39" t="s">
        <v>4333</v>
      </c>
      <c r="F308" s="40" t="s">
        <v>462</v>
      </c>
      <c r="G308" s="41">
        <v>3000</v>
      </c>
      <c r="H308" s="42">
        <v>0</v>
      </c>
      <c r="I308" s="43">
        <f>ROUND(G308*H308,P4)</f>
        <v>0</v>
      </c>
      <c r="J308" s="37"/>
      <c r="O308" s="44">
        <f>I308*0.21</f>
        <v>0</v>
      </c>
      <c r="P308">
        <v>3</v>
      </c>
    </row>
    <row r="309">
      <c r="A309" s="37" t="s">
        <v>224</v>
      </c>
      <c r="B309" s="45"/>
      <c r="C309" s="46"/>
      <c r="D309" s="46"/>
      <c r="E309" s="39" t="s">
        <v>463</v>
      </c>
      <c r="F309" s="46"/>
      <c r="G309" s="46"/>
      <c r="H309" s="46"/>
      <c r="I309" s="46"/>
      <c r="J309" s="48"/>
    </row>
    <row r="310" ht="60">
      <c r="A310" s="37" t="s">
        <v>225</v>
      </c>
      <c r="B310" s="45"/>
      <c r="C310" s="46"/>
      <c r="D310" s="46"/>
      <c r="E310" s="49" t="s">
        <v>5223</v>
      </c>
      <c r="F310" s="46"/>
      <c r="G310" s="46"/>
      <c r="H310" s="46"/>
      <c r="I310" s="46"/>
      <c r="J310" s="48"/>
    </row>
    <row r="311" ht="135">
      <c r="A311" s="37" t="s">
        <v>227</v>
      </c>
      <c r="B311" s="50"/>
      <c r="C311" s="51"/>
      <c r="D311" s="51"/>
      <c r="E311" s="39" t="s">
        <v>2230</v>
      </c>
      <c r="F311" s="51"/>
      <c r="G311" s="51"/>
      <c r="H311" s="51"/>
      <c r="I311" s="51"/>
      <c r="J311" s="52"/>
    </row>
  </sheetData>
  <sheetProtection sheet="1" objects="1" scenarios="1" spinCount="100000" saltValue="SInH55q4hhaBdN2R+l5lFcbaej9hWVq6FJucmiDeAqABeT64lUTzfnwLrXyVr7SO1rdhFIqqy4Abwoem/UcsQg==" hashValue="HRH3uDW5PhDoR/Agz94TqoQkNrvhhHtlAj+1MdMCR/o4L+NbLsoKpU6yXMe/iCgUY9hZA0kjRDdWq41+Ri3wgQ=="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5224</v>
      </c>
      <c r="I3" s="25">
        <f>SUMIFS(I11:I374,A11:A374,"SD")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4411</v>
      </c>
      <c r="D5" s="22"/>
      <c r="E5" s="23" t="s">
        <v>146</v>
      </c>
      <c r="F5" s="17"/>
      <c r="G5" s="17"/>
      <c r="H5" s="17"/>
      <c r="I5" s="17"/>
      <c r="J5" s="19"/>
      <c r="O5">
        <v>0.20999999999999999</v>
      </c>
    </row>
    <row r="6">
      <c r="A6" s="3" t="s">
        <v>201</v>
      </c>
      <c r="B6" s="20" t="s">
        <v>198</v>
      </c>
      <c r="C6" s="21" t="s">
        <v>5116</v>
      </c>
      <c r="D6" s="22"/>
      <c r="E6" s="23" t="s">
        <v>162</v>
      </c>
      <c r="F6" s="17"/>
      <c r="G6" s="17"/>
      <c r="H6" s="17"/>
      <c r="I6" s="17"/>
      <c r="J6" s="19"/>
    </row>
    <row r="7">
      <c r="A7" s="3" t="s">
        <v>203</v>
      </c>
      <c r="B7" s="20" t="s">
        <v>204</v>
      </c>
      <c r="C7" s="21" t="s">
        <v>5224</v>
      </c>
      <c r="D7" s="22"/>
      <c r="E7" s="23" t="s">
        <v>168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SUMIFS(I12:I31,A12:A31,"P")</f>
        <v>0</v>
      </c>
      <c r="J11" s="36"/>
    </row>
    <row r="12">
      <c r="A12" s="37" t="s">
        <v>219</v>
      </c>
      <c r="B12" s="37">
        <v>1</v>
      </c>
      <c r="C12" s="38" t="s">
        <v>1965</v>
      </c>
      <c r="D12" s="37" t="s">
        <v>221</v>
      </c>
      <c r="E12" s="39" t="s">
        <v>1966</v>
      </c>
      <c r="F12" s="40" t="s">
        <v>1756</v>
      </c>
      <c r="G12" s="41">
        <v>1080</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5010</v>
      </c>
      <c r="F14" s="46"/>
      <c r="G14" s="46"/>
      <c r="H14" s="46"/>
      <c r="I14" s="46"/>
      <c r="J14" s="48"/>
    </row>
    <row r="15">
      <c r="A15" s="37" t="s">
        <v>227</v>
      </c>
      <c r="B15" s="45"/>
      <c r="C15" s="46"/>
      <c r="D15" s="46"/>
      <c r="E15" s="39" t="s">
        <v>5016</v>
      </c>
      <c r="F15" s="46"/>
      <c r="G15" s="46"/>
      <c r="H15" s="46"/>
      <c r="I15" s="46"/>
      <c r="J15" s="48"/>
    </row>
    <row r="16" ht="30">
      <c r="A16" s="37" t="s">
        <v>219</v>
      </c>
      <c r="B16" s="37">
        <v>2</v>
      </c>
      <c r="C16" s="38" t="s">
        <v>3958</v>
      </c>
      <c r="D16" s="37" t="s">
        <v>221</v>
      </c>
      <c r="E16" s="39" t="s">
        <v>3959</v>
      </c>
      <c r="F16" s="40" t="s">
        <v>223</v>
      </c>
      <c r="G16" s="41">
        <v>22.5</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5010</v>
      </c>
      <c r="F18" s="46"/>
      <c r="G18" s="46"/>
      <c r="H18" s="46"/>
      <c r="I18" s="46"/>
      <c r="J18" s="48"/>
    </row>
    <row r="19" ht="90">
      <c r="A19" s="37" t="s">
        <v>227</v>
      </c>
      <c r="B19" s="45"/>
      <c r="C19" s="46"/>
      <c r="D19" s="46"/>
      <c r="E19" s="39" t="s">
        <v>5017</v>
      </c>
      <c r="F19" s="46"/>
      <c r="G19" s="46"/>
      <c r="H19" s="46"/>
      <c r="I19" s="46"/>
      <c r="J19" s="48"/>
    </row>
    <row r="20">
      <c r="A20" s="37" t="s">
        <v>219</v>
      </c>
      <c r="B20" s="37">
        <v>3</v>
      </c>
      <c r="C20" s="38" t="s">
        <v>229</v>
      </c>
      <c r="D20" s="37" t="s">
        <v>221</v>
      </c>
      <c r="E20" s="39" t="s">
        <v>230</v>
      </c>
      <c r="F20" s="40" t="s">
        <v>223</v>
      </c>
      <c r="G20" s="41">
        <v>310.60000000000002</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5010</v>
      </c>
      <c r="F22" s="46"/>
      <c r="G22" s="46"/>
      <c r="H22" s="46"/>
      <c r="I22" s="46"/>
      <c r="J22" s="48"/>
    </row>
    <row r="23" ht="405">
      <c r="A23" s="37" t="s">
        <v>227</v>
      </c>
      <c r="B23" s="45"/>
      <c r="C23" s="46"/>
      <c r="D23" s="46"/>
      <c r="E23" s="39" t="s">
        <v>1186</v>
      </c>
      <c r="F23" s="46"/>
      <c r="G23" s="46"/>
      <c r="H23" s="46"/>
      <c r="I23" s="46"/>
      <c r="J23" s="48"/>
    </row>
    <row r="24">
      <c r="A24" s="37" t="s">
        <v>219</v>
      </c>
      <c r="B24" s="37">
        <v>4</v>
      </c>
      <c r="C24" s="38" t="s">
        <v>237</v>
      </c>
      <c r="D24" s="37" t="s">
        <v>221</v>
      </c>
      <c r="E24" s="39" t="s">
        <v>238</v>
      </c>
      <c r="F24" s="40" t="s">
        <v>223</v>
      </c>
      <c r="G24" s="41">
        <v>279.5</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5010</v>
      </c>
      <c r="F26" s="46"/>
      <c r="G26" s="46"/>
      <c r="H26" s="46"/>
      <c r="I26" s="46"/>
      <c r="J26" s="48"/>
    </row>
    <row r="27" ht="300">
      <c r="A27" s="37" t="s">
        <v>227</v>
      </c>
      <c r="B27" s="45"/>
      <c r="C27" s="46"/>
      <c r="D27" s="46"/>
      <c r="E27" s="39" t="s">
        <v>1199</v>
      </c>
      <c r="F27" s="46"/>
      <c r="G27" s="46"/>
      <c r="H27" s="46"/>
      <c r="I27" s="46"/>
      <c r="J27" s="48"/>
    </row>
    <row r="28">
      <c r="A28" s="37" t="s">
        <v>219</v>
      </c>
      <c r="B28" s="37">
        <v>5</v>
      </c>
      <c r="C28" s="38" t="s">
        <v>1832</v>
      </c>
      <c r="D28" s="37" t="s">
        <v>221</v>
      </c>
      <c r="E28" s="39" t="s">
        <v>1833</v>
      </c>
      <c r="F28" s="40" t="s">
        <v>1756</v>
      </c>
      <c r="G28" s="41">
        <v>1080</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5010</v>
      </c>
      <c r="F30" s="46"/>
      <c r="G30" s="46"/>
      <c r="H30" s="46"/>
      <c r="I30" s="46"/>
      <c r="J30" s="48"/>
    </row>
    <row r="31" ht="45">
      <c r="A31" s="37" t="s">
        <v>227</v>
      </c>
      <c r="B31" s="45"/>
      <c r="C31" s="46"/>
      <c r="D31" s="46"/>
      <c r="E31" s="39" t="s">
        <v>1834</v>
      </c>
      <c r="F31" s="46"/>
      <c r="G31" s="46"/>
      <c r="H31" s="46"/>
      <c r="I31" s="46"/>
      <c r="J31" s="48"/>
    </row>
    <row r="32">
      <c r="A32" s="31" t="s">
        <v>216</v>
      </c>
      <c r="B32" s="32"/>
      <c r="C32" s="33" t="s">
        <v>1234</v>
      </c>
      <c r="D32" s="34"/>
      <c r="E32" s="31" t="s">
        <v>1617</v>
      </c>
      <c r="F32" s="34"/>
      <c r="G32" s="34"/>
      <c r="H32" s="34"/>
      <c r="I32" s="35">
        <f>SUMIFS(I33:I36,A33:A36,"P")</f>
        <v>0</v>
      </c>
      <c r="J32" s="36"/>
    </row>
    <row r="33">
      <c r="A33" s="37" t="s">
        <v>219</v>
      </c>
      <c r="B33" s="37">
        <v>6</v>
      </c>
      <c r="C33" s="38" t="s">
        <v>5019</v>
      </c>
      <c r="D33" s="37" t="s">
        <v>221</v>
      </c>
      <c r="E33" s="39" t="s">
        <v>5020</v>
      </c>
      <c r="F33" s="40" t="s">
        <v>1756</v>
      </c>
      <c r="G33" s="41">
        <v>1950</v>
      </c>
      <c r="H33" s="42">
        <v>0</v>
      </c>
      <c r="I33" s="43">
        <f>ROUND(G33*H33,P4)</f>
        <v>0</v>
      </c>
      <c r="J33" s="37"/>
      <c r="O33" s="44">
        <f>I33*0.21</f>
        <v>0</v>
      </c>
      <c r="P33">
        <v>3</v>
      </c>
    </row>
    <row r="34">
      <c r="A34" s="37" t="s">
        <v>224</v>
      </c>
      <c r="B34" s="45"/>
      <c r="C34" s="46"/>
      <c r="D34" s="46"/>
      <c r="E34" s="47" t="s">
        <v>221</v>
      </c>
      <c r="F34" s="46"/>
      <c r="G34" s="46"/>
      <c r="H34" s="46"/>
      <c r="I34" s="46"/>
      <c r="J34" s="48"/>
    </row>
    <row r="35">
      <c r="A35" s="37" t="s">
        <v>225</v>
      </c>
      <c r="B35" s="45"/>
      <c r="C35" s="46"/>
      <c r="D35" s="46"/>
      <c r="E35" s="49" t="s">
        <v>5010</v>
      </c>
      <c r="F35" s="46"/>
      <c r="G35" s="46"/>
      <c r="H35" s="46"/>
      <c r="I35" s="46"/>
      <c r="J35" s="48"/>
    </row>
    <row r="36" ht="135">
      <c r="A36" s="37" t="s">
        <v>227</v>
      </c>
      <c r="B36" s="45"/>
      <c r="C36" s="46"/>
      <c r="D36" s="46"/>
      <c r="E36" s="39" t="s">
        <v>5021</v>
      </c>
      <c r="F36" s="46"/>
      <c r="G36" s="46"/>
      <c r="H36" s="46"/>
      <c r="I36" s="46"/>
      <c r="J36" s="48"/>
    </row>
    <row r="37">
      <c r="A37" s="31" t="s">
        <v>216</v>
      </c>
      <c r="B37" s="32"/>
      <c r="C37" s="33" t="s">
        <v>1244</v>
      </c>
      <c r="D37" s="34"/>
      <c r="E37" s="31" t="s">
        <v>1245</v>
      </c>
      <c r="F37" s="34"/>
      <c r="G37" s="34"/>
      <c r="H37" s="34"/>
      <c r="I37" s="35">
        <f>SUMIFS(I38:I41,A38:A41,"P")</f>
        <v>0</v>
      </c>
      <c r="J37" s="36"/>
    </row>
    <row r="38">
      <c r="A38" s="37" t="s">
        <v>219</v>
      </c>
      <c r="B38" s="37">
        <v>7</v>
      </c>
      <c r="C38" s="38" t="s">
        <v>1261</v>
      </c>
      <c r="D38" s="37" t="s">
        <v>221</v>
      </c>
      <c r="E38" s="39" t="s">
        <v>1262</v>
      </c>
      <c r="F38" s="40" t="s">
        <v>223</v>
      </c>
      <c r="G38" s="41">
        <v>17.699999999999999</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5010</v>
      </c>
      <c r="F40" s="46"/>
      <c r="G40" s="46"/>
      <c r="H40" s="46"/>
      <c r="I40" s="46"/>
      <c r="J40" s="48"/>
    </row>
    <row r="41" ht="60">
      <c r="A41" s="37" t="s">
        <v>227</v>
      </c>
      <c r="B41" s="45"/>
      <c r="C41" s="46"/>
      <c r="D41" s="46"/>
      <c r="E41" s="39" t="s">
        <v>1260</v>
      </c>
      <c r="F41" s="46"/>
      <c r="G41" s="46"/>
      <c r="H41" s="46"/>
      <c r="I41" s="46"/>
      <c r="J41" s="48"/>
    </row>
    <row r="42">
      <c r="A42" s="31" t="s">
        <v>216</v>
      </c>
      <c r="B42" s="32"/>
      <c r="C42" s="33" t="s">
        <v>1268</v>
      </c>
      <c r="D42" s="34"/>
      <c r="E42" s="31" t="s">
        <v>2897</v>
      </c>
      <c r="F42" s="34"/>
      <c r="G42" s="34"/>
      <c r="H42" s="34"/>
      <c r="I42" s="35">
        <f>SUMIFS(I43:I46,A43:A46,"P")</f>
        <v>0</v>
      </c>
      <c r="J42" s="36"/>
    </row>
    <row r="43">
      <c r="A43" s="37" t="s">
        <v>219</v>
      </c>
      <c r="B43" s="37">
        <v>8</v>
      </c>
      <c r="C43" s="38" t="s">
        <v>810</v>
      </c>
      <c r="D43" s="37" t="s">
        <v>221</v>
      </c>
      <c r="E43" s="39" t="s">
        <v>811</v>
      </c>
      <c r="F43" s="40" t="s">
        <v>223</v>
      </c>
      <c r="G43" s="41">
        <v>22.5</v>
      </c>
      <c r="H43" s="42">
        <v>0</v>
      </c>
      <c r="I43" s="43">
        <f>ROUND(G43*H43,P4)</f>
        <v>0</v>
      </c>
      <c r="J43" s="37"/>
      <c r="O43" s="44">
        <f>I43*0.21</f>
        <v>0</v>
      </c>
      <c r="P43">
        <v>3</v>
      </c>
    </row>
    <row r="44">
      <c r="A44" s="37" t="s">
        <v>224</v>
      </c>
      <c r="B44" s="45"/>
      <c r="C44" s="46"/>
      <c r="D44" s="46"/>
      <c r="E44" s="47" t="s">
        <v>221</v>
      </c>
      <c r="F44" s="46"/>
      <c r="G44" s="46"/>
      <c r="H44" s="46"/>
      <c r="I44" s="46"/>
      <c r="J44" s="48"/>
    </row>
    <row r="45">
      <c r="A45" s="37" t="s">
        <v>225</v>
      </c>
      <c r="B45" s="45"/>
      <c r="C45" s="46"/>
      <c r="D45" s="46"/>
      <c r="E45" s="49" t="s">
        <v>5010</v>
      </c>
      <c r="F45" s="46"/>
      <c r="G45" s="46"/>
      <c r="H45" s="46"/>
      <c r="I45" s="46"/>
      <c r="J45" s="48"/>
    </row>
    <row r="46" ht="105">
      <c r="A46" s="37" t="s">
        <v>227</v>
      </c>
      <c r="B46" s="45"/>
      <c r="C46" s="46"/>
      <c r="D46" s="46"/>
      <c r="E46" s="39" t="s">
        <v>813</v>
      </c>
      <c r="F46" s="46"/>
      <c r="G46" s="46"/>
      <c r="H46" s="46"/>
      <c r="I46" s="46"/>
      <c r="J46" s="48"/>
    </row>
    <row r="47">
      <c r="A47" s="31" t="s">
        <v>216</v>
      </c>
      <c r="B47" s="32"/>
      <c r="C47" s="33" t="s">
        <v>241</v>
      </c>
      <c r="D47" s="34"/>
      <c r="E47" s="31" t="s">
        <v>242</v>
      </c>
      <c r="F47" s="34"/>
      <c r="G47" s="34"/>
      <c r="H47" s="34"/>
      <c r="I47" s="35">
        <f>SUMIFS(I48:I335,A48:A335,"P")</f>
        <v>0</v>
      </c>
      <c r="J47" s="36"/>
    </row>
    <row r="48" ht="30">
      <c r="A48" s="37" t="s">
        <v>219</v>
      </c>
      <c r="B48" s="37">
        <v>9</v>
      </c>
      <c r="C48" s="38" t="s">
        <v>1976</v>
      </c>
      <c r="D48" s="37" t="s">
        <v>221</v>
      </c>
      <c r="E48" s="39" t="s">
        <v>1977</v>
      </c>
      <c r="F48" s="40" t="s">
        <v>245</v>
      </c>
      <c r="G48" s="41">
        <v>140</v>
      </c>
      <c r="H48" s="42">
        <v>0</v>
      </c>
      <c r="I48" s="43">
        <f>ROUND(G48*H48,P4)</f>
        <v>0</v>
      </c>
      <c r="J48" s="37"/>
      <c r="O48" s="44">
        <f>I48*0.21</f>
        <v>0</v>
      </c>
      <c r="P48">
        <v>3</v>
      </c>
    </row>
    <row r="49">
      <c r="A49" s="37" t="s">
        <v>224</v>
      </c>
      <c r="B49" s="45"/>
      <c r="C49" s="46"/>
      <c r="D49" s="46"/>
      <c r="E49" s="47" t="s">
        <v>221</v>
      </c>
      <c r="F49" s="46"/>
      <c r="G49" s="46"/>
      <c r="H49" s="46"/>
      <c r="I49" s="46"/>
      <c r="J49" s="48"/>
    </row>
    <row r="50">
      <c r="A50" s="37" t="s">
        <v>225</v>
      </c>
      <c r="B50" s="45"/>
      <c r="C50" s="46"/>
      <c r="D50" s="46"/>
      <c r="E50" s="49" t="s">
        <v>5010</v>
      </c>
      <c r="F50" s="46"/>
      <c r="G50" s="46"/>
      <c r="H50" s="46"/>
      <c r="I50" s="46"/>
      <c r="J50" s="48"/>
    </row>
    <row r="51" ht="90">
      <c r="A51" s="37" t="s">
        <v>227</v>
      </c>
      <c r="B51" s="45"/>
      <c r="C51" s="46"/>
      <c r="D51" s="46"/>
      <c r="E51" s="39" t="s">
        <v>5024</v>
      </c>
      <c r="F51" s="46"/>
      <c r="G51" s="46"/>
      <c r="H51" s="46"/>
      <c r="I51" s="46"/>
      <c r="J51" s="48"/>
    </row>
    <row r="52">
      <c r="A52" s="37" t="s">
        <v>219</v>
      </c>
      <c r="B52" s="37">
        <v>10</v>
      </c>
      <c r="C52" s="38" t="s">
        <v>247</v>
      </c>
      <c r="D52" s="37" t="s">
        <v>221</v>
      </c>
      <c r="E52" s="39" t="s">
        <v>248</v>
      </c>
      <c r="F52" s="40" t="s">
        <v>528</v>
      </c>
      <c r="G52" s="41">
        <v>1195</v>
      </c>
      <c r="H52" s="42">
        <v>0</v>
      </c>
      <c r="I52" s="43">
        <f>ROUND(G52*H52,P4)</f>
        <v>0</v>
      </c>
      <c r="J52" s="37"/>
      <c r="O52" s="44">
        <f>I52*0.21</f>
        <v>0</v>
      </c>
      <c r="P52">
        <v>3</v>
      </c>
    </row>
    <row r="53">
      <c r="A53" s="37" t="s">
        <v>224</v>
      </c>
      <c r="B53" s="45"/>
      <c r="C53" s="46"/>
      <c r="D53" s="46"/>
      <c r="E53" s="47" t="s">
        <v>221</v>
      </c>
      <c r="F53" s="46"/>
      <c r="G53" s="46"/>
      <c r="H53" s="46"/>
      <c r="I53" s="46"/>
      <c r="J53" s="48"/>
    </row>
    <row r="54">
      <c r="A54" s="37" t="s">
        <v>225</v>
      </c>
      <c r="B54" s="45"/>
      <c r="C54" s="46"/>
      <c r="D54" s="46"/>
      <c r="E54" s="49" t="s">
        <v>5010</v>
      </c>
      <c r="F54" s="46"/>
      <c r="G54" s="46"/>
      <c r="H54" s="46"/>
      <c r="I54" s="46"/>
      <c r="J54" s="48"/>
    </row>
    <row r="55" ht="135">
      <c r="A55" s="37" t="s">
        <v>227</v>
      </c>
      <c r="B55" s="45"/>
      <c r="C55" s="46"/>
      <c r="D55" s="46"/>
      <c r="E55" s="39" t="s">
        <v>5025</v>
      </c>
      <c r="F55" s="46"/>
      <c r="G55" s="46"/>
      <c r="H55" s="46"/>
      <c r="I55" s="46"/>
      <c r="J55" s="48"/>
    </row>
    <row r="56">
      <c r="A56" s="37" t="s">
        <v>219</v>
      </c>
      <c r="B56" s="37">
        <v>11</v>
      </c>
      <c r="C56" s="38" t="s">
        <v>1978</v>
      </c>
      <c r="D56" s="37" t="s">
        <v>221</v>
      </c>
      <c r="E56" s="39" t="s">
        <v>1979</v>
      </c>
      <c r="F56" s="40" t="s">
        <v>528</v>
      </c>
      <c r="G56" s="41">
        <v>200</v>
      </c>
      <c r="H56" s="42">
        <v>0</v>
      </c>
      <c r="I56" s="43">
        <f>ROUND(G56*H56,P4)</f>
        <v>0</v>
      </c>
      <c r="J56" s="37"/>
      <c r="O56" s="44">
        <f>I56*0.21</f>
        <v>0</v>
      </c>
      <c r="P56">
        <v>3</v>
      </c>
    </row>
    <row r="57">
      <c r="A57" s="37" t="s">
        <v>224</v>
      </c>
      <c r="B57" s="45"/>
      <c r="C57" s="46"/>
      <c r="D57" s="46"/>
      <c r="E57" s="47" t="s">
        <v>221</v>
      </c>
      <c r="F57" s="46"/>
      <c r="G57" s="46"/>
      <c r="H57" s="46"/>
      <c r="I57" s="46"/>
      <c r="J57" s="48"/>
    </row>
    <row r="58">
      <c r="A58" s="37" t="s">
        <v>225</v>
      </c>
      <c r="B58" s="45"/>
      <c r="C58" s="46"/>
      <c r="D58" s="46"/>
      <c r="E58" s="49" t="s">
        <v>5010</v>
      </c>
      <c r="F58" s="46"/>
      <c r="G58" s="46"/>
      <c r="H58" s="46"/>
      <c r="I58" s="46"/>
      <c r="J58" s="48"/>
    </row>
    <row r="59" ht="120">
      <c r="A59" s="37" t="s">
        <v>227</v>
      </c>
      <c r="B59" s="45"/>
      <c r="C59" s="46"/>
      <c r="D59" s="46"/>
      <c r="E59" s="39" t="s">
        <v>5026</v>
      </c>
      <c r="F59" s="46"/>
      <c r="G59" s="46"/>
      <c r="H59" s="46"/>
      <c r="I59" s="46"/>
      <c r="J59" s="48"/>
    </row>
    <row r="60">
      <c r="A60" s="37" t="s">
        <v>219</v>
      </c>
      <c r="B60" s="37">
        <v>12</v>
      </c>
      <c r="C60" s="38" t="s">
        <v>1980</v>
      </c>
      <c r="D60" s="37" t="s">
        <v>221</v>
      </c>
      <c r="E60" s="39" t="s">
        <v>1981</v>
      </c>
      <c r="F60" s="40" t="s">
        <v>528</v>
      </c>
      <c r="G60" s="41">
        <v>356</v>
      </c>
      <c r="H60" s="42">
        <v>0</v>
      </c>
      <c r="I60" s="43">
        <f>ROUND(G60*H60,P4)</f>
        <v>0</v>
      </c>
      <c r="J60" s="37"/>
      <c r="O60" s="44">
        <f>I60*0.21</f>
        <v>0</v>
      </c>
      <c r="P60">
        <v>3</v>
      </c>
    </row>
    <row r="61">
      <c r="A61" s="37" t="s">
        <v>224</v>
      </c>
      <c r="B61" s="45"/>
      <c r="C61" s="46"/>
      <c r="D61" s="46"/>
      <c r="E61" s="47" t="s">
        <v>221</v>
      </c>
      <c r="F61" s="46"/>
      <c r="G61" s="46"/>
      <c r="H61" s="46"/>
      <c r="I61" s="46"/>
      <c r="J61" s="48"/>
    </row>
    <row r="62">
      <c r="A62" s="37" t="s">
        <v>225</v>
      </c>
      <c r="B62" s="45"/>
      <c r="C62" s="46"/>
      <c r="D62" s="46"/>
      <c r="E62" s="49" t="s">
        <v>5010</v>
      </c>
      <c r="F62" s="46"/>
      <c r="G62" s="46"/>
      <c r="H62" s="46"/>
      <c r="I62" s="46"/>
      <c r="J62" s="48"/>
    </row>
    <row r="63" ht="120">
      <c r="A63" s="37" t="s">
        <v>227</v>
      </c>
      <c r="B63" s="45"/>
      <c r="C63" s="46"/>
      <c r="D63" s="46"/>
      <c r="E63" s="39" t="s">
        <v>5026</v>
      </c>
      <c r="F63" s="46"/>
      <c r="G63" s="46"/>
      <c r="H63" s="46"/>
      <c r="I63" s="46"/>
      <c r="J63" s="48"/>
    </row>
    <row r="64">
      <c r="A64" s="37" t="s">
        <v>219</v>
      </c>
      <c r="B64" s="37">
        <v>13</v>
      </c>
      <c r="C64" s="38" t="s">
        <v>2148</v>
      </c>
      <c r="D64" s="37" t="s">
        <v>221</v>
      </c>
      <c r="E64" s="39" t="s">
        <v>2149</v>
      </c>
      <c r="F64" s="40" t="s">
        <v>528</v>
      </c>
      <c r="G64" s="41">
        <v>870</v>
      </c>
      <c r="H64" s="42">
        <v>0</v>
      </c>
      <c r="I64" s="43">
        <f>ROUND(G64*H64,P4)</f>
        <v>0</v>
      </c>
      <c r="J64" s="37"/>
      <c r="O64" s="44">
        <f>I64*0.21</f>
        <v>0</v>
      </c>
      <c r="P64">
        <v>3</v>
      </c>
    </row>
    <row r="65">
      <c r="A65" s="37" t="s">
        <v>224</v>
      </c>
      <c r="B65" s="45"/>
      <c r="C65" s="46"/>
      <c r="D65" s="46"/>
      <c r="E65" s="47" t="s">
        <v>221</v>
      </c>
      <c r="F65" s="46"/>
      <c r="G65" s="46"/>
      <c r="H65" s="46"/>
      <c r="I65" s="46"/>
      <c r="J65" s="48"/>
    </row>
    <row r="66">
      <c r="A66" s="37" t="s">
        <v>225</v>
      </c>
      <c r="B66" s="45"/>
      <c r="C66" s="46"/>
      <c r="D66" s="46"/>
      <c r="E66" s="49" t="s">
        <v>5010</v>
      </c>
      <c r="F66" s="46"/>
      <c r="G66" s="46"/>
      <c r="H66" s="46"/>
      <c r="I66" s="46"/>
      <c r="J66" s="48"/>
    </row>
    <row r="67" ht="165">
      <c r="A67" s="37" t="s">
        <v>227</v>
      </c>
      <c r="B67" s="45"/>
      <c r="C67" s="46"/>
      <c r="D67" s="46"/>
      <c r="E67" s="39" t="s">
        <v>5027</v>
      </c>
      <c r="F67" s="46"/>
      <c r="G67" s="46"/>
      <c r="H67" s="46"/>
      <c r="I67" s="46"/>
      <c r="J67" s="48"/>
    </row>
    <row r="68">
      <c r="A68" s="37" t="s">
        <v>219</v>
      </c>
      <c r="B68" s="37">
        <v>14</v>
      </c>
      <c r="C68" s="38" t="s">
        <v>5028</v>
      </c>
      <c r="D68" s="37" t="s">
        <v>221</v>
      </c>
      <c r="E68" s="39" t="s">
        <v>5029</v>
      </c>
      <c r="F68" s="40" t="s">
        <v>245</v>
      </c>
      <c r="G68" s="41">
        <v>2</v>
      </c>
      <c r="H68" s="42">
        <v>0</v>
      </c>
      <c r="I68" s="43">
        <f>ROUND(G68*H68,P4)</f>
        <v>0</v>
      </c>
      <c r="J68" s="37"/>
      <c r="O68" s="44">
        <f>I68*0.21</f>
        <v>0</v>
      </c>
      <c r="P68">
        <v>3</v>
      </c>
    </row>
    <row r="69">
      <c r="A69" s="37" t="s">
        <v>224</v>
      </c>
      <c r="B69" s="45"/>
      <c r="C69" s="46"/>
      <c r="D69" s="46"/>
      <c r="E69" s="47" t="s">
        <v>221</v>
      </c>
      <c r="F69" s="46"/>
      <c r="G69" s="46"/>
      <c r="H69" s="46"/>
      <c r="I69" s="46"/>
      <c r="J69" s="48"/>
    </row>
    <row r="70">
      <c r="A70" s="37" t="s">
        <v>225</v>
      </c>
      <c r="B70" s="45"/>
      <c r="C70" s="46"/>
      <c r="D70" s="46"/>
      <c r="E70" s="49" t="s">
        <v>5010</v>
      </c>
      <c r="F70" s="46"/>
      <c r="G70" s="46"/>
      <c r="H70" s="46"/>
      <c r="I70" s="46"/>
      <c r="J70" s="48"/>
    </row>
    <row r="71" ht="105">
      <c r="A71" s="37" t="s">
        <v>227</v>
      </c>
      <c r="B71" s="45"/>
      <c r="C71" s="46"/>
      <c r="D71" s="46"/>
      <c r="E71" s="39" t="s">
        <v>5030</v>
      </c>
      <c r="F71" s="46"/>
      <c r="G71" s="46"/>
      <c r="H71" s="46"/>
      <c r="I71" s="46"/>
      <c r="J71" s="48"/>
    </row>
    <row r="72">
      <c r="A72" s="37" t="s">
        <v>219</v>
      </c>
      <c r="B72" s="37">
        <v>15</v>
      </c>
      <c r="C72" s="38" t="s">
        <v>5225</v>
      </c>
      <c r="D72" s="37" t="s">
        <v>221</v>
      </c>
      <c r="E72" s="39" t="s">
        <v>5226</v>
      </c>
      <c r="F72" s="40" t="s">
        <v>1756</v>
      </c>
      <c r="G72" s="41">
        <v>0.5</v>
      </c>
      <c r="H72" s="42">
        <v>0</v>
      </c>
      <c r="I72" s="43">
        <f>ROUND(G72*H72,P4)</f>
        <v>0</v>
      </c>
      <c r="J72" s="37"/>
      <c r="O72" s="44">
        <f>I72*0.21</f>
        <v>0</v>
      </c>
      <c r="P72">
        <v>3</v>
      </c>
    </row>
    <row r="73">
      <c r="A73" s="37" t="s">
        <v>224</v>
      </c>
      <c r="B73" s="45"/>
      <c r="C73" s="46"/>
      <c r="D73" s="46"/>
      <c r="E73" s="47" t="s">
        <v>221</v>
      </c>
      <c r="F73" s="46"/>
      <c r="G73" s="46"/>
      <c r="H73" s="46"/>
      <c r="I73" s="46"/>
      <c r="J73" s="48"/>
    </row>
    <row r="74">
      <c r="A74" s="37" t="s">
        <v>225</v>
      </c>
      <c r="B74" s="45"/>
      <c r="C74" s="46"/>
      <c r="D74" s="46"/>
      <c r="E74" s="49" t="s">
        <v>5010</v>
      </c>
      <c r="F74" s="46"/>
      <c r="G74" s="46"/>
      <c r="H74" s="46"/>
      <c r="I74" s="46"/>
      <c r="J74" s="48"/>
    </row>
    <row r="75" ht="60">
      <c r="A75" s="37" t="s">
        <v>227</v>
      </c>
      <c r="B75" s="45"/>
      <c r="C75" s="46"/>
      <c r="D75" s="46"/>
      <c r="E75" s="39" t="s">
        <v>548</v>
      </c>
      <c r="F75" s="46"/>
      <c r="G75" s="46"/>
      <c r="H75" s="46"/>
      <c r="I75" s="46"/>
      <c r="J75" s="48"/>
    </row>
    <row r="76" ht="30">
      <c r="A76" s="37" t="s">
        <v>219</v>
      </c>
      <c r="B76" s="37">
        <v>16</v>
      </c>
      <c r="C76" s="38" t="s">
        <v>549</v>
      </c>
      <c r="D76" s="37" t="s">
        <v>221</v>
      </c>
      <c r="E76" s="39" t="s">
        <v>550</v>
      </c>
      <c r="F76" s="40" t="s">
        <v>245</v>
      </c>
      <c r="G76" s="41">
        <v>2</v>
      </c>
      <c r="H76" s="42">
        <v>0</v>
      </c>
      <c r="I76" s="43">
        <f>ROUND(G76*H76,P4)</f>
        <v>0</v>
      </c>
      <c r="J76" s="37"/>
      <c r="O76" s="44">
        <f>I76*0.21</f>
        <v>0</v>
      </c>
      <c r="P76">
        <v>3</v>
      </c>
    </row>
    <row r="77">
      <c r="A77" s="37" t="s">
        <v>224</v>
      </c>
      <c r="B77" s="45"/>
      <c r="C77" s="46"/>
      <c r="D77" s="46"/>
      <c r="E77" s="47" t="s">
        <v>221</v>
      </c>
      <c r="F77" s="46"/>
      <c r="G77" s="46"/>
      <c r="H77" s="46"/>
      <c r="I77" s="46"/>
      <c r="J77" s="48"/>
    </row>
    <row r="78">
      <c r="A78" s="37" t="s">
        <v>225</v>
      </c>
      <c r="B78" s="45"/>
      <c r="C78" s="46"/>
      <c r="D78" s="46"/>
      <c r="E78" s="49" t="s">
        <v>5010</v>
      </c>
      <c r="F78" s="46"/>
      <c r="G78" s="46"/>
      <c r="H78" s="46"/>
      <c r="I78" s="46"/>
      <c r="J78" s="48"/>
    </row>
    <row r="79" ht="60">
      <c r="A79" s="37" t="s">
        <v>227</v>
      </c>
      <c r="B79" s="45"/>
      <c r="C79" s="46"/>
      <c r="D79" s="46"/>
      <c r="E79" s="39" t="s">
        <v>551</v>
      </c>
      <c r="F79" s="46"/>
      <c r="G79" s="46"/>
      <c r="H79" s="46"/>
      <c r="I79" s="46"/>
      <c r="J79" s="48"/>
    </row>
    <row r="80">
      <c r="A80" s="37" t="s">
        <v>219</v>
      </c>
      <c r="B80" s="37">
        <v>17</v>
      </c>
      <c r="C80" s="38" t="s">
        <v>1987</v>
      </c>
      <c r="D80" s="37" t="s">
        <v>221</v>
      </c>
      <c r="E80" s="39" t="s">
        <v>1988</v>
      </c>
      <c r="F80" s="40" t="s">
        <v>245</v>
      </c>
      <c r="G80" s="41">
        <v>5</v>
      </c>
      <c r="H80" s="42">
        <v>0</v>
      </c>
      <c r="I80" s="43">
        <f>ROUND(G80*H80,P4)</f>
        <v>0</v>
      </c>
      <c r="J80" s="37"/>
      <c r="O80" s="44">
        <f>I80*0.21</f>
        <v>0</v>
      </c>
      <c r="P80">
        <v>3</v>
      </c>
    </row>
    <row r="81">
      <c r="A81" s="37" t="s">
        <v>224</v>
      </c>
      <c r="B81" s="45"/>
      <c r="C81" s="46"/>
      <c r="D81" s="46"/>
      <c r="E81" s="47" t="s">
        <v>221</v>
      </c>
      <c r="F81" s="46"/>
      <c r="G81" s="46"/>
      <c r="H81" s="46"/>
      <c r="I81" s="46"/>
      <c r="J81" s="48"/>
    </row>
    <row r="82">
      <c r="A82" s="37" t="s">
        <v>225</v>
      </c>
      <c r="B82" s="45"/>
      <c r="C82" s="46"/>
      <c r="D82" s="46"/>
      <c r="E82" s="49" t="s">
        <v>5010</v>
      </c>
      <c r="F82" s="46"/>
      <c r="G82" s="46"/>
      <c r="H82" s="46"/>
      <c r="I82" s="46"/>
      <c r="J82" s="48"/>
    </row>
    <row r="83" ht="135">
      <c r="A83" s="37" t="s">
        <v>227</v>
      </c>
      <c r="B83" s="45"/>
      <c r="C83" s="46"/>
      <c r="D83" s="46"/>
      <c r="E83" s="39" t="s">
        <v>544</v>
      </c>
      <c r="F83" s="46"/>
      <c r="G83" s="46"/>
      <c r="H83" s="46"/>
      <c r="I83" s="46"/>
      <c r="J83" s="48"/>
    </row>
    <row r="84" ht="30">
      <c r="A84" s="37" t="s">
        <v>219</v>
      </c>
      <c r="B84" s="37">
        <v>18</v>
      </c>
      <c r="C84" s="38" t="s">
        <v>1899</v>
      </c>
      <c r="D84" s="37" t="s">
        <v>221</v>
      </c>
      <c r="E84" s="39" t="s">
        <v>1900</v>
      </c>
      <c r="F84" s="40" t="s">
        <v>245</v>
      </c>
      <c r="G84" s="41">
        <v>20</v>
      </c>
      <c r="H84" s="42">
        <v>0</v>
      </c>
      <c r="I84" s="43">
        <f>ROUND(G84*H84,P4)</f>
        <v>0</v>
      </c>
      <c r="J84" s="37"/>
      <c r="O84" s="44">
        <f>I84*0.21</f>
        <v>0</v>
      </c>
      <c r="P84">
        <v>3</v>
      </c>
    </row>
    <row r="85">
      <c r="A85" s="37" t="s">
        <v>224</v>
      </c>
      <c r="B85" s="45"/>
      <c r="C85" s="46"/>
      <c r="D85" s="46"/>
      <c r="E85" s="47" t="s">
        <v>221</v>
      </c>
      <c r="F85" s="46"/>
      <c r="G85" s="46"/>
      <c r="H85" s="46"/>
      <c r="I85" s="46"/>
      <c r="J85" s="48"/>
    </row>
    <row r="86">
      <c r="A86" s="37" t="s">
        <v>225</v>
      </c>
      <c r="B86" s="45"/>
      <c r="C86" s="46"/>
      <c r="D86" s="46"/>
      <c r="E86" s="49" t="s">
        <v>5010</v>
      </c>
      <c r="F86" s="46"/>
      <c r="G86" s="46"/>
      <c r="H86" s="46"/>
      <c r="I86" s="46"/>
      <c r="J86" s="48"/>
    </row>
    <row r="87" ht="135">
      <c r="A87" s="37" t="s">
        <v>227</v>
      </c>
      <c r="B87" s="45"/>
      <c r="C87" s="46"/>
      <c r="D87" s="46"/>
      <c r="E87" s="39" t="s">
        <v>5025</v>
      </c>
      <c r="F87" s="46"/>
      <c r="G87" s="46"/>
      <c r="H87" s="46"/>
      <c r="I87" s="46"/>
      <c r="J87" s="48"/>
    </row>
    <row r="88">
      <c r="A88" s="37" t="s">
        <v>219</v>
      </c>
      <c r="B88" s="37">
        <v>19</v>
      </c>
      <c r="C88" s="38" t="s">
        <v>5227</v>
      </c>
      <c r="D88" s="37" t="s">
        <v>221</v>
      </c>
      <c r="E88" s="39" t="s">
        <v>5228</v>
      </c>
      <c r="F88" s="40" t="s">
        <v>528</v>
      </c>
      <c r="G88" s="41">
        <v>1195</v>
      </c>
      <c r="H88" s="42">
        <v>0</v>
      </c>
      <c r="I88" s="43">
        <f>ROUND(G88*H88,P4)</f>
        <v>0</v>
      </c>
      <c r="J88" s="37"/>
      <c r="O88" s="44">
        <f>I88*0.21</f>
        <v>0</v>
      </c>
      <c r="P88">
        <v>3</v>
      </c>
    </row>
    <row r="89">
      <c r="A89" s="37" t="s">
        <v>224</v>
      </c>
      <c r="B89" s="45"/>
      <c r="C89" s="46"/>
      <c r="D89" s="46"/>
      <c r="E89" s="47" t="s">
        <v>221</v>
      </c>
      <c r="F89" s="46"/>
      <c r="G89" s="46"/>
      <c r="H89" s="46"/>
      <c r="I89" s="46"/>
      <c r="J89" s="48"/>
    </row>
    <row r="90">
      <c r="A90" s="37" t="s">
        <v>225</v>
      </c>
      <c r="B90" s="45"/>
      <c r="C90" s="46"/>
      <c r="D90" s="46"/>
      <c r="E90" s="49" t="s">
        <v>5010</v>
      </c>
      <c r="F90" s="46"/>
      <c r="G90" s="46"/>
      <c r="H90" s="46"/>
      <c r="I90" s="46"/>
      <c r="J90" s="48"/>
    </row>
    <row r="91" ht="150">
      <c r="A91" s="37" t="s">
        <v>227</v>
      </c>
      <c r="B91" s="45"/>
      <c r="C91" s="46"/>
      <c r="D91" s="46"/>
      <c r="E91" s="39" t="s">
        <v>2058</v>
      </c>
      <c r="F91" s="46"/>
      <c r="G91" s="46"/>
      <c r="H91" s="46"/>
      <c r="I91" s="46"/>
      <c r="J91" s="48"/>
    </row>
    <row r="92">
      <c r="A92" s="37" t="s">
        <v>219</v>
      </c>
      <c r="B92" s="37">
        <v>20</v>
      </c>
      <c r="C92" s="38" t="s">
        <v>2055</v>
      </c>
      <c r="D92" s="37" t="s">
        <v>221</v>
      </c>
      <c r="E92" s="39" t="s">
        <v>2056</v>
      </c>
      <c r="F92" s="40" t="s">
        <v>528</v>
      </c>
      <c r="G92" s="41">
        <v>556</v>
      </c>
      <c r="H92" s="42">
        <v>0</v>
      </c>
      <c r="I92" s="43">
        <f>ROUND(G92*H92,P4)</f>
        <v>0</v>
      </c>
      <c r="J92" s="37"/>
      <c r="O92" s="44">
        <f>I92*0.21</f>
        <v>0</v>
      </c>
      <c r="P92">
        <v>3</v>
      </c>
    </row>
    <row r="93">
      <c r="A93" s="37" t="s">
        <v>224</v>
      </c>
      <c r="B93" s="45"/>
      <c r="C93" s="46"/>
      <c r="D93" s="46"/>
      <c r="E93" s="47" t="s">
        <v>221</v>
      </c>
      <c r="F93" s="46"/>
      <c r="G93" s="46"/>
      <c r="H93" s="46"/>
      <c r="I93" s="46"/>
      <c r="J93" s="48"/>
    </row>
    <row r="94">
      <c r="A94" s="37" t="s">
        <v>225</v>
      </c>
      <c r="B94" s="45"/>
      <c r="C94" s="46"/>
      <c r="D94" s="46"/>
      <c r="E94" s="49" t="s">
        <v>5010</v>
      </c>
      <c r="F94" s="46"/>
      <c r="G94" s="46"/>
      <c r="H94" s="46"/>
      <c r="I94" s="46"/>
      <c r="J94" s="48"/>
    </row>
    <row r="95" ht="150">
      <c r="A95" s="37" t="s">
        <v>227</v>
      </c>
      <c r="B95" s="45"/>
      <c r="C95" s="46"/>
      <c r="D95" s="46"/>
      <c r="E95" s="39" t="s">
        <v>2058</v>
      </c>
      <c r="F95" s="46"/>
      <c r="G95" s="46"/>
      <c r="H95" s="46"/>
      <c r="I95" s="46"/>
      <c r="J95" s="48"/>
    </row>
    <row r="96" ht="30">
      <c r="A96" s="37" t="s">
        <v>219</v>
      </c>
      <c r="B96" s="37">
        <v>21</v>
      </c>
      <c r="C96" s="38" t="s">
        <v>5229</v>
      </c>
      <c r="D96" s="37" t="s">
        <v>221</v>
      </c>
      <c r="E96" s="39" t="s">
        <v>5230</v>
      </c>
      <c r="F96" s="40" t="s">
        <v>528</v>
      </c>
      <c r="G96" s="41">
        <v>750</v>
      </c>
      <c r="H96" s="42">
        <v>0</v>
      </c>
      <c r="I96" s="43">
        <f>ROUND(G96*H96,P4)</f>
        <v>0</v>
      </c>
      <c r="J96" s="37"/>
      <c r="O96" s="44">
        <f>I96*0.21</f>
        <v>0</v>
      </c>
      <c r="P96">
        <v>3</v>
      </c>
    </row>
    <row r="97">
      <c r="A97" s="37" t="s">
        <v>224</v>
      </c>
      <c r="B97" s="45"/>
      <c r="C97" s="46"/>
      <c r="D97" s="46"/>
      <c r="E97" s="47" t="s">
        <v>221</v>
      </c>
      <c r="F97" s="46"/>
      <c r="G97" s="46"/>
      <c r="H97" s="46"/>
      <c r="I97" s="46"/>
      <c r="J97" s="48"/>
    </row>
    <row r="98">
      <c r="A98" s="37" t="s">
        <v>225</v>
      </c>
      <c r="B98" s="45"/>
      <c r="C98" s="46"/>
      <c r="D98" s="46"/>
      <c r="E98" s="49" t="s">
        <v>5010</v>
      </c>
      <c r="F98" s="46"/>
      <c r="G98" s="46"/>
      <c r="H98" s="46"/>
      <c r="I98" s="46"/>
      <c r="J98" s="48"/>
    </row>
    <row r="99" ht="105">
      <c r="A99" s="37" t="s">
        <v>227</v>
      </c>
      <c r="B99" s="45"/>
      <c r="C99" s="46"/>
      <c r="D99" s="46"/>
      <c r="E99" s="39" t="s">
        <v>621</v>
      </c>
      <c r="F99" s="46"/>
      <c r="G99" s="46"/>
      <c r="H99" s="46"/>
      <c r="I99" s="46"/>
      <c r="J99" s="48"/>
    </row>
    <row r="100">
      <c r="A100" s="37" t="s">
        <v>219</v>
      </c>
      <c r="B100" s="37">
        <v>22</v>
      </c>
      <c r="C100" s="38" t="s">
        <v>5231</v>
      </c>
      <c r="D100" s="37" t="s">
        <v>221</v>
      </c>
      <c r="E100" s="39" t="s">
        <v>5232</v>
      </c>
      <c r="F100" s="40" t="s">
        <v>245</v>
      </c>
      <c r="G100" s="41">
        <v>1</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c r="A102" s="37" t="s">
        <v>225</v>
      </c>
      <c r="B102" s="45"/>
      <c r="C102" s="46"/>
      <c r="D102" s="46"/>
      <c r="E102" s="49" t="s">
        <v>5010</v>
      </c>
      <c r="F102" s="46"/>
      <c r="G102" s="46"/>
      <c r="H102" s="46"/>
      <c r="I102" s="46"/>
      <c r="J102" s="48"/>
    </row>
    <row r="103" ht="105">
      <c r="A103" s="37" t="s">
        <v>227</v>
      </c>
      <c r="B103" s="45"/>
      <c r="C103" s="46"/>
      <c r="D103" s="46"/>
      <c r="E103" s="39" t="s">
        <v>5233</v>
      </c>
      <c r="F103" s="46"/>
      <c r="G103" s="46"/>
      <c r="H103" s="46"/>
      <c r="I103" s="46"/>
      <c r="J103" s="48"/>
    </row>
    <row r="104">
      <c r="A104" s="37" t="s">
        <v>219</v>
      </c>
      <c r="B104" s="37">
        <v>23</v>
      </c>
      <c r="C104" s="38" t="s">
        <v>5234</v>
      </c>
      <c r="D104" s="37" t="s">
        <v>221</v>
      </c>
      <c r="E104" s="39" t="s">
        <v>5235</v>
      </c>
      <c r="F104" s="40" t="s">
        <v>245</v>
      </c>
      <c r="G104" s="41">
        <v>1</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c r="A106" s="37" t="s">
        <v>225</v>
      </c>
      <c r="B106" s="45"/>
      <c r="C106" s="46"/>
      <c r="D106" s="46"/>
      <c r="E106" s="49" t="s">
        <v>5010</v>
      </c>
      <c r="F106" s="46"/>
      <c r="G106" s="46"/>
      <c r="H106" s="46"/>
      <c r="I106" s="46"/>
      <c r="J106" s="48"/>
    </row>
    <row r="107" ht="105">
      <c r="A107" s="37" t="s">
        <v>227</v>
      </c>
      <c r="B107" s="45"/>
      <c r="C107" s="46"/>
      <c r="D107" s="46"/>
      <c r="E107" s="39" t="s">
        <v>5233</v>
      </c>
      <c r="F107" s="46"/>
      <c r="G107" s="46"/>
      <c r="H107" s="46"/>
      <c r="I107" s="46"/>
      <c r="J107" s="48"/>
    </row>
    <row r="108">
      <c r="A108" s="37" t="s">
        <v>219</v>
      </c>
      <c r="B108" s="37">
        <v>24</v>
      </c>
      <c r="C108" s="38" t="s">
        <v>5236</v>
      </c>
      <c r="D108" s="37" t="s">
        <v>221</v>
      </c>
      <c r="E108" s="39" t="s">
        <v>5237</v>
      </c>
      <c r="F108" s="40" t="s">
        <v>245</v>
      </c>
      <c r="G108" s="41">
        <v>2</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c r="A110" s="37" t="s">
        <v>225</v>
      </c>
      <c r="B110" s="45"/>
      <c r="C110" s="46"/>
      <c r="D110" s="46"/>
      <c r="E110" s="49" t="s">
        <v>5010</v>
      </c>
      <c r="F110" s="46"/>
      <c r="G110" s="46"/>
      <c r="H110" s="46"/>
      <c r="I110" s="46"/>
      <c r="J110" s="48"/>
    </row>
    <row r="111" ht="120">
      <c r="A111" s="37" t="s">
        <v>227</v>
      </c>
      <c r="B111" s="45"/>
      <c r="C111" s="46"/>
      <c r="D111" s="46"/>
      <c r="E111" s="39" t="s">
        <v>2006</v>
      </c>
      <c r="F111" s="46"/>
      <c r="G111" s="46"/>
      <c r="H111" s="46"/>
      <c r="I111" s="46"/>
      <c r="J111" s="48"/>
    </row>
    <row r="112">
      <c r="A112" s="37" t="s">
        <v>219</v>
      </c>
      <c r="B112" s="37">
        <v>25</v>
      </c>
      <c r="C112" s="38" t="s">
        <v>5238</v>
      </c>
      <c r="D112" s="37" t="s">
        <v>221</v>
      </c>
      <c r="E112" s="39" t="s">
        <v>5239</v>
      </c>
      <c r="F112" s="40" t="s">
        <v>245</v>
      </c>
      <c r="G112" s="41">
        <v>4</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c r="A114" s="37" t="s">
        <v>225</v>
      </c>
      <c r="B114" s="45"/>
      <c r="C114" s="46"/>
      <c r="D114" s="46"/>
      <c r="E114" s="49" t="s">
        <v>5010</v>
      </c>
      <c r="F114" s="46"/>
      <c r="G114" s="46"/>
      <c r="H114" s="46"/>
      <c r="I114" s="46"/>
      <c r="J114" s="48"/>
    </row>
    <row r="115" ht="120">
      <c r="A115" s="37" t="s">
        <v>227</v>
      </c>
      <c r="B115" s="45"/>
      <c r="C115" s="46"/>
      <c r="D115" s="46"/>
      <c r="E115" s="39" t="s">
        <v>2006</v>
      </c>
      <c r="F115" s="46"/>
      <c r="G115" s="46"/>
      <c r="H115" s="46"/>
      <c r="I115" s="46"/>
      <c r="J115" s="48"/>
    </row>
    <row r="116" ht="45">
      <c r="A116" s="37" t="s">
        <v>219</v>
      </c>
      <c r="B116" s="37">
        <v>26</v>
      </c>
      <c r="C116" s="38" t="s">
        <v>5240</v>
      </c>
      <c r="D116" s="37" t="s">
        <v>221</v>
      </c>
      <c r="E116" s="39" t="s">
        <v>5241</v>
      </c>
      <c r="F116" s="40" t="s">
        <v>245</v>
      </c>
      <c r="G116" s="41">
        <v>2</v>
      </c>
      <c r="H116" s="42">
        <v>0</v>
      </c>
      <c r="I116" s="43">
        <f>ROUND(G116*H116,P4)</f>
        <v>0</v>
      </c>
      <c r="J116" s="37"/>
      <c r="O116" s="44">
        <f>I116*0.21</f>
        <v>0</v>
      </c>
      <c r="P116">
        <v>3</v>
      </c>
    </row>
    <row r="117">
      <c r="A117" s="37" t="s">
        <v>224</v>
      </c>
      <c r="B117" s="45"/>
      <c r="C117" s="46"/>
      <c r="D117" s="46"/>
      <c r="E117" s="47" t="s">
        <v>221</v>
      </c>
      <c r="F117" s="46"/>
      <c r="G117" s="46"/>
      <c r="H117" s="46"/>
      <c r="I117" s="46"/>
      <c r="J117" s="48"/>
    </row>
    <row r="118">
      <c r="A118" s="37" t="s">
        <v>225</v>
      </c>
      <c r="B118" s="45"/>
      <c r="C118" s="46"/>
      <c r="D118" s="46"/>
      <c r="E118" s="49" t="s">
        <v>5010</v>
      </c>
      <c r="F118" s="46"/>
      <c r="G118" s="46"/>
      <c r="H118" s="46"/>
      <c r="I118" s="46"/>
      <c r="J118" s="48"/>
    </row>
    <row r="119" ht="120">
      <c r="A119" s="37" t="s">
        <v>227</v>
      </c>
      <c r="B119" s="45"/>
      <c r="C119" s="46"/>
      <c r="D119" s="46"/>
      <c r="E119" s="39" t="s">
        <v>2006</v>
      </c>
      <c r="F119" s="46"/>
      <c r="G119" s="46"/>
      <c r="H119" s="46"/>
      <c r="I119" s="46"/>
      <c r="J119" s="48"/>
    </row>
    <row r="120">
      <c r="A120" s="37" t="s">
        <v>219</v>
      </c>
      <c r="B120" s="37">
        <v>27</v>
      </c>
      <c r="C120" s="38" t="s">
        <v>622</v>
      </c>
      <c r="D120" s="37" t="s">
        <v>221</v>
      </c>
      <c r="E120" s="39" t="s">
        <v>623</v>
      </c>
      <c r="F120" s="40" t="s">
        <v>528</v>
      </c>
      <c r="G120" s="41">
        <v>332</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c r="A122" s="37" t="s">
        <v>225</v>
      </c>
      <c r="B122" s="45"/>
      <c r="C122" s="46"/>
      <c r="D122" s="46"/>
      <c r="E122" s="49" t="s">
        <v>5010</v>
      </c>
      <c r="F122" s="46"/>
      <c r="G122" s="46"/>
      <c r="H122" s="46"/>
      <c r="I122" s="46"/>
      <c r="J122" s="48"/>
    </row>
    <row r="123" ht="105">
      <c r="A123" s="37" t="s">
        <v>227</v>
      </c>
      <c r="B123" s="45"/>
      <c r="C123" s="46"/>
      <c r="D123" s="46"/>
      <c r="E123" s="39" t="s">
        <v>621</v>
      </c>
      <c r="F123" s="46"/>
      <c r="G123" s="46"/>
      <c r="H123" s="46"/>
      <c r="I123" s="46"/>
      <c r="J123" s="48"/>
    </row>
    <row r="124">
      <c r="A124" s="37" t="s">
        <v>219</v>
      </c>
      <c r="B124" s="37">
        <v>28</v>
      </c>
      <c r="C124" s="38" t="s">
        <v>2102</v>
      </c>
      <c r="D124" s="37" t="s">
        <v>221</v>
      </c>
      <c r="E124" s="39" t="s">
        <v>2103</v>
      </c>
      <c r="F124" s="40" t="s">
        <v>528</v>
      </c>
      <c r="G124" s="41">
        <v>1545</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c r="A126" s="37" t="s">
        <v>225</v>
      </c>
      <c r="B126" s="45"/>
      <c r="C126" s="46"/>
      <c r="D126" s="46"/>
      <c r="E126" s="49" t="s">
        <v>5010</v>
      </c>
      <c r="F126" s="46"/>
      <c r="G126" s="46"/>
      <c r="H126" s="46"/>
      <c r="I126" s="46"/>
      <c r="J126" s="48"/>
    </row>
    <row r="127" ht="105">
      <c r="A127" s="37" t="s">
        <v>227</v>
      </c>
      <c r="B127" s="45"/>
      <c r="C127" s="46"/>
      <c r="D127" s="46"/>
      <c r="E127" s="39" t="s">
        <v>621</v>
      </c>
      <c r="F127" s="46"/>
      <c r="G127" s="46"/>
      <c r="H127" s="46"/>
      <c r="I127" s="46"/>
      <c r="J127" s="48"/>
    </row>
    <row r="128">
      <c r="A128" s="37" t="s">
        <v>219</v>
      </c>
      <c r="B128" s="37">
        <v>29</v>
      </c>
      <c r="C128" s="38" t="s">
        <v>2002</v>
      </c>
      <c r="D128" s="37" t="s">
        <v>221</v>
      </c>
      <c r="E128" s="39" t="s">
        <v>2003</v>
      </c>
      <c r="F128" s="40" t="s">
        <v>528</v>
      </c>
      <c r="G128" s="41">
        <v>2130</v>
      </c>
      <c r="H128" s="42">
        <v>0</v>
      </c>
      <c r="I128" s="43">
        <f>ROUND(G128*H128,P4)</f>
        <v>0</v>
      </c>
      <c r="J128" s="37"/>
      <c r="O128" s="44">
        <f>I128*0.21</f>
        <v>0</v>
      </c>
      <c r="P128">
        <v>3</v>
      </c>
    </row>
    <row r="129">
      <c r="A129" s="37" t="s">
        <v>224</v>
      </c>
      <c r="B129" s="45"/>
      <c r="C129" s="46"/>
      <c r="D129" s="46"/>
      <c r="E129" s="47" t="s">
        <v>221</v>
      </c>
      <c r="F129" s="46"/>
      <c r="G129" s="46"/>
      <c r="H129" s="46"/>
      <c r="I129" s="46"/>
      <c r="J129" s="48"/>
    </row>
    <row r="130">
      <c r="A130" s="37" t="s">
        <v>225</v>
      </c>
      <c r="B130" s="45"/>
      <c r="C130" s="46"/>
      <c r="D130" s="46"/>
      <c r="E130" s="49" t="s">
        <v>5010</v>
      </c>
      <c r="F130" s="46"/>
      <c r="G130" s="46"/>
      <c r="H130" s="46"/>
      <c r="I130" s="46"/>
      <c r="J130" s="48"/>
    </row>
    <row r="131" ht="105">
      <c r="A131" s="37" t="s">
        <v>227</v>
      </c>
      <c r="B131" s="45"/>
      <c r="C131" s="46"/>
      <c r="D131" s="46"/>
      <c r="E131" s="39" t="s">
        <v>621</v>
      </c>
      <c r="F131" s="46"/>
      <c r="G131" s="46"/>
      <c r="H131" s="46"/>
      <c r="I131" s="46"/>
      <c r="J131" s="48"/>
    </row>
    <row r="132">
      <c r="A132" s="37" t="s">
        <v>219</v>
      </c>
      <c r="B132" s="37">
        <v>30</v>
      </c>
      <c r="C132" s="38" t="s">
        <v>5242</v>
      </c>
      <c r="D132" s="37" t="s">
        <v>221</v>
      </c>
      <c r="E132" s="39" t="s">
        <v>5243</v>
      </c>
      <c r="F132" s="40" t="s">
        <v>528</v>
      </c>
      <c r="G132" s="41">
        <v>200</v>
      </c>
      <c r="H132" s="42">
        <v>0</v>
      </c>
      <c r="I132" s="43">
        <f>ROUND(G132*H132,P4)</f>
        <v>0</v>
      </c>
      <c r="J132" s="37"/>
      <c r="O132" s="44">
        <f>I132*0.21</f>
        <v>0</v>
      </c>
      <c r="P132">
        <v>3</v>
      </c>
    </row>
    <row r="133">
      <c r="A133" s="37" t="s">
        <v>224</v>
      </c>
      <c r="B133" s="45"/>
      <c r="C133" s="46"/>
      <c r="D133" s="46"/>
      <c r="E133" s="47" t="s">
        <v>221</v>
      </c>
      <c r="F133" s="46"/>
      <c r="G133" s="46"/>
      <c r="H133" s="46"/>
      <c r="I133" s="46"/>
      <c r="J133" s="48"/>
    </row>
    <row r="134">
      <c r="A134" s="37" t="s">
        <v>225</v>
      </c>
      <c r="B134" s="45"/>
      <c r="C134" s="46"/>
      <c r="D134" s="46"/>
      <c r="E134" s="49" t="s">
        <v>5010</v>
      </c>
      <c r="F134" s="46"/>
      <c r="G134" s="46"/>
      <c r="H134" s="46"/>
      <c r="I134" s="46"/>
      <c r="J134" s="48"/>
    </row>
    <row r="135" ht="105">
      <c r="A135" s="37" t="s">
        <v>227</v>
      </c>
      <c r="B135" s="45"/>
      <c r="C135" s="46"/>
      <c r="D135" s="46"/>
      <c r="E135" s="39" t="s">
        <v>621</v>
      </c>
      <c r="F135" s="46"/>
      <c r="G135" s="46"/>
      <c r="H135" s="46"/>
      <c r="I135" s="46"/>
      <c r="J135" s="48"/>
    </row>
    <row r="136">
      <c r="A136" s="37" t="s">
        <v>219</v>
      </c>
      <c r="B136" s="37">
        <v>31</v>
      </c>
      <c r="C136" s="38" t="s">
        <v>5039</v>
      </c>
      <c r="D136" s="37" t="s">
        <v>221</v>
      </c>
      <c r="E136" s="39" t="s">
        <v>5040</v>
      </c>
      <c r="F136" s="40" t="s">
        <v>528</v>
      </c>
      <c r="G136" s="41">
        <v>155</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5010</v>
      </c>
      <c r="F138" s="46"/>
      <c r="G138" s="46"/>
      <c r="H138" s="46"/>
      <c r="I138" s="46"/>
      <c r="J138" s="48"/>
    </row>
    <row r="139" ht="60">
      <c r="A139" s="37" t="s">
        <v>227</v>
      </c>
      <c r="B139" s="45"/>
      <c r="C139" s="46"/>
      <c r="D139" s="46"/>
      <c r="E139" s="39" t="s">
        <v>5041</v>
      </c>
      <c r="F139" s="46"/>
      <c r="G139" s="46"/>
      <c r="H139" s="46"/>
      <c r="I139" s="46"/>
      <c r="J139" s="48"/>
    </row>
    <row r="140" ht="30">
      <c r="A140" s="37" t="s">
        <v>219</v>
      </c>
      <c r="B140" s="37">
        <v>32</v>
      </c>
      <c r="C140" s="38" t="s">
        <v>5042</v>
      </c>
      <c r="D140" s="37" t="s">
        <v>221</v>
      </c>
      <c r="E140" s="39" t="s">
        <v>5043</v>
      </c>
      <c r="F140" s="40" t="s">
        <v>245</v>
      </c>
      <c r="G140" s="41">
        <v>2</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5010</v>
      </c>
      <c r="F142" s="46"/>
      <c r="G142" s="46"/>
      <c r="H142" s="46"/>
      <c r="I142" s="46"/>
      <c r="J142" s="48"/>
    </row>
    <row r="143" ht="75">
      <c r="A143" s="37" t="s">
        <v>227</v>
      </c>
      <c r="B143" s="45"/>
      <c r="C143" s="46"/>
      <c r="D143" s="46"/>
      <c r="E143" s="39" t="s">
        <v>5044</v>
      </c>
      <c r="F143" s="46"/>
      <c r="G143" s="46"/>
      <c r="H143" s="46"/>
      <c r="I143" s="46"/>
      <c r="J143" s="48"/>
    </row>
    <row r="144" ht="30">
      <c r="A144" s="37" t="s">
        <v>219</v>
      </c>
      <c r="B144" s="37">
        <v>33</v>
      </c>
      <c r="C144" s="38" t="s">
        <v>2173</v>
      </c>
      <c r="D144" s="37" t="s">
        <v>221</v>
      </c>
      <c r="E144" s="39" t="s">
        <v>2174</v>
      </c>
      <c r="F144" s="40" t="s">
        <v>245</v>
      </c>
      <c r="G144" s="41">
        <v>26</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5010</v>
      </c>
      <c r="F146" s="46"/>
      <c r="G146" s="46"/>
      <c r="H146" s="46"/>
      <c r="I146" s="46"/>
      <c r="J146" s="48"/>
    </row>
    <row r="147" ht="120">
      <c r="A147" s="37" t="s">
        <v>227</v>
      </c>
      <c r="B147" s="45"/>
      <c r="C147" s="46"/>
      <c r="D147" s="46"/>
      <c r="E147" s="39" t="s">
        <v>2006</v>
      </c>
      <c r="F147" s="46"/>
      <c r="G147" s="46"/>
      <c r="H147" s="46"/>
      <c r="I147" s="46"/>
      <c r="J147" s="48"/>
    </row>
    <row r="148" ht="30">
      <c r="A148" s="37" t="s">
        <v>219</v>
      </c>
      <c r="B148" s="37">
        <v>34</v>
      </c>
      <c r="C148" s="38" t="s">
        <v>2004</v>
      </c>
      <c r="D148" s="37" t="s">
        <v>221</v>
      </c>
      <c r="E148" s="39" t="s">
        <v>2005</v>
      </c>
      <c r="F148" s="40" t="s">
        <v>245</v>
      </c>
      <c r="G148" s="41">
        <v>64</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c r="A150" s="37" t="s">
        <v>225</v>
      </c>
      <c r="B150" s="45"/>
      <c r="C150" s="46"/>
      <c r="D150" s="46"/>
      <c r="E150" s="49" t="s">
        <v>5010</v>
      </c>
      <c r="F150" s="46"/>
      <c r="G150" s="46"/>
      <c r="H150" s="46"/>
      <c r="I150" s="46"/>
      <c r="J150" s="48"/>
    </row>
    <row r="151" ht="120">
      <c r="A151" s="37" t="s">
        <v>227</v>
      </c>
      <c r="B151" s="45"/>
      <c r="C151" s="46"/>
      <c r="D151" s="46"/>
      <c r="E151" s="39" t="s">
        <v>2006</v>
      </c>
      <c r="F151" s="46"/>
      <c r="G151" s="46"/>
      <c r="H151" s="46"/>
      <c r="I151" s="46"/>
      <c r="J151" s="48"/>
    </row>
    <row r="152" ht="30">
      <c r="A152" s="37" t="s">
        <v>219</v>
      </c>
      <c r="B152" s="37">
        <v>35</v>
      </c>
      <c r="C152" s="38" t="s">
        <v>5051</v>
      </c>
      <c r="D152" s="37" t="s">
        <v>221</v>
      </c>
      <c r="E152" s="39" t="s">
        <v>5052</v>
      </c>
      <c r="F152" s="40" t="s">
        <v>245</v>
      </c>
      <c r="G152" s="41">
        <v>26</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c r="A154" s="37" t="s">
        <v>225</v>
      </c>
      <c r="B154" s="45"/>
      <c r="C154" s="46"/>
      <c r="D154" s="46"/>
      <c r="E154" s="49" t="s">
        <v>5010</v>
      </c>
      <c r="F154" s="46"/>
      <c r="G154" s="46"/>
      <c r="H154" s="46"/>
      <c r="I154" s="46"/>
      <c r="J154" s="48"/>
    </row>
    <row r="155" ht="120">
      <c r="A155" s="37" t="s">
        <v>227</v>
      </c>
      <c r="B155" s="45"/>
      <c r="C155" s="46"/>
      <c r="D155" s="46"/>
      <c r="E155" s="39" t="s">
        <v>2006</v>
      </c>
      <c r="F155" s="46"/>
      <c r="G155" s="46"/>
      <c r="H155" s="46"/>
      <c r="I155" s="46"/>
      <c r="J155" s="48"/>
    </row>
    <row r="156" ht="30">
      <c r="A156" s="37" t="s">
        <v>219</v>
      </c>
      <c r="B156" s="37">
        <v>36</v>
      </c>
      <c r="C156" s="38" t="s">
        <v>5122</v>
      </c>
      <c r="D156" s="37" t="s">
        <v>221</v>
      </c>
      <c r="E156" s="39" t="s">
        <v>5123</v>
      </c>
      <c r="F156" s="40" t="s">
        <v>245</v>
      </c>
      <c r="G156" s="41">
        <v>10</v>
      </c>
      <c r="H156" s="42">
        <v>0</v>
      </c>
      <c r="I156" s="43">
        <f>ROUND(G156*H156,P4)</f>
        <v>0</v>
      </c>
      <c r="J156" s="37"/>
      <c r="O156" s="44">
        <f>I156*0.21</f>
        <v>0</v>
      </c>
      <c r="P156">
        <v>3</v>
      </c>
    </row>
    <row r="157">
      <c r="A157" s="37" t="s">
        <v>224</v>
      </c>
      <c r="B157" s="45"/>
      <c r="C157" s="46"/>
      <c r="D157" s="46"/>
      <c r="E157" s="47" t="s">
        <v>221</v>
      </c>
      <c r="F157" s="46"/>
      <c r="G157" s="46"/>
      <c r="H157" s="46"/>
      <c r="I157" s="46"/>
      <c r="J157" s="48"/>
    </row>
    <row r="158">
      <c r="A158" s="37" t="s">
        <v>225</v>
      </c>
      <c r="B158" s="45"/>
      <c r="C158" s="46"/>
      <c r="D158" s="46"/>
      <c r="E158" s="49" t="s">
        <v>5010</v>
      </c>
      <c r="F158" s="46"/>
      <c r="G158" s="46"/>
      <c r="H158" s="46"/>
      <c r="I158" s="46"/>
      <c r="J158" s="48"/>
    </row>
    <row r="159" ht="120">
      <c r="A159" s="37" t="s">
        <v>227</v>
      </c>
      <c r="B159" s="45"/>
      <c r="C159" s="46"/>
      <c r="D159" s="46"/>
      <c r="E159" s="39" t="s">
        <v>2006</v>
      </c>
      <c r="F159" s="46"/>
      <c r="G159" s="46"/>
      <c r="H159" s="46"/>
      <c r="I159" s="46"/>
      <c r="J159" s="48"/>
    </row>
    <row r="160">
      <c r="A160" s="37" t="s">
        <v>219</v>
      </c>
      <c r="B160" s="37">
        <v>37</v>
      </c>
      <c r="C160" s="38" t="s">
        <v>2007</v>
      </c>
      <c r="D160" s="37" t="s">
        <v>221</v>
      </c>
      <c r="E160" s="39" t="s">
        <v>2008</v>
      </c>
      <c r="F160" s="40" t="s">
        <v>528</v>
      </c>
      <c r="G160" s="41">
        <v>5112</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c r="A162" s="37" t="s">
        <v>225</v>
      </c>
      <c r="B162" s="45"/>
      <c r="C162" s="46"/>
      <c r="D162" s="46"/>
      <c r="E162" s="49" t="s">
        <v>5010</v>
      </c>
      <c r="F162" s="46"/>
      <c r="G162" s="46"/>
      <c r="H162" s="46"/>
      <c r="I162" s="46"/>
      <c r="J162" s="48"/>
    </row>
    <row r="163" ht="90">
      <c r="A163" s="37" t="s">
        <v>227</v>
      </c>
      <c r="B163" s="45"/>
      <c r="C163" s="46"/>
      <c r="D163" s="46"/>
      <c r="E163" s="39" t="s">
        <v>2009</v>
      </c>
      <c r="F163" s="46"/>
      <c r="G163" s="46"/>
      <c r="H163" s="46"/>
      <c r="I163" s="46"/>
      <c r="J163" s="48"/>
    </row>
    <row r="164">
      <c r="A164" s="37" t="s">
        <v>219</v>
      </c>
      <c r="B164" s="37">
        <v>38</v>
      </c>
      <c r="C164" s="38" t="s">
        <v>5244</v>
      </c>
      <c r="D164" s="37" t="s">
        <v>221</v>
      </c>
      <c r="E164" s="39" t="s">
        <v>5245</v>
      </c>
      <c r="F164" s="40" t="s">
        <v>528</v>
      </c>
      <c r="G164" s="41">
        <v>340</v>
      </c>
      <c r="H164" s="42">
        <v>0</v>
      </c>
      <c r="I164" s="43">
        <f>ROUND(G164*H164,P4)</f>
        <v>0</v>
      </c>
      <c r="J164" s="37"/>
      <c r="O164" s="44">
        <f>I164*0.21</f>
        <v>0</v>
      </c>
      <c r="P164">
        <v>3</v>
      </c>
    </row>
    <row r="165">
      <c r="A165" s="37" t="s">
        <v>224</v>
      </c>
      <c r="B165" s="45"/>
      <c r="C165" s="46"/>
      <c r="D165" s="46"/>
      <c r="E165" s="47" t="s">
        <v>221</v>
      </c>
      <c r="F165" s="46"/>
      <c r="G165" s="46"/>
      <c r="H165" s="46"/>
      <c r="I165" s="46"/>
      <c r="J165" s="48"/>
    </row>
    <row r="166">
      <c r="A166" s="37" t="s">
        <v>225</v>
      </c>
      <c r="B166" s="45"/>
      <c r="C166" s="46"/>
      <c r="D166" s="46"/>
      <c r="E166" s="49" t="s">
        <v>5010</v>
      </c>
      <c r="F166" s="46"/>
      <c r="G166" s="46"/>
      <c r="H166" s="46"/>
      <c r="I166" s="46"/>
      <c r="J166" s="48"/>
    </row>
    <row r="167" ht="135">
      <c r="A167" s="37" t="s">
        <v>227</v>
      </c>
      <c r="B167" s="45"/>
      <c r="C167" s="46"/>
      <c r="D167" s="46"/>
      <c r="E167" s="39" t="s">
        <v>2070</v>
      </c>
      <c r="F167" s="46"/>
      <c r="G167" s="46"/>
      <c r="H167" s="46"/>
      <c r="I167" s="46"/>
      <c r="J167" s="48"/>
    </row>
    <row r="168">
      <c r="A168" s="37" t="s">
        <v>219</v>
      </c>
      <c r="B168" s="37">
        <v>39</v>
      </c>
      <c r="C168" s="38" t="s">
        <v>5246</v>
      </c>
      <c r="D168" s="37" t="s">
        <v>221</v>
      </c>
      <c r="E168" s="39" t="s">
        <v>5247</v>
      </c>
      <c r="F168" s="40" t="s">
        <v>528</v>
      </c>
      <c r="G168" s="41">
        <v>340</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c r="A170" s="37" t="s">
        <v>225</v>
      </c>
      <c r="B170" s="45"/>
      <c r="C170" s="46"/>
      <c r="D170" s="46"/>
      <c r="E170" s="49" t="s">
        <v>5248</v>
      </c>
      <c r="F170" s="46"/>
      <c r="G170" s="46"/>
      <c r="H170" s="46"/>
      <c r="I170" s="46"/>
      <c r="J170" s="48"/>
    </row>
    <row r="171" ht="135">
      <c r="A171" s="37" t="s">
        <v>227</v>
      </c>
      <c r="B171" s="45"/>
      <c r="C171" s="46"/>
      <c r="D171" s="46"/>
      <c r="E171" s="39" t="s">
        <v>2070</v>
      </c>
      <c r="F171" s="46"/>
      <c r="G171" s="46"/>
      <c r="H171" s="46"/>
      <c r="I171" s="46"/>
      <c r="J171" s="48"/>
    </row>
    <row r="172">
      <c r="A172" s="37" t="s">
        <v>219</v>
      </c>
      <c r="B172" s="37">
        <v>40</v>
      </c>
      <c r="C172" s="38" t="s">
        <v>2068</v>
      </c>
      <c r="D172" s="37" t="s">
        <v>221</v>
      </c>
      <c r="E172" s="39" t="s">
        <v>2069</v>
      </c>
      <c r="F172" s="40" t="s">
        <v>528</v>
      </c>
      <c r="G172" s="41">
        <v>4362</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c r="A174" s="37" t="s">
        <v>225</v>
      </c>
      <c r="B174" s="45"/>
      <c r="C174" s="46"/>
      <c r="D174" s="46"/>
      <c r="E174" s="49" t="s">
        <v>5010</v>
      </c>
      <c r="F174" s="46"/>
      <c r="G174" s="46"/>
      <c r="H174" s="46"/>
      <c r="I174" s="46"/>
      <c r="J174" s="48"/>
    </row>
    <row r="175" ht="135">
      <c r="A175" s="37" t="s">
        <v>227</v>
      </c>
      <c r="B175" s="45"/>
      <c r="C175" s="46"/>
      <c r="D175" s="46"/>
      <c r="E175" s="39" t="s">
        <v>2070</v>
      </c>
      <c r="F175" s="46"/>
      <c r="G175" s="46"/>
      <c r="H175" s="46"/>
      <c r="I175" s="46"/>
      <c r="J175" s="48"/>
    </row>
    <row r="176">
      <c r="A176" s="37" t="s">
        <v>219</v>
      </c>
      <c r="B176" s="37">
        <v>41</v>
      </c>
      <c r="C176" s="38" t="s">
        <v>5249</v>
      </c>
      <c r="D176" s="37" t="s">
        <v>221</v>
      </c>
      <c r="E176" s="39" t="s">
        <v>5250</v>
      </c>
      <c r="F176" s="40" t="s">
        <v>528</v>
      </c>
      <c r="G176" s="41">
        <v>750</v>
      </c>
      <c r="H176" s="42">
        <v>0</v>
      </c>
      <c r="I176" s="43">
        <f>ROUND(G176*H176,P4)</f>
        <v>0</v>
      </c>
      <c r="J176" s="37"/>
      <c r="O176" s="44">
        <f>I176*0.21</f>
        <v>0</v>
      </c>
      <c r="P176">
        <v>3</v>
      </c>
    </row>
    <row r="177">
      <c r="A177" s="37" t="s">
        <v>224</v>
      </c>
      <c r="B177" s="45"/>
      <c r="C177" s="46"/>
      <c r="D177" s="46"/>
      <c r="E177" s="47" t="s">
        <v>221</v>
      </c>
      <c r="F177" s="46"/>
      <c r="G177" s="46"/>
      <c r="H177" s="46"/>
      <c r="I177" s="46"/>
      <c r="J177" s="48"/>
    </row>
    <row r="178">
      <c r="A178" s="37" t="s">
        <v>225</v>
      </c>
      <c r="B178" s="45"/>
      <c r="C178" s="46"/>
      <c r="D178" s="46"/>
      <c r="E178" s="49" t="s">
        <v>5010</v>
      </c>
      <c r="F178" s="46"/>
      <c r="G178" s="46"/>
      <c r="H178" s="46"/>
      <c r="I178" s="46"/>
      <c r="J178" s="48"/>
    </row>
    <row r="179" ht="135">
      <c r="A179" s="37" t="s">
        <v>227</v>
      </c>
      <c r="B179" s="45"/>
      <c r="C179" s="46"/>
      <c r="D179" s="46"/>
      <c r="E179" s="39" t="s">
        <v>2070</v>
      </c>
      <c r="F179" s="46"/>
      <c r="G179" s="46"/>
      <c r="H179" s="46"/>
      <c r="I179" s="46"/>
      <c r="J179" s="48"/>
    </row>
    <row r="180" ht="30">
      <c r="A180" s="37" t="s">
        <v>219</v>
      </c>
      <c r="B180" s="37">
        <v>42</v>
      </c>
      <c r="C180" s="38" t="s">
        <v>5124</v>
      </c>
      <c r="D180" s="37" t="s">
        <v>221</v>
      </c>
      <c r="E180" s="39" t="s">
        <v>5125</v>
      </c>
      <c r="F180" s="40" t="s">
        <v>245</v>
      </c>
      <c r="G180" s="41">
        <v>8</v>
      </c>
      <c r="H180" s="42">
        <v>0</v>
      </c>
      <c r="I180" s="43">
        <f>ROUND(G180*H180,P4)</f>
        <v>0</v>
      </c>
      <c r="J180" s="37"/>
      <c r="O180" s="44">
        <f>I180*0.21</f>
        <v>0</v>
      </c>
      <c r="P180">
        <v>3</v>
      </c>
    </row>
    <row r="181">
      <c r="A181" s="37" t="s">
        <v>224</v>
      </c>
      <c r="B181" s="45"/>
      <c r="C181" s="46"/>
      <c r="D181" s="46"/>
      <c r="E181" s="47" t="s">
        <v>221</v>
      </c>
      <c r="F181" s="46"/>
      <c r="G181" s="46"/>
      <c r="H181" s="46"/>
      <c r="I181" s="46"/>
      <c r="J181" s="48"/>
    </row>
    <row r="182">
      <c r="A182" s="37" t="s">
        <v>225</v>
      </c>
      <c r="B182" s="45"/>
      <c r="C182" s="46"/>
      <c r="D182" s="46"/>
      <c r="E182" s="49" t="s">
        <v>5010</v>
      </c>
      <c r="F182" s="46"/>
      <c r="G182" s="46"/>
      <c r="H182" s="46"/>
      <c r="I182" s="46"/>
      <c r="J182" s="48"/>
    </row>
    <row r="183" ht="105">
      <c r="A183" s="37" t="s">
        <v>227</v>
      </c>
      <c r="B183" s="45"/>
      <c r="C183" s="46"/>
      <c r="D183" s="46"/>
      <c r="E183" s="39" t="s">
        <v>2109</v>
      </c>
      <c r="F183" s="46"/>
      <c r="G183" s="46"/>
      <c r="H183" s="46"/>
      <c r="I183" s="46"/>
      <c r="J183" s="48"/>
    </row>
    <row r="184" ht="30">
      <c r="A184" s="37" t="s">
        <v>219</v>
      </c>
      <c r="B184" s="37">
        <v>43</v>
      </c>
      <c r="C184" s="38" t="s">
        <v>5126</v>
      </c>
      <c r="D184" s="37" t="s">
        <v>221</v>
      </c>
      <c r="E184" s="39" t="s">
        <v>5127</v>
      </c>
      <c r="F184" s="40" t="s">
        <v>245</v>
      </c>
      <c r="G184" s="41">
        <v>11</v>
      </c>
      <c r="H184" s="42">
        <v>0</v>
      </c>
      <c r="I184" s="43">
        <f>ROUND(G184*H184,P4)</f>
        <v>0</v>
      </c>
      <c r="J184" s="37"/>
      <c r="O184" s="44">
        <f>I184*0.21</f>
        <v>0</v>
      </c>
      <c r="P184">
        <v>3</v>
      </c>
    </row>
    <row r="185">
      <c r="A185" s="37" t="s">
        <v>224</v>
      </c>
      <c r="B185" s="45"/>
      <c r="C185" s="46"/>
      <c r="D185" s="46"/>
      <c r="E185" s="47" t="s">
        <v>221</v>
      </c>
      <c r="F185" s="46"/>
      <c r="G185" s="46"/>
      <c r="H185" s="46"/>
      <c r="I185" s="46"/>
      <c r="J185" s="48"/>
    </row>
    <row r="186">
      <c r="A186" s="37" t="s">
        <v>225</v>
      </c>
      <c r="B186" s="45"/>
      <c r="C186" s="46"/>
      <c r="D186" s="46"/>
      <c r="E186" s="49" t="s">
        <v>5010</v>
      </c>
      <c r="F186" s="46"/>
      <c r="G186" s="46"/>
      <c r="H186" s="46"/>
      <c r="I186" s="46"/>
      <c r="J186" s="48"/>
    </row>
    <row r="187" ht="105">
      <c r="A187" s="37" t="s">
        <v>227</v>
      </c>
      <c r="B187" s="45"/>
      <c r="C187" s="46"/>
      <c r="D187" s="46"/>
      <c r="E187" s="39" t="s">
        <v>2199</v>
      </c>
      <c r="F187" s="46"/>
      <c r="G187" s="46"/>
      <c r="H187" s="46"/>
      <c r="I187" s="46"/>
      <c r="J187" s="48"/>
    </row>
    <row r="188">
      <c r="A188" s="37" t="s">
        <v>219</v>
      </c>
      <c r="B188" s="37">
        <v>44</v>
      </c>
      <c r="C188" s="38" t="s">
        <v>5060</v>
      </c>
      <c r="D188" s="37" t="s">
        <v>221</v>
      </c>
      <c r="E188" s="39" t="s">
        <v>5061</v>
      </c>
      <c r="F188" s="40" t="s">
        <v>245</v>
      </c>
      <c r="G188" s="41">
        <v>4</v>
      </c>
      <c r="H188" s="42">
        <v>0</v>
      </c>
      <c r="I188" s="43">
        <f>ROUND(G188*H188,P4)</f>
        <v>0</v>
      </c>
      <c r="J188" s="37"/>
      <c r="O188" s="44">
        <f>I188*0.21</f>
        <v>0</v>
      </c>
      <c r="P188">
        <v>3</v>
      </c>
    </row>
    <row r="189">
      <c r="A189" s="37" t="s">
        <v>224</v>
      </c>
      <c r="B189" s="45"/>
      <c r="C189" s="46"/>
      <c r="D189" s="46"/>
      <c r="E189" s="47" t="s">
        <v>221</v>
      </c>
      <c r="F189" s="46"/>
      <c r="G189" s="46"/>
      <c r="H189" s="46"/>
      <c r="I189" s="46"/>
      <c r="J189" s="48"/>
    </row>
    <row r="190">
      <c r="A190" s="37" t="s">
        <v>225</v>
      </c>
      <c r="B190" s="45"/>
      <c r="C190" s="46"/>
      <c r="D190" s="46"/>
      <c r="E190" s="49" t="s">
        <v>5010</v>
      </c>
      <c r="F190" s="46"/>
      <c r="G190" s="46"/>
      <c r="H190" s="46"/>
      <c r="I190" s="46"/>
      <c r="J190" s="48"/>
    </row>
    <row r="191" ht="180">
      <c r="A191" s="37" t="s">
        <v>227</v>
      </c>
      <c r="B191" s="45"/>
      <c r="C191" s="46"/>
      <c r="D191" s="46"/>
      <c r="E191" s="39" t="s">
        <v>5059</v>
      </c>
      <c r="F191" s="46"/>
      <c r="G191" s="46"/>
      <c r="H191" s="46"/>
      <c r="I191" s="46"/>
      <c r="J191" s="48"/>
    </row>
    <row r="192">
      <c r="A192" s="37" t="s">
        <v>219</v>
      </c>
      <c r="B192" s="37">
        <v>45</v>
      </c>
      <c r="C192" s="38" t="s">
        <v>5064</v>
      </c>
      <c r="D192" s="37" t="s">
        <v>221</v>
      </c>
      <c r="E192" s="39" t="s">
        <v>5065</v>
      </c>
      <c r="F192" s="40" t="s">
        <v>245</v>
      </c>
      <c r="G192" s="41">
        <v>2</v>
      </c>
      <c r="H192" s="42">
        <v>0</v>
      </c>
      <c r="I192" s="43">
        <f>ROUND(G192*H192,P4)</f>
        <v>0</v>
      </c>
      <c r="J192" s="37"/>
      <c r="O192" s="44">
        <f>I192*0.21</f>
        <v>0</v>
      </c>
      <c r="P192">
        <v>3</v>
      </c>
    </row>
    <row r="193">
      <c r="A193" s="37" t="s">
        <v>224</v>
      </c>
      <c r="B193" s="45"/>
      <c r="C193" s="46"/>
      <c r="D193" s="46"/>
      <c r="E193" s="47" t="s">
        <v>221</v>
      </c>
      <c r="F193" s="46"/>
      <c r="G193" s="46"/>
      <c r="H193" s="46"/>
      <c r="I193" s="46"/>
      <c r="J193" s="48"/>
    </row>
    <row r="194">
      <c r="A194" s="37" t="s">
        <v>225</v>
      </c>
      <c r="B194" s="45"/>
      <c r="C194" s="46"/>
      <c r="D194" s="46"/>
      <c r="E194" s="49" t="s">
        <v>5010</v>
      </c>
      <c r="F194" s="46"/>
      <c r="G194" s="46"/>
      <c r="H194" s="46"/>
      <c r="I194" s="46"/>
      <c r="J194" s="48"/>
    </row>
    <row r="195" ht="180">
      <c r="A195" s="37" t="s">
        <v>227</v>
      </c>
      <c r="B195" s="45"/>
      <c r="C195" s="46"/>
      <c r="D195" s="46"/>
      <c r="E195" s="39" t="s">
        <v>5059</v>
      </c>
      <c r="F195" s="46"/>
      <c r="G195" s="46"/>
      <c r="H195" s="46"/>
      <c r="I195" s="46"/>
      <c r="J195" s="48"/>
    </row>
    <row r="196">
      <c r="A196" s="37" t="s">
        <v>219</v>
      </c>
      <c r="B196" s="37">
        <v>46</v>
      </c>
      <c r="C196" s="38" t="s">
        <v>5251</v>
      </c>
      <c r="D196" s="37" t="s">
        <v>221</v>
      </c>
      <c r="E196" s="39" t="s">
        <v>5252</v>
      </c>
      <c r="F196" s="40" t="s">
        <v>245</v>
      </c>
      <c r="G196" s="41">
        <v>9</v>
      </c>
      <c r="H196" s="42">
        <v>0</v>
      </c>
      <c r="I196" s="43">
        <f>ROUND(G196*H196,P4)</f>
        <v>0</v>
      </c>
      <c r="J196" s="37"/>
      <c r="O196" s="44">
        <f>I196*0.21</f>
        <v>0</v>
      </c>
      <c r="P196">
        <v>3</v>
      </c>
    </row>
    <row r="197">
      <c r="A197" s="37" t="s">
        <v>224</v>
      </c>
      <c r="B197" s="45"/>
      <c r="C197" s="46"/>
      <c r="D197" s="46"/>
      <c r="E197" s="47" t="s">
        <v>221</v>
      </c>
      <c r="F197" s="46"/>
      <c r="G197" s="46"/>
      <c r="H197" s="46"/>
      <c r="I197" s="46"/>
      <c r="J197" s="48"/>
    </row>
    <row r="198">
      <c r="A198" s="37" t="s">
        <v>225</v>
      </c>
      <c r="B198" s="45"/>
      <c r="C198" s="46"/>
      <c r="D198" s="46"/>
      <c r="E198" s="49" t="s">
        <v>5010</v>
      </c>
      <c r="F198" s="46"/>
      <c r="G198" s="46"/>
      <c r="H198" s="46"/>
      <c r="I198" s="46"/>
      <c r="J198" s="48"/>
    </row>
    <row r="199" ht="135">
      <c r="A199" s="37" t="s">
        <v>227</v>
      </c>
      <c r="B199" s="45"/>
      <c r="C199" s="46"/>
      <c r="D199" s="46"/>
      <c r="E199" s="39" t="s">
        <v>2114</v>
      </c>
      <c r="F199" s="46"/>
      <c r="G199" s="46"/>
      <c r="H199" s="46"/>
      <c r="I199" s="46"/>
      <c r="J199" s="48"/>
    </row>
    <row r="200">
      <c r="A200" s="37" t="s">
        <v>219</v>
      </c>
      <c r="B200" s="37">
        <v>47</v>
      </c>
      <c r="C200" s="38" t="s">
        <v>5253</v>
      </c>
      <c r="D200" s="37" t="s">
        <v>221</v>
      </c>
      <c r="E200" s="39" t="s">
        <v>5254</v>
      </c>
      <c r="F200" s="40" t="s">
        <v>245</v>
      </c>
      <c r="G200" s="41">
        <v>8</v>
      </c>
      <c r="H200" s="42">
        <v>0</v>
      </c>
      <c r="I200" s="43">
        <f>ROUND(G200*H200,P4)</f>
        <v>0</v>
      </c>
      <c r="J200" s="37"/>
      <c r="O200" s="44">
        <f>I200*0.21</f>
        <v>0</v>
      </c>
      <c r="P200">
        <v>3</v>
      </c>
    </row>
    <row r="201">
      <c r="A201" s="37" t="s">
        <v>224</v>
      </c>
      <c r="B201" s="45"/>
      <c r="C201" s="46"/>
      <c r="D201" s="46"/>
      <c r="E201" s="47" t="s">
        <v>221</v>
      </c>
      <c r="F201" s="46"/>
      <c r="G201" s="46"/>
      <c r="H201" s="46"/>
      <c r="I201" s="46"/>
      <c r="J201" s="48"/>
    </row>
    <row r="202">
      <c r="A202" s="37" t="s">
        <v>225</v>
      </c>
      <c r="B202" s="45"/>
      <c r="C202" s="46"/>
      <c r="D202" s="46"/>
      <c r="E202" s="49" t="s">
        <v>5010</v>
      </c>
      <c r="F202" s="46"/>
      <c r="G202" s="46"/>
      <c r="H202" s="46"/>
      <c r="I202" s="46"/>
      <c r="J202" s="48"/>
    </row>
    <row r="203" ht="135">
      <c r="A203" s="37" t="s">
        <v>227</v>
      </c>
      <c r="B203" s="45"/>
      <c r="C203" s="46"/>
      <c r="D203" s="46"/>
      <c r="E203" s="39" t="s">
        <v>2114</v>
      </c>
      <c r="F203" s="46"/>
      <c r="G203" s="46"/>
      <c r="H203" s="46"/>
      <c r="I203" s="46"/>
      <c r="J203" s="48"/>
    </row>
    <row r="204">
      <c r="A204" s="37" t="s">
        <v>219</v>
      </c>
      <c r="B204" s="37">
        <v>48</v>
      </c>
      <c r="C204" s="38" t="s">
        <v>5082</v>
      </c>
      <c r="D204" s="37" t="s">
        <v>221</v>
      </c>
      <c r="E204" s="39" t="s">
        <v>5083</v>
      </c>
      <c r="F204" s="40" t="s">
        <v>245</v>
      </c>
      <c r="G204" s="41">
        <v>6</v>
      </c>
      <c r="H204" s="42">
        <v>0</v>
      </c>
      <c r="I204" s="43">
        <f>ROUND(G204*H204,P4)</f>
        <v>0</v>
      </c>
      <c r="J204" s="37"/>
      <c r="O204" s="44">
        <f>I204*0.21</f>
        <v>0</v>
      </c>
      <c r="P204">
        <v>3</v>
      </c>
    </row>
    <row r="205">
      <c r="A205" s="37" t="s">
        <v>224</v>
      </c>
      <c r="B205" s="45"/>
      <c r="C205" s="46"/>
      <c r="D205" s="46"/>
      <c r="E205" s="47" t="s">
        <v>221</v>
      </c>
      <c r="F205" s="46"/>
      <c r="G205" s="46"/>
      <c r="H205" s="46"/>
      <c r="I205" s="46"/>
      <c r="J205" s="48"/>
    </row>
    <row r="206">
      <c r="A206" s="37" t="s">
        <v>225</v>
      </c>
      <c r="B206" s="45"/>
      <c r="C206" s="46"/>
      <c r="D206" s="46"/>
      <c r="E206" s="49" t="s">
        <v>5010</v>
      </c>
      <c r="F206" s="46"/>
      <c r="G206" s="46"/>
      <c r="H206" s="46"/>
      <c r="I206" s="46"/>
      <c r="J206" s="48"/>
    </row>
    <row r="207" ht="135">
      <c r="A207" s="37" t="s">
        <v>227</v>
      </c>
      <c r="B207" s="45"/>
      <c r="C207" s="46"/>
      <c r="D207" s="46"/>
      <c r="E207" s="39" t="s">
        <v>2114</v>
      </c>
      <c r="F207" s="46"/>
      <c r="G207" s="46"/>
      <c r="H207" s="46"/>
      <c r="I207" s="46"/>
      <c r="J207" s="48"/>
    </row>
    <row r="208">
      <c r="A208" s="37" t="s">
        <v>219</v>
      </c>
      <c r="B208" s="37">
        <v>49</v>
      </c>
      <c r="C208" s="38" t="s">
        <v>5092</v>
      </c>
      <c r="D208" s="37" t="s">
        <v>221</v>
      </c>
      <c r="E208" s="39" t="s">
        <v>255</v>
      </c>
      <c r="F208" s="40" t="s">
        <v>256</v>
      </c>
      <c r="G208" s="41">
        <v>1800</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c r="A210" s="37" t="s">
        <v>225</v>
      </c>
      <c r="B210" s="45"/>
      <c r="C210" s="46"/>
      <c r="D210" s="46"/>
      <c r="E210" s="49" t="s">
        <v>5010</v>
      </c>
      <c r="F210" s="46"/>
      <c r="G210" s="46"/>
      <c r="H210" s="46"/>
      <c r="I210" s="46"/>
      <c r="J210" s="48"/>
    </row>
    <row r="211" ht="150">
      <c r="A211" s="37" t="s">
        <v>227</v>
      </c>
      <c r="B211" s="45"/>
      <c r="C211" s="46"/>
      <c r="D211" s="46"/>
      <c r="E211" s="39" t="s">
        <v>257</v>
      </c>
      <c r="F211" s="46"/>
      <c r="G211" s="46"/>
      <c r="H211" s="46"/>
      <c r="I211" s="46"/>
      <c r="J211" s="48"/>
    </row>
    <row r="212" ht="30">
      <c r="A212" s="37" t="s">
        <v>219</v>
      </c>
      <c r="B212" s="37">
        <v>50</v>
      </c>
      <c r="C212" s="38" t="s">
        <v>787</v>
      </c>
      <c r="D212" s="37" t="s">
        <v>221</v>
      </c>
      <c r="E212" s="39" t="s">
        <v>788</v>
      </c>
      <c r="F212" s="40" t="s">
        <v>245</v>
      </c>
      <c r="G212" s="41">
        <v>1</v>
      </c>
      <c r="H212" s="42">
        <v>0</v>
      </c>
      <c r="I212" s="43">
        <f>ROUND(G212*H212,P4)</f>
        <v>0</v>
      </c>
      <c r="J212" s="37"/>
      <c r="O212" s="44">
        <f>I212*0.21</f>
        <v>0</v>
      </c>
      <c r="P212">
        <v>3</v>
      </c>
    </row>
    <row r="213">
      <c r="A213" s="37" t="s">
        <v>224</v>
      </c>
      <c r="B213" s="45"/>
      <c r="C213" s="46"/>
      <c r="D213" s="46"/>
      <c r="E213" s="47" t="s">
        <v>221</v>
      </c>
      <c r="F213" s="46"/>
      <c r="G213" s="46"/>
      <c r="H213" s="46"/>
      <c r="I213" s="46"/>
      <c r="J213" s="48"/>
    </row>
    <row r="214">
      <c r="A214" s="37" t="s">
        <v>225</v>
      </c>
      <c r="B214" s="45"/>
      <c r="C214" s="46"/>
      <c r="D214" s="46"/>
      <c r="E214" s="49" t="s">
        <v>5010</v>
      </c>
      <c r="F214" s="46"/>
      <c r="G214" s="46"/>
      <c r="H214" s="46"/>
      <c r="I214" s="46"/>
      <c r="J214" s="48"/>
    </row>
    <row r="215" ht="135">
      <c r="A215" s="37" t="s">
        <v>227</v>
      </c>
      <c r="B215" s="45"/>
      <c r="C215" s="46"/>
      <c r="D215" s="46"/>
      <c r="E215" s="39" t="s">
        <v>2021</v>
      </c>
      <c r="F215" s="46"/>
      <c r="G215" s="46"/>
      <c r="H215" s="46"/>
      <c r="I215" s="46"/>
      <c r="J215" s="48"/>
    </row>
    <row r="216" ht="45">
      <c r="A216" s="37" t="s">
        <v>219</v>
      </c>
      <c r="B216" s="37">
        <v>51</v>
      </c>
      <c r="C216" s="38" t="s">
        <v>2072</v>
      </c>
      <c r="D216" s="37" t="s">
        <v>221</v>
      </c>
      <c r="E216" s="39" t="s">
        <v>2073</v>
      </c>
      <c r="F216" s="40" t="s">
        <v>245</v>
      </c>
      <c r="G216" s="41">
        <v>18</v>
      </c>
      <c r="H216" s="42">
        <v>0</v>
      </c>
      <c r="I216" s="43">
        <f>ROUND(G216*H216,P4)</f>
        <v>0</v>
      </c>
      <c r="J216" s="37"/>
      <c r="O216" s="44">
        <f>I216*0.21</f>
        <v>0</v>
      </c>
      <c r="P216">
        <v>3</v>
      </c>
    </row>
    <row r="217">
      <c r="A217" s="37" t="s">
        <v>224</v>
      </c>
      <c r="B217" s="45"/>
      <c r="C217" s="46"/>
      <c r="D217" s="46"/>
      <c r="E217" s="47" t="s">
        <v>221</v>
      </c>
      <c r="F217" s="46"/>
      <c r="G217" s="46"/>
      <c r="H217" s="46"/>
      <c r="I217" s="46"/>
      <c r="J217" s="48"/>
    </row>
    <row r="218">
      <c r="A218" s="37" t="s">
        <v>225</v>
      </c>
      <c r="B218" s="45"/>
      <c r="C218" s="46"/>
      <c r="D218" s="46"/>
      <c r="E218" s="49" t="s">
        <v>5010</v>
      </c>
      <c r="F218" s="46"/>
      <c r="G218" s="46"/>
      <c r="H218" s="46"/>
      <c r="I218" s="46"/>
      <c r="J218" s="48"/>
    </row>
    <row r="219" ht="135">
      <c r="A219" s="37" t="s">
        <v>227</v>
      </c>
      <c r="B219" s="45"/>
      <c r="C219" s="46"/>
      <c r="D219" s="46"/>
      <c r="E219" s="39" t="s">
        <v>2021</v>
      </c>
      <c r="F219" s="46"/>
      <c r="G219" s="46"/>
      <c r="H219" s="46"/>
      <c r="I219" s="46"/>
      <c r="J219" s="48"/>
    </row>
    <row r="220" ht="30">
      <c r="A220" s="37" t="s">
        <v>219</v>
      </c>
      <c r="B220" s="37">
        <v>52</v>
      </c>
      <c r="C220" s="38" t="s">
        <v>789</v>
      </c>
      <c r="D220" s="37" t="s">
        <v>221</v>
      </c>
      <c r="E220" s="39" t="s">
        <v>790</v>
      </c>
      <c r="F220" s="40" t="s">
        <v>245</v>
      </c>
      <c r="G220" s="41">
        <v>1</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c r="A222" s="37" t="s">
        <v>225</v>
      </c>
      <c r="B222" s="45"/>
      <c r="C222" s="46"/>
      <c r="D222" s="46"/>
      <c r="E222" s="49" t="s">
        <v>5010</v>
      </c>
      <c r="F222" s="46"/>
      <c r="G222" s="46"/>
      <c r="H222" s="46"/>
      <c r="I222" s="46"/>
      <c r="J222" s="48"/>
    </row>
    <row r="223" ht="105">
      <c r="A223" s="37" t="s">
        <v>227</v>
      </c>
      <c r="B223" s="45"/>
      <c r="C223" s="46"/>
      <c r="D223" s="46"/>
      <c r="E223" s="39" t="s">
        <v>2022</v>
      </c>
      <c r="F223" s="46"/>
      <c r="G223" s="46"/>
      <c r="H223" s="46"/>
      <c r="I223" s="46"/>
      <c r="J223" s="48"/>
    </row>
    <row r="224">
      <c r="A224" s="37" t="s">
        <v>219</v>
      </c>
      <c r="B224" s="37">
        <v>53</v>
      </c>
      <c r="C224" s="38" t="s">
        <v>2023</v>
      </c>
      <c r="D224" s="37" t="s">
        <v>221</v>
      </c>
      <c r="E224" s="39" t="s">
        <v>2024</v>
      </c>
      <c r="F224" s="40" t="s">
        <v>245</v>
      </c>
      <c r="G224" s="41">
        <v>29</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c r="A226" s="37" t="s">
        <v>225</v>
      </c>
      <c r="B226" s="45"/>
      <c r="C226" s="46"/>
      <c r="D226" s="46"/>
      <c r="E226" s="49" t="s">
        <v>5010</v>
      </c>
      <c r="F226" s="46"/>
      <c r="G226" s="46"/>
      <c r="H226" s="46"/>
      <c r="I226" s="46"/>
      <c r="J226" s="48"/>
    </row>
    <row r="227" ht="90">
      <c r="A227" s="37" t="s">
        <v>227</v>
      </c>
      <c r="B227" s="45"/>
      <c r="C227" s="46"/>
      <c r="D227" s="46"/>
      <c r="E227" s="39" t="s">
        <v>2025</v>
      </c>
      <c r="F227" s="46"/>
      <c r="G227" s="46"/>
      <c r="H227" s="46"/>
      <c r="I227" s="46"/>
      <c r="J227" s="48"/>
    </row>
    <row r="228">
      <c r="A228" s="37" t="s">
        <v>219</v>
      </c>
      <c r="B228" s="37">
        <v>54</v>
      </c>
      <c r="C228" s="38" t="s">
        <v>5101</v>
      </c>
      <c r="D228" s="37" t="s">
        <v>221</v>
      </c>
      <c r="E228" s="39" t="s">
        <v>5102</v>
      </c>
      <c r="F228" s="40" t="s">
        <v>245</v>
      </c>
      <c r="G228" s="41">
        <v>10</v>
      </c>
      <c r="H228" s="42">
        <v>0</v>
      </c>
      <c r="I228" s="43">
        <f>ROUND(G228*H228,P4)</f>
        <v>0</v>
      </c>
      <c r="J228" s="37"/>
      <c r="O228" s="44">
        <f>I228*0.21</f>
        <v>0</v>
      </c>
      <c r="P228">
        <v>3</v>
      </c>
    </row>
    <row r="229">
      <c r="A229" s="37" t="s">
        <v>224</v>
      </c>
      <c r="B229" s="45"/>
      <c r="C229" s="46"/>
      <c r="D229" s="46"/>
      <c r="E229" s="47" t="s">
        <v>221</v>
      </c>
      <c r="F229" s="46"/>
      <c r="G229" s="46"/>
      <c r="H229" s="46"/>
      <c r="I229" s="46"/>
      <c r="J229" s="48"/>
    </row>
    <row r="230">
      <c r="A230" s="37" t="s">
        <v>225</v>
      </c>
      <c r="B230" s="45"/>
      <c r="C230" s="46"/>
      <c r="D230" s="46"/>
      <c r="E230" s="49" t="s">
        <v>5010</v>
      </c>
      <c r="F230" s="46"/>
      <c r="G230" s="46"/>
      <c r="H230" s="46"/>
      <c r="I230" s="46"/>
      <c r="J230" s="48"/>
    </row>
    <row r="231" ht="90">
      <c r="A231" s="37" t="s">
        <v>227</v>
      </c>
      <c r="B231" s="45"/>
      <c r="C231" s="46"/>
      <c r="D231" s="46"/>
      <c r="E231" s="39" t="s">
        <v>2025</v>
      </c>
      <c r="F231" s="46"/>
      <c r="G231" s="46"/>
      <c r="H231" s="46"/>
      <c r="I231" s="46"/>
      <c r="J231" s="48"/>
    </row>
    <row r="232">
      <c r="A232" s="37" t="s">
        <v>219</v>
      </c>
      <c r="B232" s="37">
        <v>55</v>
      </c>
      <c r="C232" s="38" t="s">
        <v>5103</v>
      </c>
      <c r="D232" s="37" t="s">
        <v>221</v>
      </c>
      <c r="E232" s="39" t="s">
        <v>5104</v>
      </c>
      <c r="F232" s="40" t="s">
        <v>245</v>
      </c>
      <c r="G232" s="41">
        <v>1</v>
      </c>
      <c r="H232" s="42">
        <v>0</v>
      </c>
      <c r="I232" s="43">
        <f>ROUND(G232*H232,P4)</f>
        <v>0</v>
      </c>
      <c r="J232" s="37"/>
      <c r="O232" s="44">
        <f>I232*0.21</f>
        <v>0</v>
      </c>
      <c r="P232">
        <v>3</v>
      </c>
    </row>
    <row r="233">
      <c r="A233" s="37" t="s">
        <v>224</v>
      </c>
      <c r="B233" s="45"/>
      <c r="C233" s="46"/>
      <c r="D233" s="46"/>
      <c r="E233" s="47" t="s">
        <v>221</v>
      </c>
      <c r="F233" s="46"/>
      <c r="G233" s="46"/>
      <c r="H233" s="46"/>
      <c r="I233" s="46"/>
      <c r="J233" s="48"/>
    </row>
    <row r="234">
      <c r="A234" s="37" t="s">
        <v>225</v>
      </c>
      <c r="B234" s="45"/>
      <c r="C234" s="46"/>
      <c r="D234" s="46"/>
      <c r="E234" s="49" t="s">
        <v>5010</v>
      </c>
      <c r="F234" s="46"/>
      <c r="G234" s="46"/>
      <c r="H234" s="46"/>
      <c r="I234" s="46"/>
      <c r="J234" s="48"/>
    </row>
    <row r="235" ht="90">
      <c r="A235" s="37" t="s">
        <v>227</v>
      </c>
      <c r="B235" s="45"/>
      <c r="C235" s="46"/>
      <c r="D235" s="46"/>
      <c r="E235" s="39" t="s">
        <v>2025</v>
      </c>
      <c r="F235" s="46"/>
      <c r="G235" s="46"/>
      <c r="H235" s="46"/>
      <c r="I235" s="46"/>
      <c r="J235" s="48"/>
    </row>
    <row r="236">
      <c r="A236" s="37" t="s">
        <v>219</v>
      </c>
      <c r="B236" s="37">
        <v>56</v>
      </c>
      <c r="C236" s="38" t="s">
        <v>5255</v>
      </c>
      <c r="D236" s="37" t="s">
        <v>221</v>
      </c>
      <c r="E236" s="39" t="s">
        <v>5256</v>
      </c>
      <c r="F236" s="40" t="s">
        <v>245</v>
      </c>
      <c r="G236" s="41">
        <v>2</v>
      </c>
      <c r="H236" s="42">
        <v>0</v>
      </c>
      <c r="I236" s="43">
        <f>ROUND(G236*H236,P4)</f>
        <v>0</v>
      </c>
      <c r="J236" s="37"/>
      <c r="O236" s="44">
        <f>I236*0.21</f>
        <v>0</v>
      </c>
      <c r="P236">
        <v>3</v>
      </c>
    </row>
    <row r="237">
      <c r="A237" s="37" t="s">
        <v>224</v>
      </c>
      <c r="B237" s="45"/>
      <c r="C237" s="46"/>
      <c r="D237" s="46"/>
      <c r="E237" s="47" t="s">
        <v>221</v>
      </c>
      <c r="F237" s="46"/>
      <c r="G237" s="46"/>
      <c r="H237" s="46"/>
      <c r="I237" s="46"/>
      <c r="J237" s="48"/>
    </row>
    <row r="238">
      <c r="A238" s="37" t="s">
        <v>225</v>
      </c>
      <c r="B238" s="45"/>
      <c r="C238" s="46"/>
      <c r="D238" s="46"/>
      <c r="E238" s="49" t="s">
        <v>5010</v>
      </c>
      <c r="F238" s="46"/>
      <c r="G238" s="46"/>
      <c r="H238" s="46"/>
      <c r="I238" s="46"/>
      <c r="J238" s="48"/>
    </row>
    <row r="239" ht="90">
      <c r="A239" s="37" t="s">
        <v>227</v>
      </c>
      <c r="B239" s="45"/>
      <c r="C239" s="46"/>
      <c r="D239" s="46"/>
      <c r="E239" s="39" t="s">
        <v>2025</v>
      </c>
      <c r="F239" s="46"/>
      <c r="G239" s="46"/>
      <c r="H239" s="46"/>
      <c r="I239" s="46"/>
      <c r="J239" s="48"/>
    </row>
    <row r="240" ht="30">
      <c r="A240" s="37" t="s">
        <v>219</v>
      </c>
      <c r="B240" s="37">
        <v>57</v>
      </c>
      <c r="C240" s="38" t="s">
        <v>5257</v>
      </c>
      <c r="D240" s="37" t="s">
        <v>221</v>
      </c>
      <c r="E240" s="39" t="s">
        <v>5258</v>
      </c>
      <c r="F240" s="40" t="s">
        <v>245</v>
      </c>
      <c r="G240" s="41">
        <v>2</v>
      </c>
      <c r="H240" s="42">
        <v>0</v>
      </c>
      <c r="I240" s="43">
        <f>ROUND(G240*H240,P4)</f>
        <v>0</v>
      </c>
      <c r="J240" s="37"/>
      <c r="O240" s="44">
        <f>I240*0.21</f>
        <v>0</v>
      </c>
      <c r="P240">
        <v>3</v>
      </c>
    </row>
    <row r="241">
      <c r="A241" s="37" t="s">
        <v>224</v>
      </c>
      <c r="B241" s="45"/>
      <c r="C241" s="46"/>
      <c r="D241" s="46"/>
      <c r="E241" s="47" t="s">
        <v>221</v>
      </c>
      <c r="F241" s="46"/>
      <c r="G241" s="46"/>
      <c r="H241" s="46"/>
      <c r="I241" s="46"/>
      <c r="J241" s="48"/>
    </row>
    <row r="242">
      <c r="A242" s="37" t="s">
        <v>225</v>
      </c>
      <c r="B242" s="45"/>
      <c r="C242" s="46"/>
      <c r="D242" s="46"/>
      <c r="E242" s="49" t="s">
        <v>5010</v>
      </c>
      <c r="F242" s="46"/>
      <c r="G242" s="46"/>
      <c r="H242" s="46"/>
      <c r="I242" s="46"/>
      <c r="J242" s="48"/>
    </row>
    <row r="243" ht="90">
      <c r="A243" s="37" t="s">
        <v>227</v>
      </c>
      <c r="B243" s="45"/>
      <c r="C243" s="46"/>
      <c r="D243" s="46"/>
      <c r="E243" s="39" t="s">
        <v>2025</v>
      </c>
      <c r="F243" s="46"/>
      <c r="G243" s="46"/>
      <c r="H243" s="46"/>
      <c r="I243" s="46"/>
      <c r="J243" s="48"/>
    </row>
    <row r="244" ht="30">
      <c r="A244" s="37" t="s">
        <v>219</v>
      </c>
      <c r="B244" s="37">
        <v>58</v>
      </c>
      <c r="C244" s="38" t="s">
        <v>2219</v>
      </c>
      <c r="D244" s="37" t="s">
        <v>221</v>
      </c>
      <c r="E244" s="39" t="s">
        <v>2220</v>
      </c>
      <c r="F244" s="40" t="s">
        <v>245</v>
      </c>
      <c r="G244" s="41">
        <v>1</v>
      </c>
      <c r="H244" s="42">
        <v>0</v>
      </c>
      <c r="I244" s="43">
        <f>ROUND(G244*H244,P4)</f>
        <v>0</v>
      </c>
      <c r="J244" s="37"/>
      <c r="O244" s="44">
        <f>I244*0.21</f>
        <v>0</v>
      </c>
      <c r="P244">
        <v>3</v>
      </c>
    </row>
    <row r="245">
      <c r="A245" s="37" t="s">
        <v>224</v>
      </c>
      <c r="B245" s="45"/>
      <c r="C245" s="46"/>
      <c r="D245" s="46"/>
      <c r="E245" s="47" t="s">
        <v>221</v>
      </c>
      <c r="F245" s="46"/>
      <c r="G245" s="46"/>
      <c r="H245" s="46"/>
      <c r="I245" s="46"/>
      <c r="J245" s="48"/>
    </row>
    <row r="246">
      <c r="A246" s="37" t="s">
        <v>225</v>
      </c>
      <c r="B246" s="45"/>
      <c r="C246" s="46"/>
      <c r="D246" s="46"/>
      <c r="E246" s="49" t="s">
        <v>5010</v>
      </c>
      <c r="F246" s="46"/>
      <c r="G246" s="46"/>
      <c r="H246" s="46"/>
      <c r="I246" s="46"/>
      <c r="J246" s="48"/>
    </row>
    <row r="247" ht="105">
      <c r="A247" s="37" t="s">
        <v>227</v>
      </c>
      <c r="B247" s="45"/>
      <c r="C247" s="46"/>
      <c r="D247" s="46"/>
      <c r="E247" s="39" t="s">
        <v>2217</v>
      </c>
      <c r="F247" s="46"/>
      <c r="G247" s="46"/>
      <c r="H247" s="46"/>
      <c r="I247" s="46"/>
      <c r="J247" s="48"/>
    </row>
    <row r="248">
      <c r="A248" s="37" t="s">
        <v>219</v>
      </c>
      <c r="B248" s="37">
        <v>59</v>
      </c>
      <c r="C248" s="38" t="s">
        <v>791</v>
      </c>
      <c r="D248" s="37" t="s">
        <v>221</v>
      </c>
      <c r="E248" s="39" t="s">
        <v>792</v>
      </c>
      <c r="F248" s="40" t="s">
        <v>394</v>
      </c>
      <c r="G248" s="41">
        <v>360</v>
      </c>
      <c r="H248" s="42">
        <v>0</v>
      </c>
      <c r="I248" s="43">
        <f>ROUND(G248*H248,P4)</f>
        <v>0</v>
      </c>
      <c r="J248" s="37"/>
      <c r="O248" s="44">
        <f>I248*0.21</f>
        <v>0</v>
      </c>
      <c r="P248">
        <v>3</v>
      </c>
    </row>
    <row r="249">
      <c r="A249" s="37" t="s">
        <v>224</v>
      </c>
      <c r="B249" s="45"/>
      <c r="C249" s="46"/>
      <c r="D249" s="46"/>
      <c r="E249" s="47" t="s">
        <v>221</v>
      </c>
      <c r="F249" s="46"/>
      <c r="G249" s="46"/>
      <c r="H249" s="46"/>
      <c r="I249" s="46"/>
      <c r="J249" s="48"/>
    </row>
    <row r="250">
      <c r="A250" s="37" t="s">
        <v>225</v>
      </c>
      <c r="B250" s="45"/>
      <c r="C250" s="46"/>
      <c r="D250" s="46"/>
      <c r="E250" s="49" t="s">
        <v>5010</v>
      </c>
      <c r="F250" s="46"/>
      <c r="G250" s="46"/>
      <c r="H250" s="46"/>
      <c r="I250" s="46"/>
      <c r="J250" s="48"/>
    </row>
    <row r="251" ht="120">
      <c r="A251" s="37" t="s">
        <v>227</v>
      </c>
      <c r="B251" s="45"/>
      <c r="C251" s="46"/>
      <c r="D251" s="46"/>
      <c r="E251" s="39" t="s">
        <v>2026</v>
      </c>
      <c r="F251" s="46"/>
      <c r="G251" s="46"/>
      <c r="H251" s="46"/>
      <c r="I251" s="46"/>
      <c r="J251" s="48"/>
    </row>
    <row r="252">
      <c r="A252" s="37" t="s">
        <v>219</v>
      </c>
      <c r="B252" s="37">
        <v>60</v>
      </c>
      <c r="C252" s="38" t="s">
        <v>2077</v>
      </c>
      <c r="D252" s="37" t="s">
        <v>221</v>
      </c>
      <c r="E252" s="39" t="s">
        <v>2078</v>
      </c>
      <c r="F252" s="40" t="s">
        <v>394</v>
      </c>
      <c r="G252" s="41">
        <v>240</v>
      </c>
      <c r="H252" s="42">
        <v>0</v>
      </c>
      <c r="I252" s="43">
        <f>ROUND(G252*H252,P4)</f>
        <v>0</v>
      </c>
      <c r="J252" s="37"/>
      <c r="O252" s="44">
        <f>I252*0.21</f>
        <v>0</v>
      </c>
      <c r="P252">
        <v>3</v>
      </c>
    </row>
    <row r="253">
      <c r="A253" s="37" t="s">
        <v>224</v>
      </c>
      <c r="B253" s="45"/>
      <c r="C253" s="46"/>
      <c r="D253" s="46"/>
      <c r="E253" s="47" t="s">
        <v>221</v>
      </c>
      <c r="F253" s="46"/>
      <c r="G253" s="46"/>
      <c r="H253" s="46"/>
      <c r="I253" s="46"/>
      <c r="J253" s="48"/>
    </row>
    <row r="254">
      <c r="A254" s="37" t="s">
        <v>225</v>
      </c>
      <c r="B254" s="45"/>
      <c r="C254" s="46"/>
      <c r="D254" s="46"/>
      <c r="E254" s="49" t="s">
        <v>5010</v>
      </c>
      <c r="F254" s="46"/>
      <c r="G254" s="46"/>
      <c r="H254" s="46"/>
      <c r="I254" s="46"/>
      <c r="J254" s="48"/>
    </row>
    <row r="255" ht="105">
      <c r="A255" s="37" t="s">
        <v>227</v>
      </c>
      <c r="B255" s="45"/>
      <c r="C255" s="46"/>
      <c r="D255" s="46"/>
      <c r="E255" s="39" t="s">
        <v>2080</v>
      </c>
      <c r="F255" s="46"/>
      <c r="G255" s="46"/>
      <c r="H255" s="46"/>
      <c r="I255" s="46"/>
      <c r="J255" s="48"/>
    </row>
    <row r="256" ht="30">
      <c r="A256" s="37" t="s">
        <v>219</v>
      </c>
      <c r="B256" s="37">
        <v>61</v>
      </c>
      <c r="C256" s="38" t="s">
        <v>4521</v>
      </c>
      <c r="D256" s="37" t="s">
        <v>221</v>
      </c>
      <c r="E256" s="39" t="s">
        <v>4522</v>
      </c>
      <c r="F256" s="40" t="s">
        <v>394</v>
      </c>
      <c r="G256" s="41">
        <v>50</v>
      </c>
      <c r="H256" s="42">
        <v>0</v>
      </c>
      <c r="I256" s="43">
        <f>ROUND(G256*H256,P4)</f>
        <v>0</v>
      </c>
      <c r="J256" s="37"/>
      <c r="O256" s="44">
        <f>I256*0.21</f>
        <v>0</v>
      </c>
      <c r="P256">
        <v>3</v>
      </c>
    </row>
    <row r="257">
      <c r="A257" s="37" t="s">
        <v>224</v>
      </c>
      <c r="B257" s="45"/>
      <c r="C257" s="46"/>
      <c r="D257" s="46"/>
      <c r="E257" s="47" t="s">
        <v>221</v>
      </c>
      <c r="F257" s="46"/>
      <c r="G257" s="46"/>
      <c r="H257" s="46"/>
      <c r="I257" s="46"/>
      <c r="J257" s="48"/>
    </row>
    <row r="258">
      <c r="A258" s="37" t="s">
        <v>225</v>
      </c>
      <c r="B258" s="45"/>
      <c r="C258" s="46"/>
      <c r="D258" s="46"/>
      <c r="E258" s="49" t="s">
        <v>5010</v>
      </c>
      <c r="F258" s="46"/>
      <c r="G258" s="46"/>
      <c r="H258" s="46"/>
      <c r="I258" s="46"/>
      <c r="J258" s="48"/>
    </row>
    <row r="259" ht="135">
      <c r="A259" s="37" t="s">
        <v>227</v>
      </c>
      <c r="B259" s="45"/>
      <c r="C259" s="46"/>
      <c r="D259" s="46"/>
      <c r="E259" s="39" t="s">
        <v>5132</v>
      </c>
      <c r="F259" s="46"/>
      <c r="G259" s="46"/>
      <c r="H259" s="46"/>
      <c r="I259" s="46"/>
      <c r="J259" s="48"/>
    </row>
    <row r="260">
      <c r="A260" s="37" t="s">
        <v>219</v>
      </c>
      <c r="B260" s="37">
        <v>62</v>
      </c>
      <c r="C260" s="38" t="s">
        <v>5259</v>
      </c>
      <c r="D260" s="37" t="s">
        <v>221</v>
      </c>
      <c r="E260" s="39" t="s">
        <v>5260</v>
      </c>
      <c r="F260" s="40" t="s">
        <v>245</v>
      </c>
      <c r="G260" s="41">
        <v>1</v>
      </c>
      <c r="H260" s="42">
        <v>0</v>
      </c>
      <c r="I260" s="43">
        <f>ROUND(G260*H260,P4)</f>
        <v>0</v>
      </c>
      <c r="J260" s="37"/>
      <c r="O260" s="44">
        <f>I260*0.21</f>
        <v>0</v>
      </c>
      <c r="P260">
        <v>3</v>
      </c>
    </row>
    <row r="261">
      <c r="A261" s="37" t="s">
        <v>224</v>
      </c>
      <c r="B261" s="45"/>
      <c r="C261" s="46"/>
      <c r="D261" s="46"/>
      <c r="E261" s="47" t="s">
        <v>221</v>
      </c>
      <c r="F261" s="46"/>
      <c r="G261" s="46"/>
      <c r="H261" s="46"/>
      <c r="I261" s="46"/>
      <c r="J261" s="48"/>
    </row>
    <row r="262">
      <c r="A262" s="37" t="s">
        <v>225</v>
      </c>
      <c r="B262" s="45"/>
      <c r="C262" s="46"/>
      <c r="D262" s="46"/>
      <c r="E262" s="49" t="s">
        <v>5010</v>
      </c>
      <c r="F262" s="46"/>
      <c r="G262" s="46"/>
      <c r="H262" s="46"/>
      <c r="I262" s="46"/>
      <c r="J262" s="48"/>
    </row>
    <row r="263" ht="135">
      <c r="A263" s="37" t="s">
        <v>227</v>
      </c>
      <c r="B263" s="45"/>
      <c r="C263" s="46"/>
      <c r="D263" s="46"/>
      <c r="E263" s="39" t="s">
        <v>962</v>
      </c>
      <c r="F263" s="46"/>
      <c r="G263" s="46"/>
      <c r="H263" s="46"/>
      <c r="I263" s="46"/>
      <c r="J263" s="48"/>
    </row>
    <row r="264" ht="30">
      <c r="A264" s="37" t="s">
        <v>219</v>
      </c>
      <c r="B264" s="37">
        <v>63</v>
      </c>
      <c r="C264" s="38" t="s">
        <v>5133</v>
      </c>
      <c r="D264" s="37" t="s">
        <v>221</v>
      </c>
      <c r="E264" s="39" t="s">
        <v>5134</v>
      </c>
      <c r="F264" s="40" t="s">
        <v>245</v>
      </c>
      <c r="G264" s="41">
        <v>8</v>
      </c>
      <c r="H264" s="42">
        <v>0</v>
      </c>
      <c r="I264" s="43">
        <f>ROUND(G264*H264,P4)</f>
        <v>0</v>
      </c>
      <c r="J264" s="37"/>
      <c r="O264" s="44">
        <f>I264*0.21</f>
        <v>0</v>
      </c>
      <c r="P264">
        <v>3</v>
      </c>
    </row>
    <row r="265">
      <c r="A265" s="37" t="s">
        <v>224</v>
      </c>
      <c r="B265" s="45"/>
      <c r="C265" s="46"/>
      <c r="D265" s="46"/>
      <c r="E265" s="47" t="s">
        <v>221</v>
      </c>
      <c r="F265" s="46"/>
      <c r="G265" s="46"/>
      <c r="H265" s="46"/>
      <c r="I265" s="46"/>
      <c r="J265" s="48"/>
    </row>
    <row r="266">
      <c r="A266" s="37" t="s">
        <v>225</v>
      </c>
      <c r="B266" s="45"/>
      <c r="C266" s="46"/>
      <c r="D266" s="46"/>
      <c r="E266" s="49" t="s">
        <v>5010</v>
      </c>
      <c r="F266" s="46"/>
      <c r="G266" s="46"/>
      <c r="H266" s="46"/>
      <c r="I266" s="46"/>
      <c r="J266" s="48"/>
    </row>
    <row r="267" ht="135">
      <c r="A267" s="37" t="s">
        <v>227</v>
      </c>
      <c r="B267" s="45"/>
      <c r="C267" s="46"/>
      <c r="D267" s="46"/>
      <c r="E267" s="39" t="s">
        <v>962</v>
      </c>
      <c r="F267" s="46"/>
      <c r="G267" s="46"/>
      <c r="H267" s="46"/>
      <c r="I267" s="46"/>
      <c r="J267" s="48"/>
    </row>
    <row r="268" ht="30">
      <c r="A268" s="37" t="s">
        <v>219</v>
      </c>
      <c r="B268" s="37">
        <v>64</v>
      </c>
      <c r="C268" s="38" t="s">
        <v>5135</v>
      </c>
      <c r="D268" s="37" t="s">
        <v>221</v>
      </c>
      <c r="E268" s="39" t="s">
        <v>5136</v>
      </c>
      <c r="F268" s="40" t="s">
        <v>245</v>
      </c>
      <c r="G268" s="41">
        <v>1</v>
      </c>
      <c r="H268" s="42">
        <v>0</v>
      </c>
      <c r="I268" s="43">
        <f>ROUND(G268*H268,P4)</f>
        <v>0</v>
      </c>
      <c r="J268" s="37"/>
      <c r="O268" s="44">
        <f>I268*0.21</f>
        <v>0</v>
      </c>
      <c r="P268">
        <v>3</v>
      </c>
    </row>
    <row r="269">
      <c r="A269" s="37" t="s">
        <v>224</v>
      </c>
      <c r="B269" s="45"/>
      <c r="C269" s="46"/>
      <c r="D269" s="46"/>
      <c r="E269" s="47" t="s">
        <v>221</v>
      </c>
      <c r="F269" s="46"/>
      <c r="G269" s="46"/>
      <c r="H269" s="46"/>
      <c r="I269" s="46"/>
      <c r="J269" s="48"/>
    </row>
    <row r="270">
      <c r="A270" s="37" t="s">
        <v>225</v>
      </c>
      <c r="B270" s="45"/>
      <c r="C270" s="46"/>
      <c r="D270" s="46"/>
      <c r="E270" s="49" t="s">
        <v>5010</v>
      </c>
      <c r="F270" s="46"/>
      <c r="G270" s="46"/>
      <c r="H270" s="46"/>
      <c r="I270" s="46"/>
      <c r="J270" s="48"/>
    </row>
    <row r="271" ht="135">
      <c r="A271" s="37" t="s">
        <v>227</v>
      </c>
      <c r="B271" s="45"/>
      <c r="C271" s="46"/>
      <c r="D271" s="46"/>
      <c r="E271" s="39" t="s">
        <v>962</v>
      </c>
      <c r="F271" s="46"/>
      <c r="G271" s="46"/>
      <c r="H271" s="46"/>
      <c r="I271" s="46"/>
      <c r="J271" s="48"/>
    </row>
    <row r="272" ht="30">
      <c r="A272" s="37" t="s">
        <v>219</v>
      </c>
      <c r="B272" s="37">
        <v>65</v>
      </c>
      <c r="C272" s="38" t="s">
        <v>5137</v>
      </c>
      <c r="D272" s="37" t="s">
        <v>221</v>
      </c>
      <c r="E272" s="39" t="s">
        <v>5138</v>
      </c>
      <c r="F272" s="40" t="s">
        <v>245</v>
      </c>
      <c r="G272" s="41">
        <v>8</v>
      </c>
      <c r="H272" s="42">
        <v>0</v>
      </c>
      <c r="I272" s="43">
        <f>ROUND(G272*H272,P4)</f>
        <v>0</v>
      </c>
      <c r="J272" s="37"/>
      <c r="O272" s="44">
        <f>I272*0.21</f>
        <v>0</v>
      </c>
      <c r="P272">
        <v>3</v>
      </c>
    </row>
    <row r="273">
      <c r="A273" s="37" t="s">
        <v>224</v>
      </c>
      <c r="B273" s="45"/>
      <c r="C273" s="46"/>
      <c r="D273" s="46"/>
      <c r="E273" s="47" t="s">
        <v>221</v>
      </c>
      <c r="F273" s="46"/>
      <c r="G273" s="46"/>
      <c r="H273" s="46"/>
      <c r="I273" s="46"/>
      <c r="J273" s="48"/>
    </row>
    <row r="274">
      <c r="A274" s="37" t="s">
        <v>225</v>
      </c>
      <c r="B274" s="45"/>
      <c r="C274" s="46"/>
      <c r="D274" s="46"/>
      <c r="E274" s="49" t="s">
        <v>5010</v>
      </c>
      <c r="F274" s="46"/>
      <c r="G274" s="46"/>
      <c r="H274" s="46"/>
      <c r="I274" s="46"/>
      <c r="J274" s="48"/>
    </row>
    <row r="275" ht="135">
      <c r="A275" s="37" t="s">
        <v>227</v>
      </c>
      <c r="B275" s="45"/>
      <c r="C275" s="46"/>
      <c r="D275" s="46"/>
      <c r="E275" s="39" t="s">
        <v>962</v>
      </c>
      <c r="F275" s="46"/>
      <c r="G275" s="46"/>
      <c r="H275" s="46"/>
      <c r="I275" s="46"/>
      <c r="J275" s="48"/>
    </row>
    <row r="276">
      <c r="A276" s="37" t="s">
        <v>219</v>
      </c>
      <c r="B276" s="37">
        <v>66</v>
      </c>
      <c r="C276" s="38" t="s">
        <v>5139</v>
      </c>
      <c r="D276" s="37" t="s">
        <v>221</v>
      </c>
      <c r="E276" s="39" t="s">
        <v>5140</v>
      </c>
      <c r="F276" s="40" t="s">
        <v>245</v>
      </c>
      <c r="G276" s="41">
        <v>8</v>
      </c>
      <c r="H276" s="42">
        <v>0</v>
      </c>
      <c r="I276" s="43">
        <f>ROUND(G276*H276,P4)</f>
        <v>0</v>
      </c>
      <c r="J276" s="37"/>
      <c r="O276" s="44">
        <f>I276*0.21</f>
        <v>0</v>
      </c>
      <c r="P276">
        <v>3</v>
      </c>
    </row>
    <row r="277">
      <c r="A277" s="37" t="s">
        <v>224</v>
      </c>
      <c r="B277" s="45"/>
      <c r="C277" s="46"/>
      <c r="D277" s="46"/>
      <c r="E277" s="47" t="s">
        <v>221</v>
      </c>
      <c r="F277" s="46"/>
      <c r="G277" s="46"/>
      <c r="H277" s="46"/>
      <c r="I277" s="46"/>
      <c r="J277" s="48"/>
    </row>
    <row r="278">
      <c r="A278" s="37" t="s">
        <v>225</v>
      </c>
      <c r="B278" s="45"/>
      <c r="C278" s="46"/>
      <c r="D278" s="46"/>
      <c r="E278" s="49" t="s">
        <v>5010</v>
      </c>
      <c r="F278" s="46"/>
      <c r="G278" s="46"/>
      <c r="H278" s="46"/>
      <c r="I278" s="46"/>
      <c r="J278" s="48"/>
    </row>
    <row r="279" ht="135">
      <c r="A279" s="37" t="s">
        <v>227</v>
      </c>
      <c r="B279" s="45"/>
      <c r="C279" s="46"/>
      <c r="D279" s="46"/>
      <c r="E279" s="39" t="s">
        <v>962</v>
      </c>
      <c r="F279" s="46"/>
      <c r="G279" s="46"/>
      <c r="H279" s="46"/>
      <c r="I279" s="46"/>
      <c r="J279" s="48"/>
    </row>
    <row r="280">
      <c r="A280" s="37" t="s">
        <v>219</v>
      </c>
      <c r="B280" s="37">
        <v>67</v>
      </c>
      <c r="C280" s="38" t="s">
        <v>5141</v>
      </c>
      <c r="D280" s="37" t="s">
        <v>221</v>
      </c>
      <c r="E280" s="39" t="s">
        <v>5142</v>
      </c>
      <c r="F280" s="40" t="s">
        <v>245</v>
      </c>
      <c r="G280" s="41">
        <v>8</v>
      </c>
      <c r="H280" s="42">
        <v>0</v>
      </c>
      <c r="I280" s="43">
        <f>ROUND(G280*H280,P4)</f>
        <v>0</v>
      </c>
      <c r="J280" s="37"/>
      <c r="O280" s="44">
        <f>I280*0.21</f>
        <v>0</v>
      </c>
      <c r="P280">
        <v>3</v>
      </c>
    </row>
    <row r="281">
      <c r="A281" s="37" t="s">
        <v>224</v>
      </c>
      <c r="B281" s="45"/>
      <c r="C281" s="46"/>
      <c r="D281" s="46"/>
      <c r="E281" s="47" t="s">
        <v>221</v>
      </c>
      <c r="F281" s="46"/>
      <c r="G281" s="46"/>
      <c r="H281" s="46"/>
      <c r="I281" s="46"/>
      <c r="J281" s="48"/>
    </row>
    <row r="282">
      <c r="A282" s="37" t="s">
        <v>225</v>
      </c>
      <c r="B282" s="45"/>
      <c r="C282" s="46"/>
      <c r="D282" s="46"/>
      <c r="E282" s="49" t="s">
        <v>5010</v>
      </c>
      <c r="F282" s="46"/>
      <c r="G282" s="46"/>
      <c r="H282" s="46"/>
      <c r="I282" s="46"/>
      <c r="J282" s="48"/>
    </row>
    <row r="283" ht="135">
      <c r="A283" s="37" t="s">
        <v>227</v>
      </c>
      <c r="B283" s="45"/>
      <c r="C283" s="46"/>
      <c r="D283" s="46"/>
      <c r="E283" s="39" t="s">
        <v>962</v>
      </c>
      <c r="F283" s="46"/>
      <c r="G283" s="46"/>
      <c r="H283" s="46"/>
      <c r="I283" s="46"/>
      <c r="J283" s="48"/>
    </row>
    <row r="284" ht="30">
      <c r="A284" s="37" t="s">
        <v>219</v>
      </c>
      <c r="B284" s="37">
        <v>68</v>
      </c>
      <c r="C284" s="38" t="s">
        <v>5143</v>
      </c>
      <c r="D284" s="37" t="s">
        <v>221</v>
      </c>
      <c r="E284" s="39" t="s">
        <v>5144</v>
      </c>
      <c r="F284" s="40" t="s">
        <v>245</v>
      </c>
      <c r="G284" s="41">
        <v>38</v>
      </c>
      <c r="H284" s="42">
        <v>0</v>
      </c>
      <c r="I284" s="43">
        <f>ROUND(G284*H284,P4)</f>
        <v>0</v>
      </c>
      <c r="J284" s="37"/>
      <c r="O284" s="44">
        <f>I284*0.21</f>
        <v>0</v>
      </c>
      <c r="P284">
        <v>3</v>
      </c>
    </row>
    <row r="285">
      <c r="A285" s="37" t="s">
        <v>224</v>
      </c>
      <c r="B285" s="45"/>
      <c r="C285" s="46"/>
      <c r="D285" s="46"/>
      <c r="E285" s="47" t="s">
        <v>221</v>
      </c>
      <c r="F285" s="46"/>
      <c r="G285" s="46"/>
      <c r="H285" s="46"/>
      <c r="I285" s="46"/>
      <c r="J285" s="48"/>
    </row>
    <row r="286">
      <c r="A286" s="37" t="s">
        <v>225</v>
      </c>
      <c r="B286" s="45"/>
      <c r="C286" s="46"/>
      <c r="D286" s="46"/>
      <c r="E286" s="49" t="s">
        <v>5010</v>
      </c>
      <c r="F286" s="46"/>
      <c r="G286" s="46"/>
      <c r="H286" s="46"/>
      <c r="I286" s="46"/>
      <c r="J286" s="48"/>
    </row>
    <row r="287" ht="135">
      <c r="A287" s="37" t="s">
        <v>227</v>
      </c>
      <c r="B287" s="45"/>
      <c r="C287" s="46"/>
      <c r="D287" s="46"/>
      <c r="E287" s="39" t="s">
        <v>962</v>
      </c>
      <c r="F287" s="46"/>
      <c r="G287" s="46"/>
      <c r="H287" s="46"/>
      <c r="I287" s="46"/>
      <c r="J287" s="48"/>
    </row>
    <row r="288">
      <c r="A288" s="37" t="s">
        <v>219</v>
      </c>
      <c r="B288" s="37">
        <v>69</v>
      </c>
      <c r="C288" s="38" t="s">
        <v>5145</v>
      </c>
      <c r="D288" s="37" t="s">
        <v>221</v>
      </c>
      <c r="E288" s="39" t="s">
        <v>5146</v>
      </c>
      <c r="F288" s="40" t="s">
        <v>245</v>
      </c>
      <c r="G288" s="41">
        <v>8</v>
      </c>
      <c r="H288" s="42">
        <v>0</v>
      </c>
      <c r="I288" s="43">
        <f>ROUND(G288*H288,P4)</f>
        <v>0</v>
      </c>
      <c r="J288" s="37"/>
      <c r="O288" s="44">
        <f>I288*0.21</f>
        <v>0</v>
      </c>
      <c r="P288">
        <v>3</v>
      </c>
    </row>
    <row r="289">
      <c r="A289" s="37" t="s">
        <v>224</v>
      </c>
      <c r="B289" s="45"/>
      <c r="C289" s="46"/>
      <c r="D289" s="46"/>
      <c r="E289" s="47" t="s">
        <v>221</v>
      </c>
      <c r="F289" s="46"/>
      <c r="G289" s="46"/>
      <c r="H289" s="46"/>
      <c r="I289" s="46"/>
      <c r="J289" s="48"/>
    </row>
    <row r="290">
      <c r="A290" s="37" t="s">
        <v>225</v>
      </c>
      <c r="B290" s="45"/>
      <c r="C290" s="46"/>
      <c r="D290" s="46"/>
      <c r="E290" s="49" t="s">
        <v>5010</v>
      </c>
      <c r="F290" s="46"/>
      <c r="G290" s="46"/>
      <c r="H290" s="46"/>
      <c r="I290" s="46"/>
      <c r="J290" s="48"/>
    </row>
    <row r="291" ht="135">
      <c r="A291" s="37" t="s">
        <v>227</v>
      </c>
      <c r="B291" s="45"/>
      <c r="C291" s="46"/>
      <c r="D291" s="46"/>
      <c r="E291" s="39" t="s">
        <v>962</v>
      </c>
      <c r="F291" s="46"/>
      <c r="G291" s="46"/>
      <c r="H291" s="46"/>
      <c r="I291" s="46"/>
      <c r="J291" s="48"/>
    </row>
    <row r="292">
      <c r="A292" s="37" t="s">
        <v>219</v>
      </c>
      <c r="B292" s="37">
        <v>70</v>
      </c>
      <c r="C292" s="38" t="s">
        <v>5147</v>
      </c>
      <c r="D292" s="37" t="s">
        <v>221</v>
      </c>
      <c r="E292" s="39" t="s">
        <v>5148</v>
      </c>
      <c r="F292" s="40" t="s">
        <v>245</v>
      </c>
      <c r="G292" s="41">
        <v>100</v>
      </c>
      <c r="H292" s="42">
        <v>0</v>
      </c>
      <c r="I292" s="43">
        <f>ROUND(G292*H292,P4)</f>
        <v>0</v>
      </c>
      <c r="J292" s="37"/>
      <c r="O292" s="44">
        <f>I292*0.21</f>
        <v>0</v>
      </c>
      <c r="P292">
        <v>3</v>
      </c>
    </row>
    <row r="293">
      <c r="A293" s="37" t="s">
        <v>224</v>
      </c>
      <c r="B293" s="45"/>
      <c r="C293" s="46"/>
      <c r="D293" s="46"/>
      <c r="E293" s="47" t="s">
        <v>221</v>
      </c>
      <c r="F293" s="46"/>
      <c r="G293" s="46"/>
      <c r="H293" s="46"/>
      <c r="I293" s="46"/>
      <c r="J293" s="48"/>
    </row>
    <row r="294">
      <c r="A294" s="37" t="s">
        <v>225</v>
      </c>
      <c r="B294" s="45"/>
      <c r="C294" s="46"/>
      <c r="D294" s="46"/>
      <c r="E294" s="49" t="s">
        <v>5010</v>
      </c>
      <c r="F294" s="46"/>
      <c r="G294" s="46"/>
      <c r="H294" s="46"/>
      <c r="I294" s="46"/>
      <c r="J294" s="48"/>
    </row>
    <row r="295" ht="135">
      <c r="A295" s="37" t="s">
        <v>227</v>
      </c>
      <c r="B295" s="45"/>
      <c r="C295" s="46"/>
      <c r="D295" s="46"/>
      <c r="E295" s="39" t="s">
        <v>962</v>
      </c>
      <c r="F295" s="46"/>
      <c r="G295" s="46"/>
      <c r="H295" s="46"/>
      <c r="I295" s="46"/>
      <c r="J295" s="48"/>
    </row>
    <row r="296">
      <c r="A296" s="37" t="s">
        <v>219</v>
      </c>
      <c r="B296" s="37">
        <v>71</v>
      </c>
      <c r="C296" s="38" t="s">
        <v>5149</v>
      </c>
      <c r="D296" s="37" t="s">
        <v>221</v>
      </c>
      <c r="E296" s="39" t="s">
        <v>5150</v>
      </c>
      <c r="F296" s="40" t="s">
        <v>245</v>
      </c>
      <c r="G296" s="41">
        <v>8</v>
      </c>
      <c r="H296" s="42">
        <v>0</v>
      </c>
      <c r="I296" s="43">
        <f>ROUND(G296*H296,P4)</f>
        <v>0</v>
      </c>
      <c r="J296" s="37"/>
      <c r="O296" s="44">
        <f>I296*0.21</f>
        <v>0</v>
      </c>
      <c r="P296">
        <v>3</v>
      </c>
    </row>
    <row r="297">
      <c r="A297" s="37" t="s">
        <v>224</v>
      </c>
      <c r="B297" s="45"/>
      <c r="C297" s="46"/>
      <c r="D297" s="46"/>
      <c r="E297" s="47" t="s">
        <v>221</v>
      </c>
      <c r="F297" s="46"/>
      <c r="G297" s="46"/>
      <c r="H297" s="46"/>
      <c r="I297" s="46"/>
      <c r="J297" s="48"/>
    </row>
    <row r="298">
      <c r="A298" s="37" t="s">
        <v>225</v>
      </c>
      <c r="B298" s="45"/>
      <c r="C298" s="46"/>
      <c r="D298" s="46"/>
      <c r="E298" s="49" t="s">
        <v>5010</v>
      </c>
      <c r="F298" s="46"/>
      <c r="G298" s="46"/>
      <c r="H298" s="46"/>
      <c r="I298" s="46"/>
      <c r="J298" s="48"/>
    </row>
    <row r="299" ht="135">
      <c r="A299" s="37" t="s">
        <v>227</v>
      </c>
      <c r="B299" s="45"/>
      <c r="C299" s="46"/>
      <c r="D299" s="46"/>
      <c r="E299" s="39" t="s">
        <v>962</v>
      </c>
      <c r="F299" s="46"/>
      <c r="G299" s="46"/>
      <c r="H299" s="46"/>
      <c r="I299" s="46"/>
      <c r="J299" s="48"/>
    </row>
    <row r="300">
      <c r="A300" s="37" t="s">
        <v>219</v>
      </c>
      <c r="B300" s="37">
        <v>72</v>
      </c>
      <c r="C300" s="38" t="s">
        <v>5261</v>
      </c>
      <c r="D300" s="37" t="s">
        <v>221</v>
      </c>
      <c r="E300" s="39" t="s">
        <v>5262</v>
      </c>
      <c r="F300" s="40" t="s">
        <v>245</v>
      </c>
      <c r="G300" s="41">
        <v>9</v>
      </c>
      <c r="H300" s="42">
        <v>0</v>
      </c>
      <c r="I300" s="43">
        <f>ROUND(G300*H300,P4)</f>
        <v>0</v>
      </c>
      <c r="J300" s="37"/>
      <c r="O300" s="44">
        <f>I300*0.21</f>
        <v>0</v>
      </c>
      <c r="P300">
        <v>3</v>
      </c>
    </row>
    <row r="301">
      <c r="A301" s="37" t="s">
        <v>224</v>
      </c>
      <c r="B301" s="45"/>
      <c r="C301" s="46"/>
      <c r="D301" s="46"/>
      <c r="E301" s="47" t="s">
        <v>221</v>
      </c>
      <c r="F301" s="46"/>
      <c r="G301" s="46"/>
      <c r="H301" s="46"/>
      <c r="I301" s="46"/>
      <c r="J301" s="48"/>
    </row>
    <row r="302">
      <c r="A302" s="37" t="s">
        <v>225</v>
      </c>
      <c r="B302" s="45"/>
      <c r="C302" s="46"/>
      <c r="D302" s="46"/>
      <c r="E302" s="49" t="s">
        <v>5010</v>
      </c>
      <c r="F302" s="46"/>
      <c r="G302" s="46"/>
      <c r="H302" s="46"/>
      <c r="I302" s="46"/>
      <c r="J302" s="48"/>
    </row>
    <row r="303" ht="135">
      <c r="A303" s="37" t="s">
        <v>227</v>
      </c>
      <c r="B303" s="45"/>
      <c r="C303" s="46"/>
      <c r="D303" s="46"/>
      <c r="E303" s="39" t="s">
        <v>2114</v>
      </c>
      <c r="F303" s="46"/>
      <c r="G303" s="46"/>
      <c r="H303" s="46"/>
      <c r="I303" s="46"/>
      <c r="J303" s="48"/>
    </row>
    <row r="304" ht="30">
      <c r="A304" s="37" t="s">
        <v>219</v>
      </c>
      <c r="B304" s="37">
        <v>73</v>
      </c>
      <c r="C304" s="38" t="s">
        <v>5263</v>
      </c>
      <c r="D304" s="37" t="s">
        <v>221</v>
      </c>
      <c r="E304" s="39" t="s">
        <v>5264</v>
      </c>
      <c r="F304" s="40" t="s">
        <v>245</v>
      </c>
      <c r="G304" s="41">
        <v>13</v>
      </c>
      <c r="H304" s="42">
        <v>0</v>
      </c>
      <c r="I304" s="43">
        <f>ROUND(G304*H304,P4)</f>
        <v>0</v>
      </c>
      <c r="J304" s="37"/>
      <c r="O304" s="44">
        <f>I304*0.21</f>
        <v>0</v>
      </c>
      <c r="P304">
        <v>3</v>
      </c>
    </row>
    <row r="305">
      <c r="A305" s="37" t="s">
        <v>224</v>
      </c>
      <c r="B305" s="45"/>
      <c r="C305" s="46"/>
      <c r="D305" s="46"/>
      <c r="E305" s="47" t="s">
        <v>221</v>
      </c>
      <c r="F305" s="46"/>
      <c r="G305" s="46"/>
      <c r="H305" s="46"/>
      <c r="I305" s="46"/>
      <c r="J305" s="48"/>
    </row>
    <row r="306">
      <c r="A306" s="37" t="s">
        <v>225</v>
      </c>
      <c r="B306" s="45"/>
      <c r="C306" s="46"/>
      <c r="D306" s="46"/>
      <c r="E306" s="49" t="s">
        <v>5010</v>
      </c>
      <c r="F306" s="46"/>
      <c r="G306" s="46"/>
      <c r="H306" s="46"/>
      <c r="I306" s="46"/>
      <c r="J306" s="48"/>
    </row>
    <row r="307" ht="120">
      <c r="A307" s="37" t="s">
        <v>227</v>
      </c>
      <c r="B307" s="45"/>
      <c r="C307" s="46"/>
      <c r="D307" s="46"/>
      <c r="E307" s="39" t="s">
        <v>5265</v>
      </c>
      <c r="F307" s="46"/>
      <c r="G307" s="46"/>
      <c r="H307" s="46"/>
      <c r="I307" s="46"/>
      <c r="J307" s="48"/>
    </row>
    <row r="308" ht="30">
      <c r="A308" s="37" t="s">
        <v>219</v>
      </c>
      <c r="B308" s="37">
        <v>74</v>
      </c>
      <c r="C308" s="38" t="s">
        <v>5266</v>
      </c>
      <c r="D308" s="37" t="s">
        <v>221</v>
      </c>
      <c r="E308" s="39" t="s">
        <v>5267</v>
      </c>
      <c r="F308" s="40" t="s">
        <v>245</v>
      </c>
      <c r="G308" s="41">
        <v>8</v>
      </c>
      <c r="H308" s="42">
        <v>0</v>
      </c>
      <c r="I308" s="43">
        <f>ROUND(G308*H308,P4)</f>
        <v>0</v>
      </c>
      <c r="J308" s="37"/>
      <c r="O308" s="44">
        <f>I308*0.21</f>
        <v>0</v>
      </c>
      <c r="P308">
        <v>3</v>
      </c>
    </row>
    <row r="309">
      <c r="A309" s="37" t="s">
        <v>224</v>
      </c>
      <c r="B309" s="45"/>
      <c r="C309" s="46"/>
      <c r="D309" s="46"/>
      <c r="E309" s="47" t="s">
        <v>221</v>
      </c>
      <c r="F309" s="46"/>
      <c r="G309" s="46"/>
      <c r="H309" s="46"/>
      <c r="I309" s="46"/>
      <c r="J309" s="48"/>
    </row>
    <row r="310">
      <c r="A310" s="37" t="s">
        <v>225</v>
      </c>
      <c r="B310" s="45"/>
      <c r="C310" s="46"/>
      <c r="D310" s="46"/>
      <c r="E310" s="49" t="s">
        <v>5010</v>
      </c>
      <c r="F310" s="46"/>
      <c r="G310" s="46"/>
      <c r="H310" s="46"/>
      <c r="I310" s="46"/>
      <c r="J310" s="48"/>
    </row>
    <row r="311" ht="120">
      <c r="A311" s="37" t="s">
        <v>227</v>
      </c>
      <c r="B311" s="45"/>
      <c r="C311" s="46"/>
      <c r="D311" s="46"/>
      <c r="E311" s="39" t="s">
        <v>5265</v>
      </c>
      <c r="F311" s="46"/>
      <c r="G311" s="46"/>
      <c r="H311" s="46"/>
      <c r="I311" s="46"/>
      <c r="J311" s="48"/>
    </row>
    <row r="312">
      <c r="A312" s="37" t="s">
        <v>219</v>
      </c>
      <c r="B312" s="37">
        <v>75</v>
      </c>
      <c r="C312" s="38" t="s">
        <v>5268</v>
      </c>
      <c r="D312" s="37" t="s">
        <v>221</v>
      </c>
      <c r="E312" s="39" t="s">
        <v>5269</v>
      </c>
      <c r="F312" s="40" t="s">
        <v>528</v>
      </c>
      <c r="G312" s="41">
        <v>332</v>
      </c>
      <c r="H312" s="42">
        <v>0</v>
      </c>
      <c r="I312" s="43">
        <f>ROUND(G312*H312,P4)</f>
        <v>0</v>
      </c>
      <c r="J312" s="37"/>
      <c r="O312" s="44">
        <f>I312*0.21</f>
        <v>0</v>
      </c>
      <c r="P312">
        <v>3</v>
      </c>
    </row>
    <row r="313">
      <c r="A313" s="37" t="s">
        <v>224</v>
      </c>
      <c r="B313" s="45"/>
      <c r="C313" s="46"/>
      <c r="D313" s="46"/>
      <c r="E313" s="47" t="s">
        <v>221</v>
      </c>
      <c r="F313" s="46"/>
      <c r="G313" s="46"/>
      <c r="H313" s="46"/>
      <c r="I313" s="46"/>
      <c r="J313" s="48"/>
    </row>
    <row r="314">
      <c r="A314" s="37" t="s">
        <v>225</v>
      </c>
      <c r="B314" s="45"/>
      <c r="C314" s="46"/>
      <c r="D314" s="46"/>
      <c r="E314" s="49" t="s">
        <v>5010</v>
      </c>
      <c r="F314" s="46"/>
      <c r="G314" s="46"/>
      <c r="H314" s="46"/>
      <c r="I314" s="46"/>
      <c r="J314" s="48"/>
    </row>
    <row r="315" ht="120">
      <c r="A315" s="37" t="s">
        <v>227</v>
      </c>
      <c r="B315" s="45"/>
      <c r="C315" s="46"/>
      <c r="D315" s="46"/>
      <c r="E315" s="39" t="s">
        <v>5270</v>
      </c>
      <c r="F315" s="46"/>
      <c r="G315" s="46"/>
      <c r="H315" s="46"/>
      <c r="I315" s="46"/>
      <c r="J315" s="48"/>
    </row>
    <row r="316">
      <c r="A316" s="37" t="s">
        <v>219</v>
      </c>
      <c r="B316" s="37">
        <v>76</v>
      </c>
      <c r="C316" s="38" t="s">
        <v>4667</v>
      </c>
      <c r="D316" s="37" t="s">
        <v>221</v>
      </c>
      <c r="E316" s="39" t="s">
        <v>4668</v>
      </c>
      <c r="F316" s="40" t="s">
        <v>528</v>
      </c>
      <c r="G316" s="41">
        <v>300</v>
      </c>
      <c r="H316" s="42">
        <v>0</v>
      </c>
      <c r="I316" s="43">
        <f>ROUND(G316*H316,P4)</f>
        <v>0</v>
      </c>
      <c r="J316" s="37"/>
      <c r="O316" s="44">
        <f>I316*0.21</f>
        <v>0</v>
      </c>
      <c r="P316">
        <v>3</v>
      </c>
    </row>
    <row r="317">
      <c r="A317" s="37" t="s">
        <v>224</v>
      </c>
      <c r="B317" s="45"/>
      <c r="C317" s="46"/>
      <c r="D317" s="46"/>
      <c r="E317" s="47" t="s">
        <v>221</v>
      </c>
      <c r="F317" s="46"/>
      <c r="G317" s="46"/>
      <c r="H317" s="46"/>
      <c r="I317" s="46"/>
      <c r="J317" s="48"/>
    </row>
    <row r="318">
      <c r="A318" s="37" t="s">
        <v>225</v>
      </c>
      <c r="B318" s="45"/>
      <c r="C318" s="46"/>
      <c r="D318" s="46"/>
      <c r="E318" s="49" t="s">
        <v>5010</v>
      </c>
      <c r="F318" s="46"/>
      <c r="G318" s="46"/>
      <c r="H318" s="46"/>
      <c r="I318" s="46"/>
      <c r="J318" s="48"/>
    </row>
    <row r="319" ht="120">
      <c r="A319" s="37" t="s">
        <v>227</v>
      </c>
      <c r="B319" s="45"/>
      <c r="C319" s="46"/>
      <c r="D319" s="46"/>
      <c r="E319" s="39" t="s">
        <v>5271</v>
      </c>
      <c r="F319" s="46"/>
      <c r="G319" s="46"/>
      <c r="H319" s="46"/>
      <c r="I319" s="46"/>
      <c r="J319" s="48"/>
    </row>
    <row r="320">
      <c r="A320" s="37" t="s">
        <v>219</v>
      </c>
      <c r="B320" s="37">
        <v>77</v>
      </c>
      <c r="C320" s="38" t="s">
        <v>5272</v>
      </c>
      <c r="D320" s="37" t="s">
        <v>221</v>
      </c>
      <c r="E320" s="39" t="s">
        <v>5273</v>
      </c>
      <c r="F320" s="40" t="s">
        <v>245</v>
      </c>
      <c r="G320" s="41">
        <v>1</v>
      </c>
      <c r="H320" s="42">
        <v>0</v>
      </c>
      <c r="I320" s="43">
        <f>ROUND(G320*H320,P4)</f>
        <v>0</v>
      </c>
      <c r="J320" s="37"/>
      <c r="O320" s="44">
        <f>I320*0.21</f>
        <v>0</v>
      </c>
      <c r="P320">
        <v>3</v>
      </c>
    </row>
    <row r="321">
      <c r="A321" s="37" t="s">
        <v>224</v>
      </c>
      <c r="B321" s="45"/>
      <c r="C321" s="46"/>
      <c r="D321" s="46"/>
      <c r="E321" s="47" t="s">
        <v>221</v>
      </c>
      <c r="F321" s="46"/>
      <c r="G321" s="46"/>
      <c r="H321" s="46"/>
      <c r="I321" s="46"/>
      <c r="J321" s="48"/>
    </row>
    <row r="322">
      <c r="A322" s="37" t="s">
        <v>225</v>
      </c>
      <c r="B322" s="45"/>
      <c r="C322" s="46"/>
      <c r="D322" s="46"/>
      <c r="E322" s="49" t="s">
        <v>5010</v>
      </c>
      <c r="F322" s="46"/>
      <c r="G322" s="46"/>
      <c r="H322" s="46"/>
      <c r="I322" s="46"/>
      <c r="J322" s="48"/>
    </row>
    <row r="323" ht="120">
      <c r="A323" s="37" t="s">
        <v>227</v>
      </c>
      <c r="B323" s="45"/>
      <c r="C323" s="46"/>
      <c r="D323" s="46"/>
      <c r="E323" s="39" t="s">
        <v>5274</v>
      </c>
      <c r="F323" s="46"/>
      <c r="G323" s="46"/>
      <c r="H323" s="46"/>
      <c r="I323" s="46"/>
      <c r="J323" s="48"/>
    </row>
    <row r="324">
      <c r="A324" s="37" t="s">
        <v>219</v>
      </c>
      <c r="B324" s="37">
        <v>78</v>
      </c>
      <c r="C324" s="38" t="s">
        <v>4671</v>
      </c>
      <c r="D324" s="37" t="s">
        <v>221</v>
      </c>
      <c r="E324" s="39" t="s">
        <v>4672</v>
      </c>
      <c r="F324" s="40" t="s">
        <v>245</v>
      </c>
      <c r="G324" s="41">
        <v>2</v>
      </c>
      <c r="H324" s="42">
        <v>0</v>
      </c>
      <c r="I324" s="43">
        <f>ROUND(G324*H324,P4)</f>
        <v>0</v>
      </c>
      <c r="J324" s="37"/>
      <c r="O324" s="44">
        <f>I324*0.21</f>
        <v>0</v>
      </c>
      <c r="P324">
        <v>3</v>
      </c>
    </row>
    <row r="325">
      <c r="A325" s="37" t="s">
        <v>224</v>
      </c>
      <c r="B325" s="45"/>
      <c r="C325" s="46"/>
      <c r="D325" s="46"/>
      <c r="E325" s="47" t="s">
        <v>221</v>
      </c>
      <c r="F325" s="46"/>
      <c r="G325" s="46"/>
      <c r="H325" s="46"/>
      <c r="I325" s="46"/>
      <c r="J325" s="48"/>
    </row>
    <row r="326">
      <c r="A326" s="37" t="s">
        <v>225</v>
      </c>
      <c r="B326" s="45"/>
      <c r="C326" s="46"/>
      <c r="D326" s="46"/>
      <c r="E326" s="49" t="s">
        <v>5010</v>
      </c>
      <c r="F326" s="46"/>
      <c r="G326" s="46"/>
      <c r="H326" s="46"/>
      <c r="I326" s="46"/>
      <c r="J326" s="48"/>
    </row>
    <row r="327" ht="120">
      <c r="A327" s="37" t="s">
        <v>227</v>
      </c>
      <c r="B327" s="45"/>
      <c r="C327" s="46"/>
      <c r="D327" s="46"/>
      <c r="E327" s="39" t="s">
        <v>5274</v>
      </c>
      <c r="F327" s="46"/>
      <c r="G327" s="46"/>
      <c r="H327" s="46"/>
      <c r="I327" s="46"/>
      <c r="J327" s="48"/>
    </row>
    <row r="328">
      <c r="A328" s="37" t="s">
        <v>219</v>
      </c>
      <c r="B328" s="37">
        <v>79</v>
      </c>
      <c r="C328" s="38" t="s">
        <v>4689</v>
      </c>
      <c r="D328" s="37" t="s">
        <v>221</v>
      </c>
      <c r="E328" s="39" t="s">
        <v>4690</v>
      </c>
      <c r="F328" s="40" t="s">
        <v>394</v>
      </c>
      <c r="G328" s="41">
        <v>24</v>
      </c>
      <c r="H328" s="42">
        <v>0</v>
      </c>
      <c r="I328" s="43">
        <f>ROUND(G328*H328,P4)</f>
        <v>0</v>
      </c>
      <c r="J328" s="37"/>
      <c r="O328" s="44">
        <f>I328*0.21</f>
        <v>0</v>
      </c>
      <c r="P328">
        <v>3</v>
      </c>
    </row>
    <row r="329">
      <c r="A329" s="37" t="s">
        <v>224</v>
      </c>
      <c r="B329" s="45"/>
      <c r="C329" s="46"/>
      <c r="D329" s="46"/>
      <c r="E329" s="47" t="s">
        <v>221</v>
      </c>
      <c r="F329" s="46"/>
      <c r="G329" s="46"/>
      <c r="H329" s="46"/>
      <c r="I329" s="46"/>
      <c r="J329" s="48"/>
    </row>
    <row r="330">
      <c r="A330" s="37" t="s">
        <v>225</v>
      </c>
      <c r="B330" s="45"/>
      <c r="C330" s="46"/>
      <c r="D330" s="46"/>
      <c r="E330" s="49" t="s">
        <v>5010</v>
      </c>
      <c r="F330" s="46"/>
      <c r="G330" s="46"/>
      <c r="H330" s="46"/>
      <c r="I330" s="46"/>
      <c r="J330" s="48"/>
    </row>
    <row r="331" ht="120">
      <c r="A331" s="37" t="s">
        <v>227</v>
      </c>
      <c r="B331" s="45"/>
      <c r="C331" s="46"/>
      <c r="D331" s="46"/>
      <c r="E331" s="39" t="s">
        <v>5275</v>
      </c>
      <c r="F331" s="46"/>
      <c r="G331" s="46"/>
      <c r="H331" s="46"/>
      <c r="I331" s="46"/>
      <c r="J331" s="48"/>
    </row>
    <row r="332" ht="30">
      <c r="A332" s="37" t="s">
        <v>219</v>
      </c>
      <c r="B332" s="37">
        <v>80</v>
      </c>
      <c r="C332" s="38" t="s">
        <v>4676</v>
      </c>
      <c r="D332" s="37" t="s">
        <v>221</v>
      </c>
      <c r="E332" s="39" t="s">
        <v>4677</v>
      </c>
      <c r="F332" s="40" t="s">
        <v>394</v>
      </c>
      <c r="G332" s="41">
        <v>24</v>
      </c>
      <c r="H332" s="42">
        <v>0</v>
      </c>
      <c r="I332" s="43">
        <f>ROUND(G332*H332,P4)</f>
        <v>0</v>
      </c>
      <c r="J332" s="37"/>
      <c r="O332" s="44">
        <f>I332*0.21</f>
        <v>0</v>
      </c>
      <c r="P332">
        <v>3</v>
      </c>
    </row>
    <row r="333">
      <c r="A333" s="37" t="s">
        <v>224</v>
      </c>
      <c r="B333" s="45"/>
      <c r="C333" s="46"/>
      <c r="D333" s="46"/>
      <c r="E333" s="47" t="s">
        <v>221</v>
      </c>
      <c r="F333" s="46"/>
      <c r="G333" s="46"/>
      <c r="H333" s="46"/>
      <c r="I333" s="46"/>
      <c r="J333" s="48"/>
    </row>
    <row r="334">
      <c r="A334" s="37" t="s">
        <v>225</v>
      </c>
      <c r="B334" s="45"/>
      <c r="C334" s="46"/>
      <c r="D334" s="46"/>
      <c r="E334" s="49" t="s">
        <v>5010</v>
      </c>
      <c r="F334" s="46"/>
      <c r="G334" s="46"/>
      <c r="H334" s="46"/>
      <c r="I334" s="46"/>
      <c r="J334" s="48"/>
    </row>
    <row r="335" ht="120">
      <c r="A335" s="37" t="s">
        <v>227</v>
      </c>
      <c r="B335" s="45"/>
      <c r="C335" s="46"/>
      <c r="D335" s="46"/>
      <c r="E335" s="39" t="s">
        <v>5276</v>
      </c>
      <c r="F335" s="46"/>
      <c r="G335" s="46"/>
      <c r="H335" s="46"/>
      <c r="I335" s="46"/>
      <c r="J335" s="48"/>
    </row>
    <row r="336">
      <c r="A336" s="31" t="s">
        <v>216</v>
      </c>
      <c r="B336" s="32"/>
      <c r="C336" s="33" t="s">
        <v>445</v>
      </c>
      <c r="D336" s="34"/>
      <c r="E336" s="31" t="s">
        <v>446</v>
      </c>
      <c r="F336" s="34"/>
      <c r="G336" s="34"/>
      <c r="H336" s="34"/>
      <c r="I336" s="35">
        <f>SUMIFS(I337:I340,A337:A340,"P")</f>
        <v>0</v>
      </c>
      <c r="J336" s="36"/>
    </row>
    <row r="337">
      <c r="A337" s="37" t="s">
        <v>219</v>
      </c>
      <c r="B337" s="37">
        <v>81</v>
      </c>
      <c r="C337" s="38" t="s">
        <v>5105</v>
      </c>
      <c r="D337" s="37" t="s">
        <v>221</v>
      </c>
      <c r="E337" s="39" t="s">
        <v>5106</v>
      </c>
      <c r="F337" s="40" t="s">
        <v>223</v>
      </c>
      <c r="G337" s="41">
        <v>30.399999999999999</v>
      </c>
      <c r="H337" s="42">
        <v>0</v>
      </c>
      <c r="I337" s="43">
        <f>ROUND(G337*H337,P4)</f>
        <v>0</v>
      </c>
      <c r="J337" s="37"/>
      <c r="O337" s="44">
        <f>I337*0.21</f>
        <v>0</v>
      </c>
      <c r="P337">
        <v>3</v>
      </c>
    </row>
    <row r="338">
      <c r="A338" s="37" t="s">
        <v>224</v>
      </c>
      <c r="B338" s="45"/>
      <c r="C338" s="46"/>
      <c r="D338" s="46"/>
      <c r="E338" s="47" t="s">
        <v>221</v>
      </c>
      <c r="F338" s="46"/>
      <c r="G338" s="46"/>
      <c r="H338" s="46"/>
      <c r="I338" s="46"/>
      <c r="J338" s="48"/>
    </row>
    <row r="339">
      <c r="A339" s="37" t="s">
        <v>225</v>
      </c>
      <c r="B339" s="45"/>
      <c r="C339" s="46"/>
      <c r="D339" s="46"/>
      <c r="E339" s="49" t="s">
        <v>5010</v>
      </c>
      <c r="F339" s="46"/>
      <c r="G339" s="46"/>
      <c r="H339" s="46"/>
      <c r="I339" s="46"/>
      <c r="J339" s="48"/>
    </row>
    <row r="340" ht="409.5">
      <c r="A340" s="37" t="s">
        <v>227</v>
      </c>
      <c r="B340" s="45"/>
      <c r="C340" s="46"/>
      <c r="D340" s="46"/>
      <c r="E340" s="39" t="s">
        <v>1249</v>
      </c>
      <c r="F340" s="46"/>
      <c r="G340" s="46"/>
      <c r="H340" s="46"/>
      <c r="I340" s="46"/>
      <c r="J340" s="48"/>
    </row>
    <row r="341">
      <c r="A341" s="31" t="s">
        <v>216</v>
      </c>
      <c r="B341" s="32"/>
      <c r="C341" s="33" t="s">
        <v>1496</v>
      </c>
      <c r="D341" s="34"/>
      <c r="E341" s="31" t="s">
        <v>1791</v>
      </c>
      <c r="F341" s="34"/>
      <c r="G341" s="34"/>
      <c r="H341" s="34"/>
      <c r="I341" s="35">
        <f>SUMIFS(I342:I345,A342:A345,"P")</f>
        <v>0</v>
      </c>
      <c r="J341" s="36"/>
    </row>
    <row r="342">
      <c r="A342" s="37" t="s">
        <v>219</v>
      </c>
      <c r="B342" s="37">
        <v>82</v>
      </c>
      <c r="C342" s="38" t="s">
        <v>1340</v>
      </c>
      <c r="D342" s="37" t="s">
        <v>221</v>
      </c>
      <c r="E342" s="39" t="s">
        <v>1341</v>
      </c>
      <c r="F342" s="40" t="s">
        <v>223</v>
      </c>
      <c r="G342" s="41">
        <v>32</v>
      </c>
      <c r="H342" s="42">
        <v>0</v>
      </c>
      <c r="I342" s="43">
        <f>ROUND(G342*H342,P4)</f>
        <v>0</v>
      </c>
      <c r="J342" s="37"/>
      <c r="O342" s="44">
        <f>I342*0.21</f>
        <v>0</v>
      </c>
      <c r="P342">
        <v>3</v>
      </c>
    </row>
    <row r="343">
      <c r="A343" s="37" t="s">
        <v>224</v>
      </c>
      <c r="B343" s="45"/>
      <c r="C343" s="46"/>
      <c r="D343" s="46"/>
      <c r="E343" s="47" t="s">
        <v>221</v>
      </c>
      <c r="F343" s="46"/>
      <c r="G343" s="46"/>
      <c r="H343" s="46"/>
      <c r="I343" s="46"/>
      <c r="J343" s="48"/>
    </row>
    <row r="344">
      <c r="A344" s="37" t="s">
        <v>225</v>
      </c>
      <c r="B344" s="45"/>
      <c r="C344" s="46"/>
      <c r="D344" s="46"/>
      <c r="E344" s="49" t="s">
        <v>5010</v>
      </c>
      <c r="F344" s="46"/>
      <c r="G344" s="46"/>
      <c r="H344" s="46"/>
      <c r="I344" s="46"/>
      <c r="J344" s="48"/>
    </row>
    <row r="345" ht="150">
      <c r="A345" s="37" t="s">
        <v>227</v>
      </c>
      <c r="B345" s="45"/>
      <c r="C345" s="46"/>
      <c r="D345" s="46"/>
      <c r="E345" s="39" t="s">
        <v>1343</v>
      </c>
      <c r="F345" s="46"/>
      <c r="G345" s="46"/>
      <c r="H345" s="46"/>
      <c r="I345" s="46"/>
      <c r="J345" s="48"/>
    </row>
    <row r="346">
      <c r="A346" s="31" t="s">
        <v>216</v>
      </c>
      <c r="B346" s="32"/>
      <c r="C346" s="33" t="s">
        <v>4405</v>
      </c>
      <c r="D346" s="34"/>
      <c r="E346" s="31" t="s">
        <v>4406</v>
      </c>
      <c r="F346" s="34"/>
      <c r="G346" s="34"/>
      <c r="H346" s="34"/>
      <c r="I346" s="35">
        <f>SUMIFS(I347:I374,A347:A374,"P")</f>
        <v>0</v>
      </c>
      <c r="J346" s="36"/>
    </row>
    <row r="347" ht="45">
      <c r="A347" s="37" t="s">
        <v>219</v>
      </c>
      <c r="B347" s="37">
        <v>83</v>
      </c>
      <c r="C347" s="38" t="s">
        <v>459</v>
      </c>
      <c r="D347" s="37" t="s">
        <v>460</v>
      </c>
      <c r="E347" s="39" t="s">
        <v>2127</v>
      </c>
      <c r="F347" s="40" t="s">
        <v>462</v>
      </c>
      <c r="G347" s="41">
        <v>195.69999999999999</v>
      </c>
      <c r="H347" s="42">
        <v>0</v>
      </c>
      <c r="I347" s="43">
        <f>ROUND(G347*H347,P4)</f>
        <v>0</v>
      </c>
      <c r="J347" s="37"/>
      <c r="O347" s="44">
        <f>I347*0.21</f>
        <v>0</v>
      </c>
      <c r="P347">
        <v>3</v>
      </c>
    </row>
    <row r="348">
      <c r="A348" s="37" t="s">
        <v>224</v>
      </c>
      <c r="B348" s="45"/>
      <c r="C348" s="46"/>
      <c r="D348" s="46"/>
      <c r="E348" s="39" t="s">
        <v>463</v>
      </c>
      <c r="F348" s="46"/>
      <c r="G348" s="46"/>
      <c r="H348" s="46"/>
      <c r="I348" s="46"/>
      <c r="J348" s="48"/>
    </row>
    <row r="349">
      <c r="A349" s="37" t="s">
        <v>225</v>
      </c>
      <c r="B349" s="45"/>
      <c r="C349" s="46"/>
      <c r="D349" s="46"/>
      <c r="E349" s="49" t="s">
        <v>5010</v>
      </c>
      <c r="F349" s="46"/>
      <c r="G349" s="46"/>
      <c r="H349" s="46"/>
      <c r="I349" s="46"/>
      <c r="J349" s="48"/>
    </row>
    <row r="350" ht="120">
      <c r="A350" s="37" t="s">
        <v>227</v>
      </c>
      <c r="B350" s="45"/>
      <c r="C350" s="46"/>
      <c r="D350" s="46"/>
      <c r="E350" s="39" t="s">
        <v>2229</v>
      </c>
      <c r="F350" s="46"/>
      <c r="G350" s="46"/>
      <c r="H350" s="46"/>
      <c r="I350" s="46"/>
      <c r="J350" s="48"/>
    </row>
    <row r="351" ht="45">
      <c r="A351" s="37" t="s">
        <v>219</v>
      </c>
      <c r="B351" s="37">
        <v>84</v>
      </c>
      <c r="C351" s="38" t="s">
        <v>2810</v>
      </c>
      <c r="D351" s="37" t="s">
        <v>2811</v>
      </c>
      <c r="E351" s="39" t="s">
        <v>5107</v>
      </c>
      <c r="F351" s="40" t="s">
        <v>462</v>
      </c>
      <c r="G351" s="41">
        <v>0.5</v>
      </c>
      <c r="H351" s="42">
        <v>0</v>
      </c>
      <c r="I351" s="43">
        <f>ROUND(G351*H351,P4)</f>
        <v>0</v>
      </c>
      <c r="J351" s="37"/>
      <c r="O351" s="44">
        <f>I351*0.21</f>
        <v>0</v>
      </c>
      <c r="P351">
        <v>3</v>
      </c>
    </row>
    <row r="352">
      <c r="A352" s="37" t="s">
        <v>224</v>
      </c>
      <c r="B352" s="45"/>
      <c r="C352" s="46"/>
      <c r="D352" s="46"/>
      <c r="E352" s="39" t="s">
        <v>463</v>
      </c>
      <c r="F352" s="46"/>
      <c r="G352" s="46"/>
      <c r="H352" s="46"/>
      <c r="I352" s="46"/>
      <c r="J352" s="48"/>
    </row>
    <row r="353">
      <c r="A353" s="37" t="s">
        <v>225</v>
      </c>
      <c r="B353" s="45"/>
      <c r="C353" s="46"/>
      <c r="D353" s="46"/>
      <c r="E353" s="49" t="s">
        <v>5010</v>
      </c>
      <c r="F353" s="46"/>
      <c r="G353" s="46"/>
      <c r="H353" s="46"/>
      <c r="I353" s="46"/>
      <c r="J353" s="48"/>
    </row>
    <row r="354" ht="120">
      <c r="A354" s="37" t="s">
        <v>227</v>
      </c>
      <c r="B354" s="45"/>
      <c r="C354" s="46"/>
      <c r="D354" s="46"/>
      <c r="E354" s="39" t="s">
        <v>2229</v>
      </c>
      <c r="F354" s="46"/>
      <c r="G354" s="46"/>
      <c r="H354" s="46"/>
      <c r="I354" s="46"/>
      <c r="J354" s="48"/>
    </row>
    <row r="355" ht="60">
      <c r="A355" s="37" t="s">
        <v>219</v>
      </c>
      <c r="B355" s="37">
        <v>85</v>
      </c>
      <c r="C355" s="38" t="s">
        <v>1350</v>
      </c>
      <c r="D355" s="37" t="s">
        <v>1351</v>
      </c>
      <c r="E355" s="39" t="s">
        <v>1352</v>
      </c>
      <c r="F355" s="40" t="s">
        <v>462</v>
      </c>
      <c r="G355" s="41">
        <v>210.59999999999999</v>
      </c>
      <c r="H355" s="42">
        <v>0</v>
      </c>
      <c r="I355" s="43">
        <f>ROUND(G355*H355,P4)</f>
        <v>0</v>
      </c>
      <c r="J355" s="37"/>
      <c r="O355" s="44">
        <f>I355*0.21</f>
        <v>0</v>
      </c>
      <c r="P355">
        <v>3</v>
      </c>
    </row>
    <row r="356">
      <c r="A356" s="37" t="s">
        <v>224</v>
      </c>
      <c r="B356" s="45"/>
      <c r="C356" s="46"/>
      <c r="D356" s="46"/>
      <c r="E356" s="39" t="s">
        <v>463</v>
      </c>
      <c r="F356" s="46"/>
      <c r="G356" s="46"/>
      <c r="H356" s="46"/>
      <c r="I356" s="46"/>
      <c r="J356" s="48"/>
    </row>
    <row r="357">
      <c r="A357" s="37" t="s">
        <v>225</v>
      </c>
      <c r="B357" s="45"/>
      <c r="C357" s="46"/>
      <c r="D357" s="46"/>
      <c r="E357" s="49" t="s">
        <v>5010</v>
      </c>
      <c r="F357" s="46"/>
      <c r="G357" s="46"/>
      <c r="H357" s="46"/>
      <c r="I357" s="46"/>
      <c r="J357" s="48"/>
    </row>
    <row r="358" ht="135">
      <c r="A358" s="37" t="s">
        <v>227</v>
      </c>
      <c r="B358" s="45"/>
      <c r="C358" s="46"/>
      <c r="D358" s="46"/>
      <c r="E358" s="39" t="s">
        <v>2230</v>
      </c>
      <c r="F358" s="46"/>
      <c r="G358" s="46"/>
      <c r="H358" s="46"/>
      <c r="I358" s="46"/>
      <c r="J358" s="48"/>
    </row>
    <row r="359" ht="45">
      <c r="A359" s="37" t="s">
        <v>219</v>
      </c>
      <c r="B359" s="37">
        <v>86</v>
      </c>
      <c r="C359" s="38" t="s">
        <v>1124</v>
      </c>
      <c r="D359" s="37" t="s">
        <v>1125</v>
      </c>
      <c r="E359" s="39" t="s">
        <v>5108</v>
      </c>
      <c r="F359" s="40" t="s">
        <v>462</v>
      </c>
      <c r="G359" s="41">
        <v>36</v>
      </c>
      <c r="H359" s="42">
        <v>0</v>
      </c>
      <c r="I359" s="43">
        <f>ROUND(G359*H359,P4)</f>
        <v>0</v>
      </c>
      <c r="J359" s="37"/>
      <c r="O359" s="44">
        <f>I359*0.21</f>
        <v>0</v>
      </c>
      <c r="P359">
        <v>3</v>
      </c>
    </row>
    <row r="360">
      <c r="A360" s="37" t="s">
        <v>224</v>
      </c>
      <c r="B360" s="45"/>
      <c r="C360" s="46"/>
      <c r="D360" s="46"/>
      <c r="E360" s="39" t="s">
        <v>463</v>
      </c>
      <c r="F360" s="46"/>
      <c r="G360" s="46"/>
      <c r="H360" s="46"/>
      <c r="I360" s="46"/>
      <c r="J360" s="48"/>
    </row>
    <row r="361">
      <c r="A361" s="37" t="s">
        <v>225</v>
      </c>
      <c r="B361" s="45"/>
      <c r="C361" s="46"/>
      <c r="D361" s="46"/>
      <c r="E361" s="49" t="s">
        <v>5010</v>
      </c>
      <c r="F361" s="46"/>
      <c r="G361" s="46"/>
      <c r="H361" s="46"/>
      <c r="I361" s="46"/>
      <c r="J361" s="48"/>
    </row>
    <row r="362" ht="120">
      <c r="A362" s="37" t="s">
        <v>227</v>
      </c>
      <c r="B362" s="45"/>
      <c r="C362" s="46"/>
      <c r="D362" s="46"/>
      <c r="E362" s="39" t="s">
        <v>2229</v>
      </c>
      <c r="F362" s="46"/>
      <c r="G362" s="46"/>
      <c r="H362" s="46"/>
      <c r="I362" s="46"/>
      <c r="J362" s="48"/>
    </row>
    <row r="363" ht="45">
      <c r="A363" s="37" t="s">
        <v>219</v>
      </c>
      <c r="B363" s="37">
        <v>87</v>
      </c>
      <c r="C363" s="38" t="s">
        <v>5112</v>
      </c>
      <c r="D363" s="37" t="s">
        <v>5113</v>
      </c>
      <c r="E363" s="39" t="s">
        <v>5114</v>
      </c>
      <c r="F363" s="40" t="s">
        <v>462</v>
      </c>
      <c r="G363" s="41">
        <v>0.5</v>
      </c>
      <c r="H363" s="42">
        <v>0</v>
      </c>
      <c r="I363" s="43">
        <f>ROUND(G363*H363,P4)</f>
        <v>0</v>
      </c>
      <c r="J363" s="37"/>
      <c r="O363" s="44">
        <f>I363*0.21</f>
        <v>0</v>
      </c>
      <c r="P363">
        <v>3</v>
      </c>
    </row>
    <row r="364">
      <c r="A364" s="37" t="s">
        <v>224</v>
      </c>
      <c r="B364" s="45"/>
      <c r="C364" s="46"/>
      <c r="D364" s="46"/>
      <c r="E364" s="39" t="s">
        <v>463</v>
      </c>
      <c r="F364" s="46"/>
      <c r="G364" s="46"/>
      <c r="H364" s="46"/>
      <c r="I364" s="46"/>
      <c r="J364" s="48"/>
    </row>
    <row r="365">
      <c r="A365" s="37" t="s">
        <v>225</v>
      </c>
      <c r="B365" s="45"/>
      <c r="C365" s="46"/>
      <c r="D365" s="46"/>
      <c r="E365" s="49" t="s">
        <v>5010</v>
      </c>
      <c r="F365" s="46"/>
      <c r="G365" s="46"/>
      <c r="H365" s="46"/>
      <c r="I365" s="46"/>
      <c r="J365" s="48"/>
    </row>
    <row r="366" ht="120">
      <c r="A366" s="37" t="s">
        <v>227</v>
      </c>
      <c r="B366" s="45"/>
      <c r="C366" s="46"/>
      <c r="D366" s="46"/>
      <c r="E366" s="39" t="s">
        <v>2229</v>
      </c>
      <c r="F366" s="46"/>
      <c r="G366" s="46"/>
      <c r="H366" s="46"/>
      <c r="I366" s="46"/>
      <c r="J366" s="48"/>
    </row>
    <row r="367" ht="60">
      <c r="A367" s="37" t="s">
        <v>219</v>
      </c>
      <c r="B367" s="37">
        <v>88</v>
      </c>
      <c r="C367" s="38" t="s">
        <v>2128</v>
      </c>
      <c r="D367" s="37" t="s">
        <v>2129</v>
      </c>
      <c r="E367" s="39" t="s">
        <v>2130</v>
      </c>
      <c r="F367" s="40" t="s">
        <v>462</v>
      </c>
      <c r="G367" s="41">
        <v>1</v>
      </c>
      <c r="H367" s="42">
        <v>0</v>
      </c>
      <c r="I367" s="43">
        <f>ROUND(G367*H367,P4)</f>
        <v>0</v>
      </c>
      <c r="J367" s="37"/>
      <c r="O367" s="44">
        <f>I367*0.21</f>
        <v>0</v>
      </c>
      <c r="P367">
        <v>3</v>
      </c>
    </row>
    <row r="368">
      <c r="A368" s="37" t="s">
        <v>224</v>
      </c>
      <c r="B368" s="45"/>
      <c r="C368" s="46"/>
      <c r="D368" s="46"/>
      <c r="E368" s="39" t="s">
        <v>463</v>
      </c>
      <c r="F368" s="46"/>
      <c r="G368" s="46"/>
      <c r="H368" s="46"/>
      <c r="I368" s="46"/>
      <c r="J368" s="48"/>
    </row>
    <row r="369">
      <c r="A369" s="37" t="s">
        <v>225</v>
      </c>
      <c r="B369" s="45"/>
      <c r="C369" s="46"/>
      <c r="D369" s="46"/>
      <c r="E369" s="49" t="s">
        <v>5010</v>
      </c>
      <c r="F369" s="46"/>
      <c r="G369" s="46"/>
      <c r="H369" s="46"/>
      <c r="I369" s="46"/>
      <c r="J369" s="48"/>
    </row>
    <row r="370" ht="120">
      <c r="A370" s="37" t="s">
        <v>227</v>
      </c>
      <c r="B370" s="45"/>
      <c r="C370" s="46"/>
      <c r="D370" s="46"/>
      <c r="E370" s="39" t="s">
        <v>2229</v>
      </c>
      <c r="F370" s="46"/>
      <c r="G370" s="46"/>
      <c r="H370" s="46"/>
      <c r="I370" s="46"/>
      <c r="J370" s="48"/>
    </row>
    <row r="371" ht="45">
      <c r="A371" s="37" t="s">
        <v>219</v>
      </c>
      <c r="B371" s="37">
        <v>89</v>
      </c>
      <c r="C371" s="38" t="s">
        <v>2092</v>
      </c>
      <c r="D371" s="37" t="s">
        <v>2093</v>
      </c>
      <c r="E371" s="39" t="s">
        <v>2094</v>
      </c>
      <c r="F371" s="40" t="s">
        <v>462</v>
      </c>
      <c r="G371" s="41">
        <v>0.29999999999999999</v>
      </c>
      <c r="H371" s="42">
        <v>0</v>
      </c>
      <c r="I371" s="43">
        <f>ROUND(G371*H371,P4)</f>
        <v>0</v>
      </c>
      <c r="J371" s="37"/>
      <c r="O371" s="44">
        <f>I371*0.21</f>
        <v>0</v>
      </c>
      <c r="P371">
        <v>3</v>
      </c>
    </row>
    <row r="372">
      <c r="A372" s="37" t="s">
        <v>224</v>
      </c>
      <c r="B372" s="45"/>
      <c r="C372" s="46"/>
      <c r="D372" s="46"/>
      <c r="E372" s="39" t="s">
        <v>463</v>
      </c>
      <c r="F372" s="46"/>
      <c r="G372" s="46"/>
      <c r="H372" s="46"/>
      <c r="I372" s="46"/>
      <c r="J372" s="48"/>
    </row>
    <row r="373">
      <c r="A373" s="37" t="s">
        <v>225</v>
      </c>
      <c r="B373" s="45"/>
      <c r="C373" s="46"/>
      <c r="D373" s="46"/>
      <c r="E373" s="49" t="s">
        <v>5010</v>
      </c>
      <c r="F373" s="46"/>
      <c r="G373" s="46"/>
      <c r="H373" s="46"/>
      <c r="I373" s="46"/>
      <c r="J373" s="48"/>
    </row>
    <row r="374" ht="120">
      <c r="A374" s="37" t="s">
        <v>227</v>
      </c>
      <c r="B374" s="50"/>
      <c r="C374" s="51"/>
      <c r="D374" s="51"/>
      <c r="E374" s="39" t="s">
        <v>2229</v>
      </c>
      <c r="F374" s="51"/>
      <c r="G374" s="51"/>
      <c r="H374" s="51"/>
      <c r="I374" s="51"/>
      <c r="J374" s="52"/>
    </row>
  </sheetData>
  <sheetProtection sheet="1" objects="1" scenarios="1" spinCount="100000" saltValue="ws27M2p1gF8lf8X8dQMc1EbJswI13jIBHxiWz5bebQ5xd8hcEi0LQo90oIQNdtiKd4IhMPehPXGOAXbzdPX/kA==" hashValue="iPjdq/rIznUTxW6A8TG0HIaupvWMe/UvCTXaPKb67ISzocOm37cadi7/DlM3cSJmCjDsYweIYIcpXEDpXFNdhQ=="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5277</v>
      </c>
      <c r="I3" s="25">
        <f>SUMIFS(I11:I238,A11:A238,"SD")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4411</v>
      </c>
      <c r="D5" s="22"/>
      <c r="E5" s="23" t="s">
        <v>146</v>
      </c>
      <c r="F5" s="17"/>
      <c r="G5" s="17"/>
      <c r="H5" s="17"/>
      <c r="I5" s="17"/>
      <c r="J5" s="19"/>
      <c r="O5">
        <v>0.20999999999999999</v>
      </c>
    </row>
    <row r="6">
      <c r="A6" s="3" t="s">
        <v>201</v>
      </c>
      <c r="B6" s="20" t="s">
        <v>198</v>
      </c>
      <c r="C6" s="21" t="s">
        <v>5116</v>
      </c>
      <c r="D6" s="22"/>
      <c r="E6" s="23" t="s">
        <v>162</v>
      </c>
      <c r="F6" s="17"/>
      <c r="G6" s="17"/>
      <c r="H6" s="17"/>
      <c r="I6" s="17"/>
      <c r="J6" s="19"/>
    </row>
    <row r="7">
      <c r="A7" s="3" t="s">
        <v>203</v>
      </c>
      <c r="B7" s="20" t="s">
        <v>204</v>
      </c>
      <c r="C7" s="21" t="s">
        <v>5277</v>
      </c>
      <c r="D7" s="22"/>
      <c r="E7" s="23" t="s">
        <v>170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SUMIFS(I12:I31,A12:A31,"P")</f>
        <v>0</v>
      </c>
      <c r="J11" s="36"/>
    </row>
    <row r="12">
      <c r="A12" s="37" t="s">
        <v>219</v>
      </c>
      <c r="B12" s="37">
        <v>1</v>
      </c>
      <c r="C12" s="38" t="s">
        <v>1965</v>
      </c>
      <c r="D12" s="37" t="s">
        <v>221</v>
      </c>
      <c r="E12" s="39" t="s">
        <v>1966</v>
      </c>
      <c r="F12" s="40" t="s">
        <v>1756</v>
      </c>
      <c r="G12" s="41">
        <v>55</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5010</v>
      </c>
      <c r="F14" s="46"/>
      <c r="G14" s="46"/>
      <c r="H14" s="46"/>
      <c r="I14" s="46"/>
      <c r="J14" s="48"/>
    </row>
    <row r="15">
      <c r="A15" s="37" t="s">
        <v>227</v>
      </c>
      <c r="B15" s="45"/>
      <c r="C15" s="46"/>
      <c r="D15" s="46"/>
      <c r="E15" s="39" t="s">
        <v>5016</v>
      </c>
      <c r="F15" s="46"/>
      <c r="G15" s="46"/>
      <c r="H15" s="46"/>
      <c r="I15" s="46"/>
      <c r="J15" s="48"/>
    </row>
    <row r="16" ht="30">
      <c r="A16" s="37" t="s">
        <v>219</v>
      </c>
      <c r="B16" s="37">
        <v>2</v>
      </c>
      <c r="C16" s="38" t="s">
        <v>3958</v>
      </c>
      <c r="D16" s="37" t="s">
        <v>221</v>
      </c>
      <c r="E16" s="39" t="s">
        <v>3959</v>
      </c>
      <c r="F16" s="40" t="s">
        <v>223</v>
      </c>
      <c r="G16" s="41">
        <v>1.8</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5010</v>
      </c>
      <c r="F18" s="46"/>
      <c r="G18" s="46"/>
      <c r="H18" s="46"/>
      <c r="I18" s="46"/>
      <c r="J18" s="48"/>
    </row>
    <row r="19" ht="90">
      <c r="A19" s="37" t="s">
        <v>227</v>
      </c>
      <c r="B19" s="45"/>
      <c r="C19" s="46"/>
      <c r="D19" s="46"/>
      <c r="E19" s="39" t="s">
        <v>5017</v>
      </c>
      <c r="F19" s="46"/>
      <c r="G19" s="46"/>
      <c r="H19" s="46"/>
      <c r="I19" s="46"/>
      <c r="J19" s="48"/>
    </row>
    <row r="20">
      <c r="A20" s="37" t="s">
        <v>219</v>
      </c>
      <c r="B20" s="37">
        <v>3</v>
      </c>
      <c r="C20" s="38" t="s">
        <v>229</v>
      </c>
      <c r="D20" s="37" t="s">
        <v>221</v>
      </c>
      <c r="E20" s="39" t="s">
        <v>230</v>
      </c>
      <c r="F20" s="40" t="s">
        <v>223</v>
      </c>
      <c r="G20" s="41">
        <v>40.799999999999997</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5010</v>
      </c>
      <c r="F22" s="46"/>
      <c r="G22" s="46"/>
      <c r="H22" s="46"/>
      <c r="I22" s="46"/>
      <c r="J22" s="48"/>
    </row>
    <row r="23" ht="405">
      <c r="A23" s="37" t="s">
        <v>227</v>
      </c>
      <c r="B23" s="45"/>
      <c r="C23" s="46"/>
      <c r="D23" s="46"/>
      <c r="E23" s="39" t="s">
        <v>1186</v>
      </c>
      <c r="F23" s="46"/>
      <c r="G23" s="46"/>
      <c r="H23" s="46"/>
      <c r="I23" s="46"/>
      <c r="J23" s="48"/>
    </row>
    <row r="24">
      <c r="A24" s="37" t="s">
        <v>219</v>
      </c>
      <c r="B24" s="37">
        <v>4</v>
      </c>
      <c r="C24" s="38" t="s">
        <v>237</v>
      </c>
      <c r="D24" s="37" t="s">
        <v>221</v>
      </c>
      <c r="E24" s="39" t="s">
        <v>238</v>
      </c>
      <c r="F24" s="40" t="s">
        <v>223</v>
      </c>
      <c r="G24" s="41">
        <v>36.700000000000003</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5010</v>
      </c>
      <c r="F26" s="46"/>
      <c r="G26" s="46"/>
      <c r="H26" s="46"/>
      <c r="I26" s="46"/>
      <c r="J26" s="48"/>
    </row>
    <row r="27" ht="300">
      <c r="A27" s="37" t="s">
        <v>227</v>
      </c>
      <c r="B27" s="45"/>
      <c r="C27" s="46"/>
      <c r="D27" s="46"/>
      <c r="E27" s="39" t="s">
        <v>1199</v>
      </c>
      <c r="F27" s="46"/>
      <c r="G27" s="46"/>
      <c r="H27" s="46"/>
      <c r="I27" s="46"/>
      <c r="J27" s="48"/>
    </row>
    <row r="28">
      <c r="A28" s="37" t="s">
        <v>219</v>
      </c>
      <c r="B28" s="37">
        <v>5</v>
      </c>
      <c r="C28" s="38" t="s">
        <v>1832</v>
      </c>
      <c r="D28" s="37" t="s">
        <v>221</v>
      </c>
      <c r="E28" s="39" t="s">
        <v>1833</v>
      </c>
      <c r="F28" s="40" t="s">
        <v>1756</v>
      </c>
      <c r="G28" s="41">
        <v>55</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5010</v>
      </c>
      <c r="F30" s="46"/>
      <c r="G30" s="46"/>
      <c r="H30" s="46"/>
      <c r="I30" s="46"/>
      <c r="J30" s="48"/>
    </row>
    <row r="31" ht="45">
      <c r="A31" s="37" t="s">
        <v>227</v>
      </c>
      <c r="B31" s="45"/>
      <c r="C31" s="46"/>
      <c r="D31" s="46"/>
      <c r="E31" s="39" t="s">
        <v>1834</v>
      </c>
      <c r="F31" s="46"/>
      <c r="G31" s="46"/>
      <c r="H31" s="46"/>
      <c r="I31" s="46"/>
      <c r="J31" s="48"/>
    </row>
    <row r="32">
      <c r="A32" s="31" t="s">
        <v>216</v>
      </c>
      <c r="B32" s="32"/>
      <c r="C32" s="33" t="s">
        <v>1234</v>
      </c>
      <c r="D32" s="34"/>
      <c r="E32" s="31" t="s">
        <v>1617</v>
      </c>
      <c r="F32" s="34"/>
      <c r="G32" s="34"/>
      <c r="H32" s="34"/>
      <c r="I32" s="35">
        <f>SUMIFS(I33:I36,A33:A36,"P")</f>
        <v>0</v>
      </c>
      <c r="J32" s="36"/>
    </row>
    <row r="33">
      <c r="A33" s="37" t="s">
        <v>219</v>
      </c>
      <c r="B33" s="37">
        <v>6</v>
      </c>
      <c r="C33" s="38" t="s">
        <v>5019</v>
      </c>
      <c r="D33" s="37" t="s">
        <v>221</v>
      </c>
      <c r="E33" s="39" t="s">
        <v>5020</v>
      </c>
      <c r="F33" s="40" t="s">
        <v>1756</v>
      </c>
      <c r="G33" s="41">
        <v>110</v>
      </c>
      <c r="H33" s="42">
        <v>0</v>
      </c>
      <c r="I33" s="43">
        <f>ROUND(G33*H33,P4)</f>
        <v>0</v>
      </c>
      <c r="J33" s="37"/>
      <c r="O33" s="44">
        <f>I33*0.21</f>
        <v>0</v>
      </c>
      <c r="P33">
        <v>3</v>
      </c>
    </row>
    <row r="34">
      <c r="A34" s="37" t="s">
        <v>224</v>
      </c>
      <c r="B34" s="45"/>
      <c r="C34" s="46"/>
      <c r="D34" s="46"/>
      <c r="E34" s="47" t="s">
        <v>221</v>
      </c>
      <c r="F34" s="46"/>
      <c r="G34" s="46"/>
      <c r="H34" s="46"/>
      <c r="I34" s="46"/>
      <c r="J34" s="48"/>
    </row>
    <row r="35">
      <c r="A35" s="37" t="s">
        <v>225</v>
      </c>
      <c r="B35" s="45"/>
      <c r="C35" s="46"/>
      <c r="D35" s="46"/>
      <c r="E35" s="49" t="s">
        <v>5010</v>
      </c>
      <c r="F35" s="46"/>
      <c r="G35" s="46"/>
      <c r="H35" s="46"/>
      <c r="I35" s="46"/>
      <c r="J35" s="48"/>
    </row>
    <row r="36" ht="135">
      <c r="A36" s="37" t="s">
        <v>227</v>
      </c>
      <c r="B36" s="45"/>
      <c r="C36" s="46"/>
      <c r="D36" s="46"/>
      <c r="E36" s="39" t="s">
        <v>5021</v>
      </c>
      <c r="F36" s="46"/>
      <c r="G36" s="46"/>
      <c r="H36" s="46"/>
      <c r="I36" s="46"/>
      <c r="J36" s="48"/>
    </row>
    <row r="37">
      <c r="A37" s="31" t="s">
        <v>216</v>
      </c>
      <c r="B37" s="32"/>
      <c r="C37" s="33" t="s">
        <v>1244</v>
      </c>
      <c r="D37" s="34"/>
      <c r="E37" s="31" t="s">
        <v>1245</v>
      </c>
      <c r="F37" s="34"/>
      <c r="G37" s="34"/>
      <c r="H37" s="34"/>
      <c r="I37" s="35">
        <f>SUMIFS(I38:I41,A38:A41,"P")</f>
        <v>0</v>
      </c>
      <c r="J37" s="36"/>
    </row>
    <row r="38">
      <c r="A38" s="37" t="s">
        <v>219</v>
      </c>
      <c r="B38" s="37">
        <v>7</v>
      </c>
      <c r="C38" s="38" t="s">
        <v>1261</v>
      </c>
      <c r="D38" s="37" t="s">
        <v>221</v>
      </c>
      <c r="E38" s="39" t="s">
        <v>1262</v>
      </c>
      <c r="F38" s="40" t="s">
        <v>223</v>
      </c>
      <c r="G38" s="41">
        <v>1.6000000000000001</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5010</v>
      </c>
      <c r="F40" s="46"/>
      <c r="G40" s="46"/>
      <c r="H40" s="46"/>
      <c r="I40" s="46"/>
      <c r="J40" s="48"/>
    </row>
    <row r="41" ht="60">
      <c r="A41" s="37" t="s">
        <v>227</v>
      </c>
      <c r="B41" s="45"/>
      <c r="C41" s="46"/>
      <c r="D41" s="46"/>
      <c r="E41" s="39" t="s">
        <v>1260</v>
      </c>
      <c r="F41" s="46"/>
      <c r="G41" s="46"/>
      <c r="H41" s="46"/>
      <c r="I41" s="46"/>
      <c r="J41" s="48"/>
    </row>
    <row r="42">
      <c r="A42" s="31" t="s">
        <v>216</v>
      </c>
      <c r="B42" s="32"/>
      <c r="C42" s="33" t="s">
        <v>1268</v>
      </c>
      <c r="D42" s="34"/>
      <c r="E42" s="31" t="s">
        <v>2897</v>
      </c>
      <c r="F42" s="34"/>
      <c r="G42" s="34"/>
      <c r="H42" s="34"/>
      <c r="I42" s="35">
        <f>SUMIFS(I43:I46,A43:A46,"P")</f>
        <v>0</v>
      </c>
      <c r="J42" s="36"/>
    </row>
    <row r="43">
      <c r="A43" s="37" t="s">
        <v>219</v>
      </c>
      <c r="B43" s="37">
        <v>8</v>
      </c>
      <c r="C43" s="38" t="s">
        <v>810</v>
      </c>
      <c r="D43" s="37" t="s">
        <v>221</v>
      </c>
      <c r="E43" s="39" t="s">
        <v>811</v>
      </c>
      <c r="F43" s="40" t="s">
        <v>223</v>
      </c>
      <c r="G43" s="41">
        <v>1.8</v>
      </c>
      <c r="H43" s="42">
        <v>0</v>
      </c>
      <c r="I43" s="43">
        <f>ROUND(G43*H43,P4)</f>
        <v>0</v>
      </c>
      <c r="J43" s="37"/>
      <c r="O43" s="44">
        <f>I43*0.21</f>
        <v>0</v>
      </c>
      <c r="P43">
        <v>3</v>
      </c>
    </row>
    <row r="44">
      <c r="A44" s="37" t="s">
        <v>224</v>
      </c>
      <c r="B44" s="45"/>
      <c r="C44" s="46"/>
      <c r="D44" s="46"/>
      <c r="E44" s="47" t="s">
        <v>221</v>
      </c>
      <c r="F44" s="46"/>
      <c r="G44" s="46"/>
      <c r="H44" s="46"/>
      <c r="I44" s="46"/>
      <c r="J44" s="48"/>
    </row>
    <row r="45">
      <c r="A45" s="37" t="s">
        <v>225</v>
      </c>
      <c r="B45" s="45"/>
      <c r="C45" s="46"/>
      <c r="D45" s="46"/>
      <c r="E45" s="49" t="s">
        <v>5010</v>
      </c>
      <c r="F45" s="46"/>
      <c r="G45" s="46"/>
      <c r="H45" s="46"/>
      <c r="I45" s="46"/>
      <c r="J45" s="48"/>
    </row>
    <row r="46" ht="105">
      <c r="A46" s="37" t="s">
        <v>227</v>
      </c>
      <c r="B46" s="45"/>
      <c r="C46" s="46"/>
      <c r="D46" s="46"/>
      <c r="E46" s="39" t="s">
        <v>813</v>
      </c>
      <c r="F46" s="46"/>
      <c r="G46" s="46"/>
      <c r="H46" s="46"/>
      <c r="I46" s="46"/>
      <c r="J46" s="48"/>
    </row>
    <row r="47">
      <c r="A47" s="31" t="s">
        <v>216</v>
      </c>
      <c r="B47" s="32"/>
      <c r="C47" s="33" t="s">
        <v>241</v>
      </c>
      <c r="D47" s="34"/>
      <c r="E47" s="31" t="s">
        <v>242</v>
      </c>
      <c r="F47" s="34"/>
      <c r="G47" s="34"/>
      <c r="H47" s="34"/>
      <c r="I47" s="35">
        <f>SUMIFS(I48:I203,A48:A203,"P")</f>
        <v>0</v>
      </c>
      <c r="J47" s="36"/>
    </row>
    <row r="48" ht="30">
      <c r="A48" s="37" t="s">
        <v>219</v>
      </c>
      <c r="B48" s="37">
        <v>9</v>
      </c>
      <c r="C48" s="38" t="s">
        <v>1976</v>
      </c>
      <c r="D48" s="37" t="s">
        <v>221</v>
      </c>
      <c r="E48" s="39" t="s">
        <v>1977</v>
      </c>
      <c r="F48" s="40" t="s">
        <v>245</v>
      </c>
      <c r="G48" s="41">
        <v>4</v>
      </c>
      <c r="H48" s="42">
        <v>0</v>
      </c>
      <c r="I48" s="43">
        <f>ROUND(G48*H48,P4)</f>
        <v>0</v>
      </c>
      <c r="J48" s="37"/>
      <c r="O48" s="44">
        <f>I48*0.21</f>
        <v>0</v>
      </c>
      <c r="P48">
        <v>3</v>
      </c>
    </row>
    <row r="49">
      <c r="A49" s="37" t="s">
        <v>224</v>
      </c>
      <c r="B49" s="45"/>
      <c r="C49" s="46"/>
      <c r="D49" s="46"/>
      <c r="E49" s="47" t="s">
        <v>221</v>
      </c>
      <c r="F49" s="46"/>
      <c r="G49" s="46"/>
      <c r="H49" s="46"/>
      <c r="I49" s="46"/>
      <c r="J49" s="48"/>
    </row>
    <row r="50">
      <c r="A50" s="37" t="s">
        <v>225</v>
      </c>
      <c r="B50" s="45"/>
      <c r="C50" s="46"/>
      <c r="D50" s="46"/>
      <c r="E50" s="49" t="s">
        <v>5010</v>
      </c>
      <c r="F50" s="46"/>
      <c r="G50" s="46"/>
      <c r="H50" s="46"/>
      <c r="I50" s="46"/>
      <c r="J50" s="48"/>
    </row>
    <row r="51" ht="90">
      <c r="A51" s="37" t="s">
        <v>227</v>
      </c>
      <c r="B51" s="45"/>
      <c r="C51" s="46"/>
      <c r="D51" s="46"/>
      <c r="E51" s="39" t="s">
        <v>5024</v>
      </c>
      <c r="F51" s="46"/>
      <c r="G51" s="46"/>
      <c r="H51" s="46"/>
      <c r="I51" s="46"/>
      <c r="J51" s="48"/>
    </row>
    <row r="52">
      <c r="A52" s="37" t="s">
        <v>219</v>
      </c>
      <c r="B52" s="37">
        <v>10</v>
      </c>
      <c r="C52" s="38" t="s">
        <v>243</v>
      </c>
      <c r="D52" s="37" t="s">
        <v>221</v>
      </c>
      <c r="E52" s="39" t="s">
        <v>244</v>
      </c>
      <c r="F52" s="40" t="s">
        <v>245</v>
      </c>
      <c r="G52" s="41">
        <v>4</v>
      </c>
      <c r="H52" s="42">
        <v>0</v>
      </c>
      <c r="I52" s="43">
        <f>ROUND(G52*H52,P4)</f>
        <v>0</v>
      </c>
      <c r="J52" s="37"/>
      <c r="O52" s="44">
        <f>I52*0.21</f>
        <v>0</v>
      </c>
      <c r="P52">
        <v>3</v>
      </c>
    </row>
    <row r="53">
      <c r="A53" s="37" t="s">
        <v>224</v>
      </c>
      <c r="B53" s="45"/>
      <c r="C53" s="46"/>
      <c r="D53" s="46"/>
      <c r="E53" s="47" t="s">
        <v>221</v>
      </c>
      <c r="F53" s="46"/>
      <c r="G53" s="46"/>
      <c r="H53" s="46"/>
      <c r="I53" s="46"/>
      <c r="J53" s="48"/>
    </row>
    <row r="54">
      <c r="A54" s="37" t="s">
        <v>225</v>
      </c>
      <c r="B54" s="45"/>
      <c r="C54" s="46"/>
      <c r="D54" s="46"/>
      <c r="E54" s="49" t="s">
        <v>5010</v>
      </c>
      <c r="F54" s="46"/>
      <c r="G54" s="46"/>
      <c r="H54" s="46"/>
      <c r="I54" s="46"/>
      <c r="J54" s="48"/>
    </row>
    <row r="55" ht="135">
      <c r="A55" s="37" t="s">
        <v>227</v>
      </c>
      <c r="B55" s="45"/>
      <c r="C55" s="46"/>
      <c r="D55" s="46"/>
      <c r="E55" s="39" t="s">
        <v>1986</v>
      </c>
      <c r="F55" s="46"/>
      <c r="G55" s="46"/>
      <c r="H55" s="46"/>
      <c r="I55" s="46"/>
      <c r="J55" s="48"/>
    </row>
    <row r="56">
      <c r="A56" s="37" t="s">
        <v>219</v>
      </c>
      <c r="B56" s="37">
        <v>11</v>
      </c>
      <c r="C56" s="38" t="s">
        <v>247</v>
      </c>
      <c r="D56" s="37" t="s">
        <v>221</v>
      </c>
      <c r="E56" s="39" t="s">
        <v>248</v>
      </c>
      <c r="F56" s="40" t="s">
        <v>528</v>
      </c>
      <c r="G56" s="41">
        <v>40</v>
      </c>
      <c r="H56" s="42">
        <v>0</v>
      </c>
      <c r="I56" s="43">
        <f>ROUND(G56*H56,P4)</f>
        <v>0</v>
      </c>
      <c r="J56" s="37"/>
      <c r="O56" s="44">
        <f>I56*0.21</f>
        <v>0</v>
      </c>
      <c r="P56">
        <v>3</v>
      </c>
    </row>
    <row r="57">
      <c r="A57" s="37" t="s">
        <v>224</v>
      </c>
      <c r="B57" s="45"/>
      <c r="C57" s="46"/>
      <c r="D57" s="46"/>
      <c r="E57" s="47" t="s">
        <v>221</v>
      </c>
      <c r="F57" s="46"/>
      <c r="G57" s="46"/>
      <c r="H57" s="46"/>
      <c r="I57" s="46"/>
      <c r="J57" s="48"/>
    </row>
    <row r="58">
      <c r="A58" s="37" t="s">
        <v>225</v>
      </c>
      <c r="B58" s="45"/>
      <c r="C58" s="46"/>
      <c r="D58" s="46"/>
      <c r="E58" s="49" t="s">
        <v>5010</v>
      </c>
      <c r="F58" s="46"/>
      <c r="G58" s="46"/>
      <c r="H58" s="46"/>
      <c r="I58" s="46"/>
      <c r="J58" s="48"/>
    </row>
    <row r="59" ht="135">
      <c r="A59" s="37" t="s">
        <v>227</v>
      </c>
      <c r="B59" s="45"/>
      <c r="C59" s="46"/>
      <c r="D59" s="46"/>
      <c r="E59" s="39" t="s">
        <v>5025</v>
      </c>
      <c r="F59" s="46"/>
      <c r="G59" s="46"/>
      <c r="H59" s="46"/>
      <c r="I59" s="46"/>
      <c r="J59" s="48"/>
    </row>
    <row r="60">
      <c r="A60" s="37" t="s">
        <v>219</v>
      </c>
      <c r="B60" s="37">
        <v>12</v>
      </c>
      <c r="C60" s="38" t="s">
        <v>1980</v>
      </c>
      <c r="D60" s="37" t="s">
        <v>221</v>
      </c>
      <c r="E60" s="39" t="s">
        <v>1981</v>
      </c>
      <c r="F60" s="40" t="s">
        <v>528</v>
      </c>
      <c r="G60" s="41">
        <v>37.5</v>
      </c>
      <c r="H60" s="42">
        <v>0</v>
      </c>
      <c r="I60" s="43">
        <f>ROUND(G60*H60,P4)</f>
        <v>0</v>
      </c>
      <c r="J60" s="37"/>
      <c r="O60" s="44">
        <f>I60*0.21</f>
        <v>0</v>
      </c>
      <c r="P60">
        <v>3</v>
      </c>
    </row>
    <row r="61">
      <c r="A61" s="37" t="s">
        <v>224</v>
      </c>
      <c r="B61" s="45"/>
      <c r="C61" s="46"/>
      <c r="D61" s="46"/>
      <c r="E61" s="47" t="s">
        <v>221</v>
      </c>
      <c r="F61" s="46"/>
      <c r="G61" s="46"/>
      <c r="H61" s="46"/>
      <c r="I61" s="46"/>
      <c r="J61" s="48"/>
    </row>
    <row r="62">
      <c r="A62" s="37" t="s">
        <v>225</v>
      </c>
      <c r="B62" s="45"/>
      <c r="C62" s="46"/>
      <c r="D62" s="46"/>
      <c r="E62" s="49" t="s">
        <v>5010</v>
      </c>
      <c r="F62" s="46"/>
      <c r="G62" s="46"/>
      <c r="H62" s="46"/>
      <c r="I62" s="46"/>
      <c r="J62" s="48"/>
    </row>
    <row r="63" ht="120">
      <c r="A63" s="37" t="s">
        <v>227</v>
      </c>
      <c r="B63" s="45"/>
      <c r="C63" s="46"/>
      <c r="D63" s="46"/>
      <c r="E63" s="39" t="s">
        <v>5026</v>
      </c>
      <c r="F63" s="46"/>
      <c r="G63" s="46"/>
      <c r="H63" s="46"/>
      <c r="I63" s="46"/>
      <c r="J63" s="48"/>
    </row>
    <row r="64">
      <c r="A64" s="37" t="s">
        <v>219</v>
      </c>
      <c r="B64" s="37">
        <v>13</v>
      </c>
      <c r="C64" s="38" t="s">
        <v>2148</v>
      </c>
      <c r="D64" s="37" t="s">
        <v>221</v>
      </c>
      <c r="E64" s="39" t="s">
        <v>2149</v>
      </c>
      <c r="F64" s="40" t="s">
        <v>528</v>
      </c>
      <c r="G64" s="41">
        <v>55</v>
      </c>
      <c r="H64" s="42">
        <v>0</v>
      </c>
      <c r="I64" s="43">
        <f>ROUND(G64*H64,P4)</f>
        <v>0</v>
      </c>
      <c r="J64" s="37"/>
      <c r="O64" s="44">
        <f>I64*0.21</f>
        <v>0</v>
      </c>
      <c r="P64">
        <v>3</v>
      </c>
    </row>
    <row r="65">
      <c r="A65" s="37" t="s">
        <v>224</v>
      </c>
      <c r="B65" s="45"/>
      <c r="C65" s="46"/>
      <c r="D65" s="46"/>
      <c r="E65" s="47" t="s">
        <v>221</v>
      </c>
      <c r="F65" s="46"/>
      <c r="G65" s="46"/>
      <c r="H65" s="46"/>
      <c r="I65" s="46"/>
      <c r="J65" s="48"/>
    </row>
    <row r="66">
      <c r="A66" s="37" t="s">
        <v>225</v>
      </c>
      <c r="B66" s="45"/>
      <c r="C66" s="46"/>
      <c r="D66" s="46"/>
      <c r="E66" s="49" t="s">
        <v>5010</v>
      </c>
      <c r="F66" s="46"/>
      <c r="G66" s="46"/>
      <c r="H66" s="46"/>
      <c r="I66" s="46"/>
      <c r="J66" s="48"/>
    </row>
    <row r="67" ht="165">
      <c r="A67" s="37" t="s">
        <v>227</v>
      </c>
      <c r="B67" s="45"/>
      <c r="C67" s="46"/>
      <c r="D67" s="46"/>
      <c r="E67" s="39" t="s">
        <v>5027</v>
      </c>
      <c r="F67" s="46"/>
      <c r="G67" s="46"/>
      <c r="H67" s="46"/>
      <c r="I67" s="46"/>
      <c r="J67" s="48"/>
    </row>
    <row r="68">
      <c r="A68" s="37" t="s">
        <v>219</v>
      </c>
      <c r="B68" s="37">
        <v>14</v>
      </c>
      <c r="C68" s="38" t="s">
        <v>5028</v>
      </c>
      <c r="D68" s="37" t="s">
        <v>221</v>
      </c>
      <c r="E68" s="39" t="s">
        <v>5029</v>
      </c>
      <c r="F68" s="40" t="s">
        <v>245</v>
      </c>
      <c r="G68" s="41">
        <v>2</v>
      </c>
      <c r="H68" s="42">
        <v>0</v>
      </c>
      <c r="I68" s="43">
        <f>ROUND(G68*H68,P4)</f>
        <v>0</v>
      </c>
      <c r="J68" s="37"/>
      <c r="O68" s="44">
        <f>I68*0.21</f>
        <v>0</v>
      </c>
      <c r="P68">
        <v>3</v>
      </c>
    </row>
    <row r="69">
      <c r="A69" s="37" t="s">
        <v>224</v>
      </c>
      <c r="B69" s="45"/>
      <c r="C69" s="46"/>
      <c r="D69" s="46"/>
      <c r="E69" s="47" t="s">
        <v>221</v>
      </c>
      <c r="F69" s="46"/>
      <c r="G69" s="46"/>
      <c r="H69" s="46"/>
      <c r="I69" s="46"/>
      <c r="J69" s="48"/>
    </row>
    <row r="70">
      <c r="A70" s="37" t="s">
        <v>225</v>
      </c>
      <c r="B70" s="45"/>
      <c r="C70" s="46"/>
      <c r="D70" s="46"/>
      <c r="E70" s="49" t="s">
        <v>5010</v>
      </c>
      <c r="F70" s="46"/>
      <c r="G70" s="46"/>
      <c r="H70" s="46"/>
      <c r="I70" s="46"/>
      <c r="J70" s="48"/>
    </row>
    <row r="71" ht="105">
      <c r="A71" s="37" t="s">
        <v>227</v>
      </c>
      <c r="B71" s="45"/>
      <c r="C71" s="46"/>
      <c r="D71" s="46"/>
      <c r="E71" s="39" t="s">
        <v>5030</v>
      </c>
      <c r="F71" s="46"/>
      <c r="G71" s="46"/>
      <c r="H71" s="46"/>
      <c r="I71" s="46"/>
      <c r="J71" s="48"/>
    </row>
    <row r="72">
      <c r="A72" s="37" t="s">
        <v>219</v>
      </c>
      <c r="B72" s="37">
        <v>15</v>
      </c>
      <c r="C72" s="38" t="s">
        <v>5225</v>
      </c>
      <c r="D72" s="37" t="s">
        <v>221</v>
      </c>
      <c r="E72" s="39" t="s">
        <v>5226</v>
      </c>
      <c r="F72" s="40" t="s">
        <v>1756</v>
      </c>
      <c r="G72" s="41">
        <v>0.5</v>
      </c>
      <c r="H72" s="42">
        <v>0</v>
      </c>
      <c r="I72" s="43">
        <f>ROUND(G72*H72,P4)</f>
        <v>0</v>
      </c>
      <c r="J72" s="37"/>
      <c r="O72" s="44">
        <f>I72*0.21</f>
        <v>0</v>
      </c>
      <c r="P72">
        <v>3</v>
      </c>
    </row>
    <row r="73">
      <c r="A73" s="37" t="s">
        <v>224</v>
      </c>
      <c r="B73" s="45"/>
      <c r="C73" s="46"/>
      <c r="D73" s="46"/>
      <c r="E73" s="47" t="s">
        <v>221</v>
      </c>
      <c r="F73" s="46"/>
      <c r="G73" s="46"/>
      <c r="H73" s="46"/>
      <c r="I73" s="46"/>
      <c r="J73" s="48"/>
    </row>
    <row r="74">
      <c r="A74" s="37" t="s">
        <v>225</v>
      </c>
      <c r="B74" s="45"/>
      <c r="C74" s="46"/>
      <c r="D74" s="46"/>
      <c r="E74" s="49" t="s">
        <v>5010</v>
      </c>
      <c r="F74" s="46"/>
      <c r="G74" s="46"/>
      <c r="H74" s="46"/>
      <c r="I74" s="46"/>
      <c r="J74" s="48"/>
    </row>
    <row r="75" ht="60">
      <c r="A75" s="37" t="s">
        <v>227</v>
      </c>
      <c r="B75" s="45"/>
      <c r="C75" s="46"/>
      <c r="D75" s="46"/>
      <c r="E75" s="39" t="s">
        <v>548</v>
      </c>
      <c r="F75" s="46"/>
      <c r="G75" s="46"/>
      <c r="H75" s="46"/>
      <c r="I75" s="46"/>
      <c r="J75" s="48"/>
    </row>
    <row r="76" ht="30">
      <c r="A76" s="37" t="s">
        <v>219</v>
      </c>
      <c r="B76" s="37">
        <v>16</v>
      </c>
      <c r="C76" s="38" t="s">
        <v>549</v>
      </c>
      <c r="D76" s="37" t="s">
        <v>221</v>
      </c>
      <c r="E76" s="39" t="s">
        <v>550</v>
      </c>
      <c r="F76" s="40" t="s">
        <v>245</v>
      </c>
      <c r="G76" s="41">
        <v>2</v>
      </c>
      <c r="H76" s="42">
        <v>0</v>
      </c>
      <c r="I76" s="43">
        <f>ROUND(G76*H76,P4)</f>
        <v>0</v>
      </c>
      <c r="J76" s="37"/>
      <c r="O76" s="44">
        <f>I76*0.21</f>
        <v>0</v>
      </c>
      <c r="P76">
        <v>3</v>
      </c>
    </row>
    <row r="77">
      <c r="A77" s="37" t="s">
        <v>224</v>
      </c>
      <c r="B77" s="45"/>
      <c r="C77" s="46"/>
      <c r="D77" s="46"/>
      <c r="E77" s="47" t="s">
        <v>221</v>
      </c>
      <c r="F77" s="46"/>
      <c r="G77" s="46"/>
      <c r="H77" s="46"/>
      <c r="I77" s="46"/>
      <c r="J77" s="48"/>
    </row>
    <row r="78">
      <c r="A78" s="37" t="s">
        <v>225</v>
      </c>
      <c r="B78" s="45"/>
      <c r="C78" s="46"/>
      <c r="D78" s="46"/>
      <c r="E78" s="49" t="s">
        <v>5010</v>
      </c>
      <c r="F78" s="46"/>
      <c r="G78" s="46"/>
      <c r="H78" s="46"/>
      <c r="I78" s="46"/>
      <c r="J78" s="48"/>
    </row>
    <row r="79" ht="60">
      <c r="A79" s="37" t="s">
        <v>227</v>
      </c>
      <c r="B79" s="45"/>
      <c r="C79" s="46"/>
      <c r="D79" s="46"/>
      <c r="E79" s="39" t="s">
        <v>551</v>
      </c>
      <c r="F79" s="46"/>
      <c r="G79" s="46"/>
      <c r="H79" s="46"/>
      <c r="I79" s="46"/>
      <c r="J79" s="48"/>
    </row>
    <row r="80">
      <c r="A80" s="37" t="s">
        <v>219</v>
      </c>
      <c r="B80" s="37">
        <v>17</v>
      </c>
      <c r="C80" s="38" t="s">
        <v>1987</v>
      </c>
      <c r="D80" s="37" t="s">
        <v>221</v>
      </c>
      <c r="E80" s="39" t="s">
        <v>1988</v>
      </c>
      <c r="F80" s="40" t="s">
        <v>245</v>
      </c>
      <c r="G80" s="41">
        <v>5</v>
      </c>
      <c r="H80" s="42">
        <v>0</v>
      </c>
      <c r="I80" s="43">
        <f>ROUND(G80*H80,P4)</f>
        <v>0</v>
      </c>
      <c r="J80" s="37"/>
      <c r="O80" s="44">
        <f>I80*0.21</f>
        <v>0</v>
      </c>
      <c r="P80">
        <v>3</v>
      </c>
    </row>
    <row r="81">
      <c r="A81" s="37" t="s">
        <v>224</v>
      </c>
      <c r="B81" s="45"/>
      <c r="C81" s="46"/>
      <c r="D81" s="46"/>
      <c r="E81" s="47" t="s">
        <v>221</v>
      </c>
      <c r="F81" s="46"/>
      <c r="G81" s="46"/>
      <c r="H81" s="46"/>
      <c r="I81" s="46"/>
      <c r="J81" s="48"/>
    </row>
    <row r="82">
      <c r="A82" s="37" t="s">
        <v>225</v>
      </c>
      <c r="B82" s="45"/>
      <c r="C82" s="46"/>
      <c r="D82" s="46"/>
      <c r="E82" s="49" t="s">
        <v>5010</v>
      </c>
      <c r="F82" s="46"/>
      <c r="G82" s="46"/>
      <c r="H82" s="46"/>
      <c r="I82" s="46"/>
      <c r="J82" s="48"/>
    </row>
    <row r="83" ht="135">
      <c r="A83" s="37" t="s">
        <v>227</v>
      </c>
      <c r="B83" s="45"/>
      <c r="C83" s="46"/>
      <c r="D83" s="46"/>
      <c r="E83" s="39" t="s">
        <v>544</v>
      </c>
      <c r="F83" s="46"/>
      <c r="G83" s="46"/>
      <c r="H83" s="46"/>
      <c r="I83" s="46"/>
      <c r="J83" s="48"/>
    </row>
    <row r="84" ht="30">
      <c r="A84" s="37" t="s">
        <v>219</v>
      </c>
      <c r="B84" s="37">
        <v>18</v>
      </c>
      <c r="C84" s="38" t="s">
        <v>1899</v>
      </c>
      <c r="D84" s="37" t="s">
        <v>221</v>
      </c>
      <c r="E84" s="39" t="s">
        <v>1900</v>
      </c>
      <c r="F84" s="40" t="s">
        <v>245</v>
      </c>
      <c r="G84" s="41">
        <v>5</v>
      </c>
      <c r="H84" s="42">
        <v>0</v>
      </c>
      <c r="I84" s="43">
        <f>ROUND(G84*H84,P4)</f>
        <v>0</v>
      </c>
      <c r="J84" s="37"/>
      <c r="O84" s="44">
        <f>I84*0.21</f>
        <v>0</v>
      </c>
      <c r="P84">
        <v>3</v>
      </c>
    </row>
    <row r="85">
      <c r="A85" s="37" t="s">
        <v>224</v>
      </c>
      <c r="B85" s="45"/>
      <c r="C85" s="46"/>
      <c r="D85" s="46"/>
      <c r="E85" s="47" t="s">
        <v>221</v>
      </c>
      <c r="F85" s="46"/>
      <c r="G85" s="46"/>
      <c r="H85" s="46"/>
      <c r="I85" s="46"/>
      <c r="J85" s="48"/>
    </row>
    <row r="86">
      <c r="A86" s="37" t="s">
        <v>225</v>
      </c>
      <c r="B86" s="45"/>
      <c r="C86" s="46"/>
      <c r="D86" s="46"/>
      <c r="E86" s="49" t="s">
        <v>5010</v>
      </c>
      <c r="F86" s="46"/>
      <c r="G86" s="46"/>
      <c r="H86" s="46"/>
      <c r="I86" s="46"/>
      <c r="J86" s="48"/>
    </row>
    <row r="87" ht="135">
      <c r="A87" s="37" t="s">
        <v>227</v>
      </c>
      <c r="B87" s="45"/>
      <c r="C87" s="46"/>
      <c r="D87" s="46"/>
      <c r="E87" s="39" t="s">
        <v>5025</v>
      </c>
      <c r="F87" s="46"/>
      <c r="G87" s="46"/>
      <c r="H87" s="46"/>
      <c r="I87" s="46"/>
      <c r="J87" s="48"/>
    </row>
    <row r="88" ht="30">
      <c r="A88" s="37" t="s">
        <v>219</v>
      </c>
      <c r="B88" s="37">
        <v>19</v>
      </c>
      <c r="C88" s="38" t="s">
        <v>5229</v>
      </c>
      <c r="D88" s="37" t="s">
        <v>221</v>
      </c>
      <c r="E88" s="39" t="s">
        <v>5230</v>
      </c>
      <c r="F88" s="40" t="s">
        <v>528</v>
      </c>
      <c r="G88" s="41">
        <v>410</v>
      </c>
      <c r="H88" s="42">
        <v>0</v>
      </c>
      <c r="I88" s="43">
        <f>ROUND(G88*H88,P4)</f>
        <v>0</v>
      </c>
      <c r="J88" s="37"/>
      <c r="O88" s="44">
        <f>I88*0.21</f>
        <v>0</v>
      </c>
      <c r="P88">
        <v>3</v>
      </c>
    </row>
    <row r="89">
      <c r="A89" s="37" t="s">
        <v>224</v>
      </c>
      <c r="B89" s="45"/>
      <c r="C89" s="46"/>
      <c r="D89" s="46"/>
      <c r="E89" s="47" t="s">
        <v>221</v>
      </c>
      <c r="F89" s="46"/>
      <c r="G89" s="46"/>
      <c r="H89" s="46"/>
      <c r="I89" s="46"/>
      <c r="J89" s="48"/>
    </row>
    <row r="90">
      <c r="A90" s="37" t="s">
        <v>225</v>
      </c>
      <c r="B90" s="45"/>
      <c r="C90" s="46"/>
      <c r="D90" s="46"/>
      <c r="E90" s="49" t="s">
        <v>5010</v>
      </c>
      <c r="F90" s="46"/>
      <c r="G90" s="46"/>
      <c r="H90" s="46"/>
      <c r="I90" s="46"/>
      <c r="J90" s="48"/>
    </row>
    <row r="91" ht="105">
      <c r="A91" s="37" t="s">
        <v>227</v>
      </c>
      <c r="B91" s="45"/>
      <c r="C91" s="46"/>
      <c r="D91" s="46"/>
      <c r="E91" s="39" t="s">
        <v>621</v>
      </c>
      <c r="F91" s="46"/>
      <c r="G91" s="46"/>
      <c r="H91" s="46"/>
      <c r="I91" s="46"/>
      <c r="J91" s="48"/>
    </row>
    <row r="92">
      <c r="A92" s="37" t="s">
        <v>219</v>
      </c>
      <c r="B92" s="37">
        <v>20</v>
      </c>
      <c r="C92" s="38" t="s">
        <v>5278</v>
      </c>
      <c r="D92" s="37" t="s">
        <v>221</v>
      </c>
      <c r="E92" s="39" t="s">
        <v>5279</v>
      </c>
      <c r="F92" s="40" t="s">
        <v>245</v>
      </c>
      <c r="G92" s="41">
        <v>7</v>
      </c>
      <c r="H92" s="42">
        <v>0</v>
      </c>
      <c r="I92" s="43">
        <f>ROUND(G92*H92,P4)</f>
        <v>0</v>
      </c>
      <c r="J92" s="37"/>
      <c r="O92" s="44">
        <f>I92*0.21</f>
        <v>0</v>
      </c>
      <c r="P92">
        <v>3</v>
      </c>
    </row>
    <row r="93">
      <c r="A93" s="37" t="s">
        <v>224</v>
      </c>
      <c r="B93" s="45"/>
      <c r="C93" s="46"/>
      <c r="D93" s="46"/>
      <c r="E93" s="47" t="s">
        <v>221</v>
      </c>
      <c r="F93" s="46"/>
      <c r="G93" s="46"/>
      <c r="H93" s="46"/>
      <c r="I93" s="46"/>
      <c r="J93" s="48"/>
    </row>
    <row r="94">
      <c r="A94" s="37" t="s">
        <v>225</v>
      </c>
      <c r="B94" s="45"/>
      <c r="C94" s="46"/>
      <c r="D94" s="46"/>
      <c r="E94" s="49" t="s">
        <v>5010</v>
      </c>
      <c r="F94" s="46"/>
      <c r="G94" s="46"/>
      <c r="H94" s="46"/>
      <c r="I94" s="46"/>
      <c r="J94" s="48"/>
    </row>
    <row r="95" ht="105">
      <c r="A95" s="37" t="s">
        <v>227</v>
      </c>
      <c r="B95" s="45"/>
      <c r="C95" s="46"/>
      <c r="D95" s="46"/>
      <c r="E95" s="39" t="s">
        <v>5233</v>
      </c>
      <c r="F95" s="46"/>
      <c r="G95" s="46"/>
      <c r="H95" s="46"/>
      <c r="I95" s="46"/>
      <c r="J95" s="48"/>
    </row>
    <row r="96">
      <c r="A96" s="37" t="s">
        <v>219</v>
      </c>
      <c r="B96" s="37">
        <v>21</v>
      </c>
      <c r="C96" s="38" t="s">
        <v>5231</v>
      </c>
      <c r="D96" s="37" t="s">
        <v>221</v>
      </c>
      <c r="E96" s="39" t="s">
        <v>5232</v>
      </c>
      <c r="F96" s="40" t="s">
        <v>245</v>
      </c>
      <c r="G96" s="41">
        <v>2</v>
      </c>
      <c r="H96" s="42">
        <v>0</v>
      </c>
      <c r="I96" s="43">
        <f>ROUND(G96*H96,P4)</f>
        <v>0</v>
      </c>
      <c r="J96" s="37"/>
      <c r="O96" s="44">
        <f>I96*0.21</f>
        <v>0</v>
      </c>
      <c r="P96">
        <v>3</v>
      </c>
    </row>
    <row r="97">
      <c r="A97" s="37" t="s">
        <v>224</v>
      </c>
      <c r="B97" s="45"/>
      <c r="C97" s="46"/>
      <c r="D97" s="46"/>
      <c r="E97" s="47" t="s">
        <v>221</v>
      </c>
      <c r="F97" s="46"/>
      <c r="G97" s="46"/>
      <c r="H97" s="46"/>
      <c r="I97" s="46"/>
      <c r="J97" s="48"/>
    </row>
    <row r="98">
      <c r="A98" s="37" t="s">
        <v>225</v>
      </c>
      <c r="B98" s="45"/>
      <c r="C98" s="46"/>
      <c r="D98" s="46"/>
      <c r="E98" s="49" t="s">
        <v>5010</v>
      </c>
      <c r="F98" s="46"/>
      <c r="G98" s="46"/>
      <c r="H98" s="46"/>
      <c r="I98" s="46"/>
      <c r="J98" s="48"/>
    </row>
    <row r="99" ht="105">
      <c r="A99" s="37" t="s">
        <v>227</v>
      </c>
      <c r="B99" s="45"/>
      <c r="C99" s="46"/>
      <c r="D99" s="46"/>
      <c r="E99" s="39" t="s">
        <v>5233</v>
      </c>
      <c r="F99" s="46"/>
      <c r="G99" s="46"/>
      <c r="H99" s="46"/>
      <c r="I99" s="46"/>
      <c r="J99" s="48"/>
    </row>
    <row r="100">
      <c r="A100" s="37" t="s">
        <v>219</v>
      </c>
      <c r="B100" s="37">
        <v>22</v>
      </c>
      <c r="C100" s="38" t="s">
        <v>5234</v>
      </c>
      <c r="D100" s="37" t="s">
        <v>221</v>
      </c>
      <c r="E100" s="39" t="s">
        <v>5235</v>
      </c>
      <c r="F100" s="40" t="s">
        <v>245</v>
      </c>
      <c r="G100" s="41">
        <v>2</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c r="A102" s="37" t="s">
        <v>225</v>
      </c>
      <c r="B102" s="45"/>
      <c r="C102" s="46"/>
      <c r="D102" s="46"/>
      <c r="E102" s="49" t="s">
        <v>5010</v>
      </c>
      <c r="F102" s="46"/>
      <c r="G102" s="46"/>
      <c r="H102" s="46"/>
      <c r="I102" s="46"/>
      <c r="J102" s="48"/>
    </row>
    <row r="103" ht="105">
      <c r="A103" s="37" t="s">
        <v>227</v>
      </c>
      <c r="B103" s="45"/>
      <c r="C103" s="46"/>
      <c r="D103" s="46"/>
      <c r="E103" s="39" t="s">
        <v>5233</v>
      </c>
      <c r="F103" s="46"/>
      <c r="G103" s="46"/>
      <c r="H103" s="46"/>
      <c r="I103" s="46"/>
      <c r="J103" s="48"/>
    </row>
    <row r="104">
      <c r="A104" s="37" t="s">
        <v>219</v>
      </c>
      <c r="B104" s="37">
        <v>23</v>
      </c>
      <c r="C104" s="38" t="s">
        <v>5236</v>
      </c>
      <c r="D104" s="37" t="s">
        <v>221</v>
      </c>
      <c r="E104" s="39" t="s">
        <v>5237</v>
      </c>
      <c r="F104" s="40" t="s">
        <v>245</v>
      </c>
      <c r="G104" s="41">
        <v>1</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c r="A106" s="37" t="s">
        <v>225</v>
      </c>
      <c r="B106" s="45"/>
      <c r="C106" s="46"/>
      <c r="D106" s="46"/>
      <c r="E106" s="49" t="s">
        <v>5010</v>
      </c>
      <c r="F106" s="46"/>
      <c r="G106" s="46"/>
      <c r="H106" s="46"/>
      <c r="I106" s="46"/>
      <c r="J106" s="48"/>
    </row>
    <row r="107" ht="120">
      <c r="A107" s="37" t="s">
        <v>227</v>
      </c>
      <c r="B107" s="45"/>
      <c r="C107" s="46"/>
      <c r="D107" s="46"/>
      <c r="E107" s="39" t="s">
        <v>2006</v>
      </c>
      <c r="F107" s="46"/>
      <c r="G107" s="46"/>
      <c r="H107" s="46"/>
      <c r="I107" s="46"/>
      <c r="J107" s="48"/>
    </row>
    <row r="108">
      <c r="A108" s="37" t="s">
        <v>219</v>
      </c>
      <c r="B108" s="37">
        <v>24</v>
      </c>
      <c r="C108" s="38" t="s">
        <v>5238</v>
      </c>
      <c r="D108" s="37" t="s">
        <v>221</v>
      </c>
      <c r="E108" s="39" t="s">
        <v>5239</v>
      </c>
      <c r="F108" s="40" t="s">
        <v>245</v>
      </c>
      <c r="G108" s="41">
        <v>2</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c r="A110" s="37" t="s">
        <v>225</v>
      </c>
      <c r="B110" s="45"/>
      <c r="C110" s="46"/>
      <c r="D110" s="46"/>
      <c r="E110" s="49" t="s">
        <v>5010</v>
      </c>
      <c r="F110" s="46"/>
      <c r="G110" s="46"/>
      <c r="H110" s="46"/>
      <c r="I110" s="46"/>
      <c r="J110" s="48"/>
    </row>
    <row r="111" ht="120">
      <c r="A111" s="37" t="s">
        <v>227</v>
      </c>
      <c r="B111" s="45"/>
      <c r="C111" s="46"/>
      <c r="D111" s="46"/>
      <c r="E111" s="39" t="s">
        <v>2006</v>
      </c>
      <c r="F111" s="46"/>
      <c r="G111" s="46"/>
      <c r="H111" s="46"/>
      <c r="I111" s="46"/>
      <c r="J111" s="48"/>
    </row>
    <row r="112">
      <c r="A112" s="37" t="s">
        <v>219</v>
      </c>
      <c r="B112" s="37">
        <v>25</v>
      </c>
      <c r="C112" s="38" t="s">
        <v>5280</v>
      </c>
      <c r="D112" s="37" t="s">
        <v>221</v>
      </c>
      <c r="E112" s="39" t="s">
        <v>5281</v>
      </c>
      <c r="F112" s="40" t="s">
        <v>245</v>
      </c>
      <c r="G112" s="41">
        <v>7</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c r="A114" s="37" t="s">
        <v>225</v>
      </c>
      <c r="B114" s="45"/>
      <c r="C114" s="46"/>
      <c r="D114" s="46"/>
      <c r="E114" s="49" t="s">
        <v>5010</v>
      </c>
      <c r="F114" s="46"/>
      <c r="G114" s="46"/>
      <c r="H114" s="46"/>
      <c r="I114" s="46"/>
      <c r="J114" s="48"/>
    </row>
    <row r="115" ht="120">
      <c r="A115" s="37" t="s">
        <v>227</v>
      </c>
      <c r="B115" s="45"/>
      <c r="C115" s="46"/>
      <c r="D115" s="46"/>
      <c r="E115" s="39" t="s">
        <v>2006</v>
      </c>
      <c r="F115" s="46"/>
      <c r="G115" s="46"/>
      <c r="H115" s="46"/>
      <c r="I115" s="46"/>
      <c r="J115" s="48"/>
    </row>
    <row r="116" ht="45">
      <c r="A116" s="37" t="s">
        <v>219</v>
      </c>
      <c r="B116" s="37">
        <v>26</v>
      </c>
      <c r="C116" s="38" t="s">
        <v>5240</v>
      </c>
      <c r="D116" s="37" t="s">
        <v>221</v>
      </c>
      <c r="E116" s="39" t="s">
        <v>5241</v>
      </c>
      <c r="F116" s="40" t="s">
        <v>245</v>
      </c>
      <c r="G116" s="41">
        <v>1</v>
      </c>
      <c r="H116" s="42">
        <v>0</v>
      </c>
      <c r="I116" s="43">
        <f>ROUND(G116*H116,P4)</f>
        <v>0</v>
      </c>
      <c r="J116" s="37"/>
      <c r="O116" s="44">
        <f>I116*0.21</f>
        <v>0</v>
      </c>
      <c r="P116">
        <v>3</v>
      </c>
    </row>
    <row r="117">
      <c r="A117" s="37" t="s">
        <v>224</v>
      </c>
      <c r="B117" s="45"/>
      <c r="C117" s="46"/>
      <c r="D117" s="46"/>
      <c r="E117" s="47" t="s">
        <v>221</v>
      </c>
      <c r="F117" s="46"/>
      <c r="G117" s="46"/>
      <c r="H117" s="46"/>
      <c r="I117" s="46"/>
      <c r="J117" s="48"/>
    </row>
    <row r="118">
      <c r="A118" s="37" t="s">
        <v>225</v>
      </c>
      <c r="B118" s="45"/>
      <c r="C118" s="46"/>
      <c r="D118" s="46"/>
      <c r="E118" s="49" t="s">
        <v>5010</v>
      </c>
      <c r="F118" s="46"/>
      <c r="G118" s="46"/>
      <c r="H118" s="46"/>
      <c r="I118" s="46"/>
      <c r="J118" s="48"/>
    </row>
    <row r="119" ht="120">
      <c r="A119" s="37" t="s">
        <v>227</v>
      </c>
      <c r="B119" s="45"/>
      <c r="C119" s="46"/>
      <c r="D119" s="46"/>
      <c r="E119" s="39" t="s">
        <v>2006</v>
      </c>
      <c r="F119" s="46"/>
      <c r="G119" s="46"/>
      <c r="H119" s="46"/>
      <c r="I119" s="46"/>
      <c r="J119" s="48"/>
    </row>
    <row r="120">
      <c r="A120" s="37" t="s">
        <v>219</v>
      </c>
      <c r="B120" s="37">
        <v>27</v>
      </c>
      <c r="C120" s="38" t="s">
        <v>2007</v>
      </c>
      <c r="D120" s="37" t="s">
        <v>221</v>
      </c>
      <c r="E120" s="39" t="s">
        <v>2008</v>
      </c>
      <c r="F120" s="40" t="s">
        <v>528</v>
      </c>
      <c r="G120" s="41">
        <v>70</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c r="A122" s="37" t="s">
        <v>225</v>
      </c>
      <c r="B122" s="45"/>
      <c r="C122" s="46"/>
      <c r="D122" s="46"/>
      <c r="E122" s="49" t="s">
        <v>5010</v>
      </c>
      <c r="F122" s="46"/>
      <c r="G122" s="46"/>
      <c r="H122" s="46"/>
      <c r="I122" s="46"/>
      <c r="J122" s="48"/>
    </row>
    <row r="123" ht="90">
      <c r="A123" s="37" t="s">
        <v>227</v>
      </c>
      <c r="B123" s="45"/>
      <c r="C123" s="46"/>
      <c r="D123" s="46"/>
      <c r="E123" s="39" t="s">
        <v>2009</v>
      </c>
      <c r="F123" s="46"/>
      <c r="G123" s="46"/>
      <c r="H123" s="46"/>
      <c r="I123" s="46"/>
      <c r="J123" s="48"/>
    </row>
    <row r="124">
      <c r="A124" s="37" t="s">
        <v>219</v>
      </c>
      <c r="B124" s="37">
        <v>28</v>
      </c>
      <c r="C124" s="38" t="s">
        <v>5244</v>
      </c>
      <c r="D124" s="37" t="s">
        <v>221</v>
      </c>
      <c r="E124" s="39" t="s">
        <v>5245</v>
      </c>
      <c r="F124" s="40" t="s">
        <v>528</v>
      </c>
      <c r="G124" s="41">
        <v>340</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c r="A126" s="37" t="s">
        <v>225</v>
      </c>
      <c r="B126" s="45"/>
      <c r="C126" s="46"/>
      <c r="D126" s="46"/>
      <c r="E126" s="49" t="s">
        <v>5010</v>
      </c>
      <c r="F126" s="46"/>
      <c r="G126" s="46"/>
      <c r="H126" s="46"/>
      <c r="I126" s="46"/>
      <c r="J126" s="48"/>
    </row>
    <row r="127" ht="135">
      <c r="A127" s="37" t="s">
        <v>227</v>
      </c>
      <c r="B127" s="45"/>
      <c r="C127" s="46"/>
      <c r="D127" s="46"/>
      <c r="E127" s="39" t="s">
        <v>2070</v>
      </c>
      <c r="F127" s="46"/>
      <c r="G127" s="46"/>
      <c r="H127" s="46"/>
      <c r="I127" s="46"/>
      <c r="J127" s="48"/>
    </row>
    <row r="128">
      <c r="A128" s="37" t="s">
        <v>219</v>
      </c>
      <c r="B128" s="37">
        <v>29</v>
      </c>
      <c r="C128" s="38" t="s">
        <v>5249</v>
      </c>
      <c r="D128" s="37" t="s">
        <v>221</v>
      </c>
      <c r="E128" s="39" t="s">
        <v>5250</v>
      </c>
      <c r="F128" s="40" t="s">
        <v>528</v>
      </c>
      <c r="G128" s="41">
        <v>70</v>
      </c>
      <c r="H128" s="42">
        <v>0</v>
      </c>
      <c r="I128" s="43">
        <f>ROUND(G128*H128,P4)</f>
        <v>0</v>
      </c>
      <c r="J128" s="37"/>
      <c r="O128" s="44">
        <f>I128*0.21</f>
        <v>0</v>
      </c>
      <c r="P128">
        <v>3</v>
      </c>
    </row>
    <row r="129">
      <c r="A129" s="37" t="s">
        <v>224</v>
      </c>
      <c r="B129" s="45"/>
      <c r="C129" s="46"/>
      <c r="D129" s="46"/>
      <c r="E129" s="47" t="s">
        <v>221</v>
      </c>
      <c r="F129" s="46"/>
      <c r="G129" s="46"/>
      <c r="H129" s="46"/>
      <c r="I129" s="46"/>
      <c r="J129" s="48"/>
    </row>
    <row r="130">
      <c r="A130" s="37" t="s">
        <v>225</v>
      </c>
      <c r="B130" s="45"/>
      <c r="C130" s="46"/>
      <c r="D130" s="46"/>
      <c r="E130" s="49" t="s">
        <v>5010</v>
      </c>
      <c r="F130" s="46"/>
      <c r="G130" s="46"/>
      <c r="H130" s="46"/>
      <c r="I130" s="46"/>
      <c r="J130" s="48"/>
    </row>
    <row r="131" ht="135">
      <c r="A131" s="37" t="s">
        <v>227</v>
      </c>
      <c r="B131" s="45"/>
      <c r="C131" s="46"/>
      <c r="D131" s="46"/>
      <c r="E131" s="39" t="s">
        <v>2070</v>
      </c>
      <c r="F131" s="46"/>
      <c r="G131" s="46"/>
      <c r="H131" s="46"/>
      <c r="I131" s="46"/>
      <c r="J131" s="48"/>
    </row>
    <row r="132">
      <c r="A132" s="37" t="s">
        <v>219</v>
      </c>
      <c r="B132" s="37">
        <v>30</v>
      </c>
      <c r="C132" s="38" t="s">
        <v>5282</v>
      </c>
      <c r="D132" s="37" t="s">
        <v>221</v>
      </c>
      <c r="E132" s="39" t="s">
        <v>255</v>
      </c>
      <c r="F132" s="40" t="s">
        <v>256</v>
      </c>
      <c r="G132" s="41">
        <v>60</v>
      </c>
      <c r="H132" s="42">
        <v>0</v>
      </c>
      <c r="I132" s="43">
        <f>ROUND(G132*H132,P4)</f>
        <v>0</v>
      </c>
      <c r="J132" s="37"/>
      <c r="O132" s="44">
        <f>I132*0.21</f>
        <v>0</v>
      </c>
      <c r="P132">
        <v>3</v>
      </c>
    </row>
    <row r="133">
      <c r="A133" s="37" t="s">
        <v>224</v>
      </c>
      <c r="B133" s="45"/>
      <c r="C133" s="46"/>
      <c r="D133" s="46"/>
      <c r="E133" s="47" t="s">
        <v>221</v>
      </c>
      <c r="F133" s="46"/>
      <c r="G133" s="46"/>
      <c r="H133" s="46"/>
      <c r="I133" s="46"/>
      <c r="J133" s="48"/>
    </row>
    <row r="134">
      <c r="A134" s="37" t="s">
        <v>225</v>
      </c>
      <c r="B134" s="45"/>
      <c r="C134" s="46"/>
      <c r="D134" s="46"/>
      <c r="E134" s="49" t="s">
        <v>5010</v>
      </c>
      <c r="F134" s="46"/>
      <c r="G134" s="46"/>
      <c r="H134" s="46"/>
      <c r="I134" s="46"/>
      <c r="J134" s="48"/>
    </row>
    <row r="135" ht="150">
      <c r="A135" s="37" t="s">
        <v>227</v>
      </c>
      <c r="B135" s="45"/>
      <c r="C135" s="46"/>
      <c r="D135" s="46"/>
      <c r="E135" s="39" t="s">
        <v>257</v>
      </c>
      <c r="F135" s="46"/>
      <c r="G135" s="46"/>
      <c r="H135" s="46"/>
      <c r="I135" s="46"/>
      <c r="J135" s="48"/>
    </row>
    <row r="136" ht="30">
      <c r="A136" s="37" t="s">
        <v>219</v>
      </c>
      <c r="B136" s="37">
        <v>31</v>
      </c>
      <c r="C136" s="38" t="s">
        <v>787</v>
      </c>
      <c r="D136" s="37" t="s">
        <v>221</v>
      </c>
      <c r="E136" s="39" t="s">
        <v>788</v>
      </c>
      <c r="F136" s="40" t="s">
        <v>245</v>
      </c>
      <c r="G136" s="41">
        <v>1</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5010</v>
      </c>
      <c r="F138" s="46"/>
      <c r="G138" s="46"/>
      <c r="H138" s="46"/>
      <c r="I138" s="46"/>
      <c r="J138" s="48"/>
    </row>
    <row r="139" ht="135">
      <c r="A139" s="37" t="s">
        <v>227</v>
      </c>
      <c r="B139" s="45"/>
      <c r="C139" s="46"/>
      <c r="D139" s="46"/>
      <c r="E139" s="39" t="s">
        <v>2021</v>
      </c>
      <c r="F139" s="46"/>
      <c r="G139" s="46"/>
      <c r="H139" s="46"/>
      <c r="I139" s="46"/>
      <c r="J139" s="48"/>
    </row>
    <row r="140" ht="45">
      <c r="A140" s="37" t="s">
        <v>219</v>
      </c>
      <c r="B140" s="37">
        <v>32</v>
      </c>
      <c r="C140" s="38" t="s">
        <v>2072</v>
      </c>
      <c r="D140" s="37" t="s">
        <v>221</v>
      </c>
      <c r="E140" s="39" t="s">
        <v>2073</v>
      </c>
      <c r="F140" s="40" t="s">
        <v>245</v>
      </c>
      <c r="G140" s="41">
        <v>1</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5010</v>
      </c>
      <c r="F142" s="46"/>
      <c r="G142" s="46"/>
      <c r="H142" s="46"/>
      <c r="I142" s="46"/>
      <c r="J142" s="48"/>
    </row>
    <row r="143" ht="135">
      <c r="A143" s="37" t="s">
        <v>227</v>
      </c>
      <c r="B143" s="45"/>
      <c r="C143" s="46"/>
      <c r="D143" s="46"/>
      <c r="E143" s="39" t="s">
        <v>2021</v>
      </c>
      <c r="F143" s="46"/>
      <c r="G143" s="46"/>
      <c r="H143" s="46"/>
      <c r="I143" s="46"/>
      <c r="J143" s="48"/>
    </row>
    <row r="144" ht="30">
      <c r="A144" s="37" t="s">
        <v>219</v>
      </c>
      <c r="B144" s="37">
        <v>33</v>
      </c>
      <c r="C144" s="38" t="s">
        <v>789</v>
      </c>
      <c r="D144" s="37" t="s">
        <v>221</v>
      </c>
      <c r="E144" s="39" t="s">
        <v>790</v>
      </c>
      <c r="F144" s="40" t="s">
        <v>245</v>
      </c>
      <c r="G144" s="41">
        <v>1</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5010</v>
      </c>
      <c r="F146" s="46"/>
      <c r="G146" s="46"/>
      <c r="H146" s="46"/>
      <c r="I146" s="46"/>
      <c r="J146" s="48"/>
    </row>
    <row r="147" ht="105">
      <c r="A147" s="37" t="s">
        <v>227</v>
      </c>
      <c r="B147" s="45"/>
      <c r="C147" s="46"/>
      <c r="D147" s="46"/>
      <c r="E147" s="39" t="s">
        <v>2022</v>
      </c>
      <c r="F147" s="46"/>
      <c r="G147" s="46"/>
      <c r="H147" s="46"/>
      <c r="I147" s="46"/>
      <c r="J147" s="48"/>
    </row>
    <row r="148">
      <c r="A148" s="37" t="s">
        <v>219</v>
      </c>
      <c r="B148" s="37">
        <v>34</v>
      </c>
      <c r="C148" s="38" t="s">
        <v>5255</v>
      </c>
      <c r="D148" s="37" t="s">
        <v>221</v>
      </c>
      <c r="E148" s="39" t="s">
        <v>5256</v>
      </c>
      <c r="F148" s="40" t="s">
        <v>245</v>
      </c>
      <c r="G148" s="41">
        <v>2</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c r="A150" s="37" t="s">
        <v>225</v>
      </c>
      <c r="B150" s="45"/>
      <c r="C150" s="46"/>
      <c r="D150" s="46"/>
      <c r="E150" s="49" t="s">
        <v>5010</v>
      </c>
      <c r="F150" s="46"/>
      <c r="G150" s="46"/>
      <c r="H150" s="46"/>
      <c r="I150" s="46"/>
      <c r="J150" s="48"/>
    </row>
    <row r="151" ht="90">
      <c r="A151" s="37" t="s">
        <v>227</v>
      </c>
      <c r="B151" s="45"/>
      <c r="C151" s="46"/>
      <c r="D151" s="46"/>
      <c r="E151" s="39" t="s">
        <v>2025</v>
      </c>
      <c r="F151" s="46"/>
      <c r="G151" s="46"/>
      <c r="H151" s="46"/>
      <c r="I151" s="46"/>
      <c r="J151" s="48"/>
    </row>
    <row r="152" ht="30">
      <c r="A152" s="37" t="s">
        <v>219</v>
      </c>
      <c r="B152" s="37">
        <v>35</v>
      </c>
      <c r="C152" s="38" t="s">
        <v>5257</v>
      </c>
      <c r="D152" s="37" t="s">
        <v>221</v>
      </c>
      <c r="E152" s="39" t="s">
        <v>5258</v>
      </c>
      <c r="F152" s="40" t="s">
        <v>245</v>
      </c>
      <c r="G152" s="41">
        <v>2</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c r="A154" s="37" t="s">
        <v>225</v>
      </c>
      <c r="B154" s="45"/>
      <c r="C154" s="46"/>
      <c r="D154" s="46"/>
      <c r="E154" s="49" t="s">
        <v>5010</v>
      </c>
      <c r="F154" s="46"/>
      <c r="G154" s="46"/>
      <c r="H154" s="46"/>
      <c r="I154" s="46"/>
      <c r="J154" s="48"/>
    </row>
    <row r="155" ht="90">
      <c r="A155" s="37" t="s">
        <v>227</v>
      </c>
      <c r="B155" s="45"/>
      <c r="C155" s="46"/>
      <c r="D155" s="46"/>
      <c r="E155" s="39" t="s">
        <v>2025</v>
      </c>
      <c r="F155" s="46"/>
      <c r="G155" s="46"/>
      <c r="H155" s="46"/>
      <c r="I155" s="46"/>
      <c r="J155" s="48"/>
    </row>
    <row r="156">
      <c r="A156" s="37" t="s">
        <v>219</v>
      </c>
      <c r="B156" s="37">
        <v>36</v>
      </c>
      <c r="C156" s="38" t="s">
        <v>791</v>
      </c>
      <c r="D156" s="37" t="s">
        <v>221</v>
      </c>
      <c r="E156" s="39" t="s">
        <v>792</v>
      </c>
      <c r="F156" s="40" t="s">
        <v>394</v>
      </c>
      <c r="G156" s="41">
        <v>80</v>
      </c>
      <c r="H156" s="42">
        <v>0</v>
      </c>
      <c r="I156" s="43">
        <f>ROUND(G156*H156,P4)</f>
        <v>0</v>
      </c>
      <c r="J156" s="37"/>
      <c r="O156" s="44">
        <f>I156*0.21</f>
        <v>0</v>
      </c>
      <c r="P156">
        <v>3</v>
      </c>
    </row>
    <row r="157">
      <c r="A157" s="37" t="s">
        <v>224</v>
      </c>
      <c r="B157" s="45"/>
      <c r="C157" s="46"/>
      <c r="D157" s="46"/>
      <c r="E157" s="47" t="s">
        <v>221</v>
      </c>
      <c r="F157" s="46"/>
      <c r="G157" s="46"/>
      <c r="H157" s="46"/>
      <c r="I157" s="46"/>
      <c r="J157" s="48"/>
    </row>
    <row r="158">
      <c r="A158" s="37" t="s">
        <v>225</v>
      </c>
      <c r="B158" s="45"/>
      <c r="C158" s="46"/>
      <c r="D158" s="46"/>
      <c r="E158" s="49" t="s">
        <v>5010</v>
      </c>
      <c r="F158" s="46"/>
      <c r="G158" s="46"/>
      <c r="H158" s="46"/>
      <c r="I158" s="46"/>
      <c r="J158" s="48"/>
    </row>
    <row r="159" ht="120">
      <c r="A159" s="37" t="s">
        <v>227</v>
      </c>
      <c r="B159" s="45"/>
      <c r="C159" s="46"/>
      <c r="D159" s="46"/>
      <c r="E159" s="39" t="s">
        <v>2026</v>
      </c>
      <c r="F159" s="46"/>
      <c r="G159" s="46"/>
      <c r="H159" s="46"/>
      <c r="I159" s="46"/>
      <c r="J159" s="48"/>
    </row>
    <row r="160">
      <c r="A160" s="37" t="s">
        <v>219</v>
      </c>
      <c r="B160" s="37">
        <v>37</v>
      </c>
      <c r="C160" s="38" t="s">
        <v>2077</v>
      </c>
      <c r="D160" s="37" t="s">
        <v>221</v>
      </c>
      <c r="E160" s="39" t="s">
        <v>2078</v>
      </c>
      <c r="F160" s="40" t="s">
        <v>394</v>
      </c>
      <c r="G160" s="41">
        <v>40</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c r="A162" s="37" t="s">
        <v>225</v>
      </c>
      <c r="B162" s="45"/>
      <c r="C162" s="46"/>
      <c r="D162" s="46"/>
      <c r="E162" s="49" t="s">
        <v>5010</v>
      </c>
      <c r="F162" s="46"/>
      <c r="G162" s="46"/>
      <c r="H162" s="46"/>
      <c r="I162" s="46"/>
      <c r="J162" s="48"/>
    </row>
    <row r="163" ht="105">
      <c r="A163" s="37" t="s">
        <v>227</v>
      </c>
      <c r="B163" s="45"/>
      <c r="C163" s="46"/>
      <c r="D163" s="46"/>
      <c r="E163" s="39" t="s">
        <v>2080</v>
      </c>
      <c r="F163" s="46"/>
      <c r="G163" s="46"/>
      <c r="H163" s="46"/>
      <c r="I163" s="46"/>
      <c r="J163" s="48"/>
    </row>
    <row r="164">
      <c r="A164" s="37" t="s">
        <v>219</v>
      </c>
      <c r="B164" s="37">
        <v>38</v>
      </c>
      <c r="C164" s="38" t="s">
        <v>5259</v>
      </c>
      <c r="D164" s="37" t="s">
        <v>221</v>
      </c>
      <c r="E164" s="39" t="s">
        <v>5260</v>
      </c>
      <c r="F164" s="40" t="s">
        <v>245</v>
      </c>
      <c r="G164" s="41">
        <v>1</v>
      </c>
      <c r="H164" s="42">
        <v>0</v>
      </c>
      <c r="I164" s="43">
        <f>ROUND(G164*H164,P4)</f>
        <v>0</v>
      </c>
      <c r="J164" s="37"/>
      <c r="O164" s="44">
        <f>I164*0.21</f>
        <v>0</v>
      </c>
      <c r="P164">
        <v>3</v>
      </c>
    </row>
    <row r="165">
      <c r="A165" s="37" t="s">
        <v>224</v>
      </c>
      <c r="B165" s="45"/>
      <c r="C165" s="46"/>
      <c r="D165" s="46"/>
      <c r="E165" s="47" t="s">
        <v>221</v>
      </c>
      <c r="F165" s="46"/>
      <c r="G165" s="46"/>
      <c r="H165" s="46"/>
      <c r="I165" s="46"/>
      <c r="J165" s="48"/>
    </row>
    <row r="166">
      <c r="A166" s="37" t="s">
        <v>225</v>
      </c>
      <c r="B166" s="45"/>
      <c r="C166" s="46"/>
      <c r="D166" s="46"/>
      <c r="E166" s="49" t="s">
        <v>5010</v>
      </c>
      <c r="F166" s="46"/>
      <c r="G166" s="46"/>
      <c r="H166" s="46"/>
      <c r="I166" s="46"/>
      <c r="J166" s="48"/>
    </row>
    <row r="167" ht="135">
      <c r="A167" s="37" t="s">
        <v>227</v>
      </c>
      <c r="B167" s="45"/>
      <c r="C167" s="46"/>
      <c r="D167" s="46"/>
      <c r="E167" s="39" t="s">
        <v>962</v>
      </c>
      <c r="F167" s="46"/>
      <c r="G167" s="46"/>
      <c r="H167" s="46"/>
      <c r="I167" s="46"/>
      <c r="J167" s="48"/>
    </row>
    <row r="168">
      <c r="A168" s="37" t="s">
        <v>219</v>
      </c>
      <c r="B168" s="37">
        <v>39</v>
      </c>
      <c r="C168" s="38" t="s">
        <v>5283</v>
      </c>
      <c r="D168" s="37" t="s">
        <v>221</v>
      </c>
      <c r="E168" s="39" t="s">
        <v>5284</v>
      </c>
      <c r="F168" s="40" t="s">
        <v>528</v>
      </c>
      <c r="G168" s="41">
        <v>340</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c r="A170" s="37" t="s">
        <v>225</v>
      </c>
      <c r="B170" s="45"/>
      <c r="C170" s="46"/>
      <c r="D170" s="46"/>
      <c r="E170" s="49" t="s">
        <v>5010</v>
      </c>
      <c r="F170" s="46"/>
      <c r="G170" s="46"/>
      <c r="H170" s="46"/>
      <c r="I170" s="46"/>
      <c r="J170" s="48"/>
    </row>
    <row r="171" ht="120">
      <c r="A171" s="37" t="s">
        <v>227</v>
      </c>
      <c r="B171" s="45"/>
      <c r="C171" s="46"/>
      <c r="D171" s="46"/>
      <c r="E171" s="39" t="s">
        <v>5271</v>
      </c>
      <c r="F171" s="46"/>
      <c r="G171" s="46"/>
      <c r="H171" s="46"/>
      <c r="I171" s="46"/>
      <c r="J171" s="48"/>
    </row>
    <row r="172">
      <c r="A172" s="37" t="s">
        <v>219</v>
      </c>
      <c r="B172" s="37">
        <v>40</v>
      </c>
      <c r="C172" s="38" t="s">
        <v>5285</v>
      </c>
      <c r="D172" s="37" t="s">
        <v>221</v>
      </c>
      <c r="E172" s="39" t="s">
        <v>5286</v>
      </c>
      <c r="F172" s="40" t="s">
        <v>528</v>
      </c>
      <c r="G172" s="41">
        <v>340</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c r="A174" s="37" t="s">
        <v>225</v>
      </c>
      <c r="B174" s="45"/>
      <c r="C174" s="46"/>
      <c r="D174" s="46"/>
      <c r="E174" s="49" t="s">
        <v>5010</v>
      </c>
      <c r="F174" s="46"/>
      <c r="G174" s="46"/>
      <c r="H174" s="46"/>
      <c r="I174" s="46"/>
      <c r="J174" s="48"/>
    </row>
    <row r="175" ht="120">
      <c r="A175" s="37" t="s">
        <v>227</v>
      </c>
      <c r="B175" s="45"/>
      <c r="C175" s="46"/>
      <c r="D175" s="46"/>
      <c r="E175" s="39" t="s">
        <v>5271</v>
      </c>
      <c r="F175" s="46"/>
      <c r="G175" s="46"/>
      <c r="H175" s="46"/>
      <c r="I175" s="46"/>
      <c r="J175" s="48"/>
    </row>
    <row r="176">
      <c r="A176" s="37" t="s">
        <v>219</v>
      </c>
      <c r="B176" s="37">
        <v>41</v>
      </c>
      <c r="C176" s="38" t="s">
        <v>4667</v>
      </c>
      <c r="D176" s="37" t="s">
        <v>221</v>
      </c>
      <c r="E176" s="39" t="s">
        <v>4668</v>
      </c>
      <c r="F176" s="40" t="s">
        <v>528</v>
      </c>
      <c r="G176" s="41">
        <v>340</v>
      </c>
      <c r="H176" s="42">
        <v>0</v>
      </c>
      <c r="I176" s="43">
        <f>ROUND(G176*H176,P4)</f>
        <v>0</v>
      </c>
      <c r="J176" s="37"/>
      <c r="O176" s="44">
        <f>I176*0.21</f>
        <v>0</v>
      </c>
      <c r="P176">
        <v>3</v>
      </c>
    </row>
    <row r="177">
      <c r="A177" s="37" t="s">
        <v>224</v>
      </c>
      <c r="B177" s="45"/>
      <c r="C177" s="46"/>
      <c r="D177" s="46"/>
      <c r="E177" s="47" t="s">
        <v>221</v>
      </c>
      <c r="F177" s="46"/>
      <c r="G177" s="46"/>
      <c r="H177" s="46"/>
      <c r="I177" s="46"/>
      <c r="J177" s="48"/>
    </row>
    <row r="178">
      <c r="A178" s="37" t="s">
        <v>225</v>
      </c>
      <c r="B178" s="45"/>
      <c r="C178" s="46"/>
      <c r="D178" s="46"/>
      <c r="E178" s="49" t="s">
        <v>5010</v>
      </c>
      <c r="F178" s="46"/>
      <c r="G178" s="46"/>
      <c r="H178" s="46"/>
      <c r="I178" s="46"/>
      <c r="J178" s="48"/>
    </row>
    <row r="179" ht="120">
      <c r="A179" s="37" t="s">
        <v>227</v>
      </c>
      <c r="B179" s="45"/>
      <c r="C179" s="46"/>
      <c r="D179" s="46"/>
      <c r="E179" s="39" t="s">
        <v>5271</v>
      </c>
      <c r="F179" s="46"/>
      <c r="G179" s="46"/>
      <c r="H179" s="46"/>
      <c r="I179" s="46"/>
      <c r="J179" s="48"/>
    </row>
    <row r="180">
      <c r="A180" s="37" t="s">
        <v>219</v>
      </c>
      <c r="B180" s="37">
        <v>42</v>
      </c>
      <c r="C180" s="38" t="s">
        <v>5287</v>
      </c>
      <c r="D180" s="37" t="s">
        <v>221</v>
      </c>
      <c r="E180" s="39" t="s">
        <v>5288</v>
      </c>
      <c r="F180" s="40" t="s">
        <v>528</v>
      </c>
      <c r="G180" s="41">
        <v>10</v>
      </c>
      <c r="H180" s="42">
        <v>0</v>
      </c>
      <c r="I180" s="43">
        <f>ROUND(G180*H180,P4)</f>
        <v>0</v>
      </c>
      <c r="J180" s="37"/>
      <c r="O180" s="44">
        <f>I180*0.21</f>
        <v>0</v>
      </c>
      <c r="P180">
        <v>3</v>
      </c>
    </row>
    <row r="181">
      <c r="A181" s="37" t="s">
        <v>224</v>
      </c>
      <c r="B181" s="45"/>
      <c r="C181" s="46"/>
      <c r="D181" s="46"/>
      <c r="E181" s="47" t="s">
        <v>221</v>
      </c>
      <c r="F181" s="46"/>
      <c r="G181" s="46"/>
      <c r="H181" s="46"/>
      <c r="I181" s="46"/>
      <c r="J181" s="48"/>
    </row>
    <row r="182">
      <c r="A182" s="37" t="s">
        <v>225</v>
      </c>
      <c r="B182" s="45"/>
      <c r="C182" s="46"/>
      <c r="D182" s="46"/>
      <c r="E182" s="49" t="s">
        <v>5010</v>
      </c>
      <c r="F182" s="46"/>
      <c r="G182" s="46"/>
      <c r="H182" s="46"/>
      <c r="I182" s="46"/>
      <c r="J182" s="48"/>
    </row>
    <row r="183" ht="120">
      <c r="A183" s="37" t="s">
        <v>227</v>
      </c>
      <c r="B183" s="45"/>
      <c r="C183" s="46"/>
      <c r="D183" s="46"/>
      <c r="E183" s="39" t="s">
        <v>5271</v>
      </c>
      <c r="F183" s="46"/>
      <c r="G183" s="46"/>
      <c r="H183" s="46"/>
      <c r="I183" s="46"/>
      <c r="J183" s="48"/>
    </row>
    <row r="184" ht="30">
      <c r="A184" s="37" t="s">
        <v>219</v>
      </c>
      <c r="B184" s="37">
        <v>43</v>
      </c>
      <c r="C184" s="38" t="s">
        <v>5289</v>
      </c>
      <c r="D184" s="37" t="s">
        <v>221</v>
      </c>
      <c r="E184" s="39" t="s">
        <v>5290</v>
      </c>
      <c r="F184" s="40" t="s">
        <v>245</v>
      </c>
      <c r="G184" s="41">
        <v>9</v>
      </c>
      <c r="H184" s="42">
        <v>0</v>
      </c>
      <c r="I184" s="43">
        <f>ROUND(G184*H184,P4)</f>
        <v>0</v>
      </c>
      <c r="J184" s="37"/>
      <c r="O184" s="44">
        <f>I184*0.21</f>
        <v>0</v>
      </c>
      <c r="P184">
        <v>3</v>
      </c>
    </row>
    <row r="185">
      <c r="A185" s="37" t="s">
        <v>224</v>
      </c>
      <c r="B185" s="45"/>
      <c r="C185" s="46"/>
      <c r="D185" s="46"/>
      <c r="E185" s="47" t="s">
        <v>221</v>
      </c>
      <c r="F185" s="46"/>
      <c r="G185" s="46"/>
      <c r="H185" s="46"/>
      <c r="I185" s="46"/>
      <c r="J185" s="48"/>
    </row>
    <row r="186">
      <c r="A186" s="37" t="s">
        <v>225</v>
      </c>
      <c r="B186" s="45"/>
      <c r="C186" s="46"/>
      <c r="D186" s="46"/>
      <c r="E186" s="49" t="s">
        <v>5010</v>
      </c>
      <c r="F186" s="46"/>
      <c r="G186" s="46"/>
      <c r="H186" s="46"/>
      <c r="I186" s="46"/>
      <c r="J186" s="48"/>
    </row>
    <row r="187" ht="120">
      <c r="A187" s="37" t="s">
        <v>227</v>
      </c>
      <c r="B187" s="45"/>
      <c r="C187" s="46"/>
      <c r="D187" s="46"/>
      <c r="E187" s="39" t="s">
        <v>5274</v>
      </c>
      <c r="F187" s="46"/>
      <c r="G187" s="46"/>
      <c r="H187" s="46"/>
      <c r="I187" s="46"/>
      <c r="J187" s="48"/>
    </row>
    <row r="188">
      <c r="A188" s="37" t="s">
        <v>219</v>
      </c>
      <c r="B188" s="37">
        <v>44</v>
      </c>
      <c r="C188" s="38" t="s">
        <v>5291</v>
      </c>
      <c r="D188" s="37" t="s">
        <v>221</v>
      </c>
      <c r="E188" s="39" t="s">
        <v>5292</v>
      </c>
      <c r="F188" s="40" t="s">
        <v>245</v>
      </c>
      <c r="G188" s="41">
        <v>7</v>
      </c>
      <c r="H188" s="42">
        <v>0</v>
      </c>
      <c r="I188" s="43">
        <f>ROUND(G188*H188,P4)</f>
        <v>0</v>
      </c>
      <c r="J188" s="37"/>
      <c r="O188" s="44">
        <f>I188*0.21</f>
        <v>0</v>
      </c>
      <c r="P188">
        <v>3</v>
      </c>
    </row>
    <row r="189">
      <c r="A189" s="37" t="s">
        <v>224</v>
      </c>
      <c r="B189" s="45"/>
      <c r="C189" s="46"/>
      <c r="D189" s="46"/>
      <c r="E189" s="47" t="s">
        <v>221</v>
      </c>
      <c r="F189" s="46"/>
      <c r="G189" s="46"/>
      <c r="H189" s="46"/>
      <c r="I189" s="46"/>
      <c r="J189" s="48"/>
    </row>
    <row r="190">
      <c r="A190" s="37" t="s">
        <v>225</v>
      </c>
      <c r="B190" s="45"/>
      <c r="C190" s="46"/>
      <c r="D190" s="46"/>
      <c r="E190" s="49" t="s">
        <v>5010</v>
      </c>
      <c r="F190" s="46"/>
      <c r="G190" s="46"/>
      <c r="H190" s="46"/>
      <c r="I190" s="46"/>
      <c r="J190" s="48"/>
    </row>
    <row r="191" ht="120">
      <c r="A191" s="37" t="s">
        <v>227</v>
      </c>
      <c r="B191" s="45"/>
      <c r="C191" s="46"/>
      <c r="D191" s="46"/>
      <c r="E191" s="39" t="s">
        <v>5274</v>
      </c>
      <c r="F191" s="46"/>
      <c r="G191" s="46"/>
      <c r="H191" s="46"/>
      <c r="I191" s="46"/>
      <c r="J191" s="48"/>
    </row>
    <row r="192">
      <c r="A192" s="37" t="s">
        <v>219</v>
      </c>
      <c r="B192" s="37">
        <v>45</v>
      </c>
      <c r="C192" s="38" t="s">
        <v>5272</v>
      </c>
      <c r="D192" s="37" t="s">
        <v>221</v>
      </c>
      <c r="E192" s="39" t="s">
        <v>5273</v>
      </c>
      <c r="F192" s="40" t="s">
        <v>245</v>
      </c>
      <c r="G192" s="41">
        <v>2</v>
      </c>
      <c r="H192" s="42">
        <v>0</v>
      </c>
      <c r="I192" s="43">
        <f>ROUND(G192*H192,P4)</f>
        <v>0</v>
      </c>
      <c r="J192" s="37"/>
      <c r="O192" s="44">
        <f>I192*0.21</f>
        <v>0</v>
      </c>
      <c r="P192">
        <v>3</v>
      </c>
    </row>
    <row r="193">
      <c r="A193" s="37" t="s">
        <v>224</v>
      </c>
      <c r="B193" s="45"/>
      <c r="C193" s="46"/>
      <c r="D193" s="46"/>
      <c r="E193" s="47" t="s">
        <v>221</v>
      </c>
      <c r="F193" s="46"/>
      <c r="G193" s="46"/>
      <c r="H193" s="46"/>
      <c r="I193" s="46"/>
      <c r="J193" s="48"/>
    </row>
    <row r="194">
      <c r="A194" s="37" t="s">
        <v>225</v>
      </c>
      <c r="B194" s="45"/>
      <c r="C194" s="46"/>
      <c r="D194" s="46"/>
      <c r="E194" s="49" t="s">
        <v>5010</v>
      </c>
      <c r="F194" s="46"/>
      <c r="G194" s="46"/>
      <c r="H194" s="46"/>
      <c r="I194" s="46"/>
      <c r="J194" s="48"/>
    </row>
    <row r="195" ht="120">
      <c r="A195" s="37" t="s">
        <v>227</v>
      </c>
      <c r="B195" s="45"/>
      <c r="C195" s="46"/>
      <c r="D195" s="46"/>
      <c r="E195" s="39" t="s">
        <v>5274</v>
      </c>
      <c r="F195" s="46"/>
      <c r="G195" s="46"/>
      <c r="H195" s="46"/>
      <c r="I195" s="46"/>
      <c r="J195" s="48"/>
    </row>
    <row r="196">
      <c r="A196" s="37" t="s">
        <v>219</v>
      </c>
      <c r="B196" s="37">
        <v>46</v>
      </c>
      <c r="C196" s="38" t="s">
        <v>4671</v>
      </c>
      <c r="D196" s="37" t="s">
        <v>221</v>
      </c>
      <c r="E196" s="39" t="s">
        <v>4672</v>
      </c>
      <c r="F196" s="40" t="s">
        <v>245</v>
      </c>
      <c r="G196" s="41">
        <v>2</v>
      </c>
      <c r="H196" s="42">
        <v>0</v>
      </c>
      <c r="I196" s="43">
        <f>ROUND(G196*H196,P4)</f>
        <v>0</v>
      </c>
      <c r="J196" s="37"/>
      <c r="O196" s="44">
        <f>I196*0.21</f>
        <v>0</v>
      </c>
      <c r="P196">
        <v>3</v>
      </c>
    </row>
    <row r="197">
      <c r="A197" s="37" t="s">
        <v>224</v>
      </c>
      <c r="B197" s="45"/>
      <c r="C197" s="46"/>
      <c r="D197" s="46"/>
      <c r="E197" s="47" t="s">
        <v>221</v>
      </c>
      <c r="F197" s="46"/>
      <c r="G197" s="46"/>
      <c r="H197" s="46"/>
      <c r="I197" s="46"/>
      <c r="J197" s="48"/>
    </row>
    <row r="198">
      <c r="A198" s="37" t="s">
        <v>225</v>
      </c>
      <c r="B198" s="45"/>
      <c r="C198" s="46"/>
      <c r="D198" s="46"/>
      <c r="E198" s="49" t="s">
        <v>5010</v>
      </c>
      <c r="F198" s="46"/>
      <c r="G198" s="46"/>
      <c r="H198" s="46"/>
      <c r="I198" s="46"/>
      <c r="J198" s="48"/>
    </row>
    <row r="199" ht="120">
      <c r="A199" s="37" t="s">
        <v>227</v>
      </c>
      <c r="B199" s="45"/>
      <c r="C199" s="46"/>
      <c r="D199" s="46"/>
      <c r="E199" s="39" t="s">
        <v>5274</v>
      </c>
      <c r="F199" s="46"/>
      <c r="G199" s="46"/>
      <c r="H199" s="46"/>
      <c r="I199" s="46"/>
      <c r="J199" s="48"/>
    </row>
    <row r="200" ht="30">
      <c r="A200" s="37" t="s">
        <v>219</v>
      </c>
      <c r="B200" s="37">
        <v>47</v>
      </c>
      <c r="C200" s="38" t="s">
        <v>4676</v>
      </c>
      <c r="D200" s="37" t="s">
        <v>221</v>
      </c>
      <c r="E200" s="39" t="s">
        <v>4677</v>
      </c>
      <c r="F200" s="40" t="s">
        <v>394</v>
      </c>
      <c r="G200" s="41">
        <v>40</v>
      </c>
      <c r="H200" s="42">
        <v>0</v>
      </c>
      <c r="I200" s="43">
        <f>ROUND(G200*H200,P4)</f>
        <v>0</v>
      </c>
      <c r="J200" s="37"/>
      <c r="O200" s="44">
        <f>I200*0.21</f>
        <v>0</v>
      </c>
      <c r="P200">
        <v>3</v>
      </c>
    </row>
    <row r="201">
      <c r="A201" s="37" t="s">
        <v>224</v>
      </c>
      <c r="B201" s="45"/>
      <c r="C201" s="46"/>
      <c r="D201" s="46"/>
      <c r="E201" s="47" t="s">
        <v>221</v>
      </c>
      <c r="F201" s="46"/>
      <c r="G201" s="46"/>
      <c r="H201" s="46"/>
      <c r="I201" s="46"/>
      <c r="J201" s="48"/>
    </row>
    <row r="202">
      <c r="A202" s="37" t="s">
        <v>225</v>
      </c>
      <c r="B202" s="45"/>
      <c r="C202" s="46"/>
      <c r="D202" s="46"/>
      <c r="E202" s="49" t="s">
        <v>5010</v>
      </c>
      <c r="F202" s="46"/>
      <c r="G202" s="46"/>
      <c r="H202" s="46"/>
      <c r="I202" s="46"/>
      <c r="J202" s="48"/>
    </row>
    <row r="203" ht="120">
      <c r="A203" s="37" t="s">
        <v>227</v>
      </c>
      <c r="B203" s="45"/>
      <c r="C203" s="46"/>
      <c r="D203" s="46"/>
      <c r="E203" s="39" t="s">
        <v>5276</v>
      </c>
      <c r="F203" s="46"/>
      <c r="G203" s="46"/>
      <c r="H203" s="46"/>
      <c r="I203" s="46"/>
      <c r="J203" s="48"/>
    </row>
    <row r="204">
      <c r="A204" s="31" t="s">
        <v>216</v>
      </c>
      <c r="B204" s="32"/>
      <c r="C204" s="33" t="s">
        <v>445</v>
      </c>
      <c r="D204" s="34"/>
      <c r="E204" s="31" t="s">
        <v>446</v>
      </c>
      <c r="F204" s="34"/>
      <c r="G204" s="34"/>
      <c r="H204" s="34"/>
      <c r="I204" s="35">
        <f>SUMIFS(I205:I208,A205:A208,"P")</f>
        <v>0</v>
      </c>
      <c r="J204" s="36"/>
    </row>
    <row r="205">
      <c r="A205" s="37" t="s">
        <v>219</v>
      </c>
      <c r="B205" s="37">
        <v>48</v>
      </c>
      <c r="C205" s="38" t="s">
        <v>5105</v>
      </c>
      <c r="D205" s="37" t="s">
        <v>221</v>
      </c>
      <c r="E205" s="39" t="s">
        <v>5106</v>
      </c>
      <c r="F205" s="40" t="s">
        <v>223</v>
      </c>
      <c r="G205" s="41">
        <v>2.7000000000000002</v>
      </c>
      <c r="H205" s="42">
        <v>0</v>
      </c>
      <c r="I205" s="43">
        <f>ROUND(G205*H205,P4)</f>
        <v>0</v>
      </c>
      <c r="J205" s="37"/>
      <c r="O205" s="44">
        <f>I205*0.21</f>
        <v>0</v>
      </c>
      <c r="P205">
        <v>3</v>
      </c>
    </row>
    <row r="206">
      <c r="A206" s="37" t="s">
        <v>224</v>
      </c>
      <c r="B206" s="45"/>
      <c r="C206" s="46"/>
      <c r="D206" s="46"/>
      <c r="E206" s="47" t="s">
        <v>221</v>
      </c>
      <c r="F206" s="46"/>
      <c r="G206" s="46"/>
      <c r="H206" s="46"/>
      <c r="I206" s="46"/>
      <c r="J206" s="48"/>
    </row>
    <row r="207">
      <c r="A207" s="37" t="s">
        <v>225</v>
      </c>
      <c r="B207" s="45"/>
      <c r="C207" s="46"/>
      <c r="D207" s="46"/>
      <c r="E207" s="49" t="s">
        <v>5010</v>
      </c>
      <c r="F207" s="46"/>
      <c r="G207" s="46"/>
      <c r="H207" s="46"/>
      <c r="I207" s="46"/>
      <c r="J207" s="48"/>
    </row>
    <row r="208" ht="409.5">
      <c r="A208" s="37" t="s">
        <v>227</v>
      </c>
      <c r="B208" s="45"/>
      <c r="C208" s="46"/>
      <c r="D208" s="46"/>
      <c r="E208" s="39" t="s">
        <v>1249</v>
      </c>
      <c r="F208" s="46"/>
      <c r="G208" s="46"/>
      <c r="H208" s="46"/>
      <c r="I208" s="46"/>
      <c r="J208" s="48"/>
    </row>
    <row r="209">
      <c r="A209" s="31" t="s">
        <v>216</v>
      </c>
      <c r="B209" s="32"/>
      <c r="C209" s="33" t="s">
        <v>1496</v>
      </c>
      <c r="D209" s="34"/>
      <c r="E209" s="31" t="s">
        <v>1791</v>
      </c>
      <c r="F209" s="34"/>
      <c r="G209" s="34"/>
      <c r="H209" s="34"/>
      <c r="I209" s="35">
        <f>SUMIFS(I210:I213,A210:A213,"P")</f>
        <v>0</v>
      </c>
      <c r="J209" s="36"/>
    </row>
    <row r="210">
      <c r="A210" s="37" t="s">
        <v>219</v>
      </c>
      <c r="B210" s="37">
        <v>49</v>
      </c>
      <c r="C210" s="38" t="s">
        <v>1340</v>
      </c>
      <c r="D210" s="37" t="s">
        <v>221</v>
      </c>
      <c r="E210" s="39" t="s">
        <v>1341</v>
      </c>
      <c r="F210" s="40" t="s">
        <v>223</v>
      </c>
      <c r="G210" s="41">
        <v>1</v>
      </c>
      <c r="H210" s="42">
        <v>0</v>
      </c>
      <c r="I210" s="43">
        <f>ROUND(G210*H210,P4)</f>
        <v>0</v>
      </c>
      <c r="J210" s="37"/>
      <c r="O210" s="44">
        <f>I210*0.21</f>
        <v>0</v>
      </c>
      <c r="P210">
        <v>3</v>
      </c>
    </row>
    <row r="211">
      <c r="A211" s="37" t="s">
        <v>224</v>
      </c>
      <c r="B211" s="45"/>
      <c r="C211" s="46"/>
      <c r="D211" s="46"/>
      <c r="E211" s="47" t="s">
        <v>221</v>
      </c>
      <c r="F211" s="46"/>
      <c r="G211" s="46"/>
      <c r="H211" s="46"/>
      <c r="I211" s="46"/>
      <c r="J211" s="48"/>
    </row>
    <row r="212">
      <c r="A212" s="37" t="s">
        <v>225</v>
      </c>
      <c r="B212" s="45"/>
      <c r="C212" s="46"/>
      <c r="D212" s="46"/>
      <c r="E212" s="49" t="s">
        <v>5010</v>
      </c>
      <c r="F212" s="46"/>
      <c r="G212" s="46"/>
      <c r="H212" s="46"/>
      <c r="I212" s="46"/>
      <c r="J212" s="48"/>
    </row>
    <row r="213" ht="150">
      <c r="A213" s="37" t="s">
        <v>227</v>
      </c>
      <c r="B213" s="45"/>
      <c r="C213" s="46"/>
      <c r="D213" s="46"/>
      <c r="E213" s="39" t="s">
        <v>1343</v>
      </c>
      <c r="F213" s="46"/>
      <c r="G213" s="46"/>
      <c r="H213" s="46"/>
      <c r="I213" s="46"/>
      <c r="J213" s="48"/>
    </row>
    <row r="214">
      <c r="A214" s="31" t="s">
        <v>216</v>
      </c>
      <c r="B214" s="32"/>
      <c r="C214" s="33" t="s">
        <v>4405</v>
      </c>
      <c r="D214" s="34"/>
      <c r="E214" s="31" t="s">
        <v>4406</v>
      </c>
      <c r="F214" s="34"/>
      <c r="G214" s="34"/>
      <c r="H214" s="34"/>
      <c r="I214" s="35">
        <f>SUMIFS(I215:I238,A215:A238,"P")</f>
        <v>0</v>
      </c>
      <c r="J214" s="36"/>
    </row>
    <row r="215" ht="45">
      <c r="A215" s="37" t="s">
        <v>219</v>
      </c>
      <c r="B215" s="37">
        <v>50</v>
      </c>
      <c r="C215" s="38" t="s">
        <v>459</v>
      </c>
      <c r="D215" s="37" t="s">
        <v>460</v>
      </c>
      <c r="E215" s="39" t="s">
        <v>2127</v>
      </c>
      <c r="F215" s="40" t="s">
        <v>462</v>
      </c>
      <c r="G215" s="41">
        <v>27.699999999999999</v>
      </c>
      <c r="H215" s="42">
        <v>0</v>
      </c>
      <c r="I215" s="43">
        <f>ROUND(G215*H215,P4)</f>
        <v>0</v>
      </c>
      <c r="J215" s="37"/>
      <c r="O215" s="44">
        <f>I215*0.21</f>
        <v>0</v>
      </c>
      <c r="P215">
        <v>3</v>
      </c>
    </row>
    <row r="216">
      <c r="A216" s="37" t="s">
        <v>224</v>
      </c>
      <c r="B216" s="45"/>
      <c r="C216" s="46"/>
      <c r="D216" s="46"/>
      <c r="E216" s="39" t="s">
        <v>463</v>
      </c>
      <c r="F216" s="46"/>
      <c r="G216" s="46"/>
      <c r="H216" s="46"/>
      <c r="I216" s="46"/>
      <c r="J216" s="48"/>
    </row>
    <row r="217">
      <c r="A217" s="37" t="s">
        <v>225</v>
      </c>
      <c r="B217" s="45"/>
      <c r="C217" s="46"/>
      <c r="D217" s="46"/>
      <c r="E217" s="49" t="s">
        <v>5010</v>
      </c>
      <c r="F217" s="46"/>
      <c r="G217" s="46"/>
      <c r="H217" s="46"/>
      <c r="I217" s="46"/>
      <c r="J217" s="48"/>
    </row>
    <row r="218" ht="120">
      <c r="A218" s="37" t="s">
        <v>227</v>
      </c>
      <c r="B218" s="45"/>
      <c r="C218" s="46"/>
      <c r="D218" s="46"/>
      <c r="E218" s="39" t="s">
        <v>2229</v>
      </c>
      <c r="F218" s="46"/>
      <c r="G218" s="46"/>
      <c r="H218" s="46"/>
      <c r="I218" s="46"/>
      <c r="J218" s="48"/>
    </row>
    <row r="219" ht="45">
      <c r="A219" s="37" t="s">
        <v>219</v>
      </c>
      <c r="B219" s="37">
        <v>51</v>
      </c>
      <c r="C219" s="38" t="s">
        <v>2810</v>
      </c>
      <c r="D219" s="37" t="s">
        <v>2811</v>
      </c>
      <c r="E219" s="39" t="s">
        <v>5107</v>
      </c>
      <c r="F219" s="40" t="s">
        <v>462</v>
      </c>
      <c r="G219" s="41">
        <v>0.29999999999999999</v>
      </c>
      <c r="H219" s="42">
        <v>0</v>
      </c>
      <c r="I219" s="43">
        <f>ROUND(G219*H219,P4)</f>
        <v>0</v>
      </c>
      <c r="J219" s="37"/>
      <c r="O219" s="44">
        <f>I219*0.21</f>
        <v>0</v>
      </c>
      <c r="P219">
        <v>3</v>
      </c>
    </row>
    <row r="220">
      <c r="A220" s="37" t="s">
        <v>224</v>
      </c>
      <c r="B220" s="45"/>
      <c r="C220" s="46"/>
      <c r="D220" s="46"/>
      <c r="E220" s="39" t="s">
        <v>463</v>
      </c>
      <c r="F220" s="46"/>
      <c r="G220" s="46"/>
      <c r="H220" s="46"/>
      <c r="I220" s="46"/>
      <c r="J220" s="48"/>
    </row>
    <row r="221">
      <c r="A221" s="37" t="s">
        <v>225</v>
      </c>
      <c r="B221" s="45"/>
      <c r="C221" s="46"/>
      <c r="D221" s="46"/>
      <c r="E221" s="49" t="s">
        <v>5010</v>
      </c>
      <c r="F221" s="46"/>
      <c r="G221" s="46"/>
      <c r="H221" s="46"/>
      <c r="I221" s="46"/>
      <c r="J221" s="48"/>
    </row>
    <row r="222" ht="120">
      <c r="A222" s="37" t="s">
        <v>227</v>
      </c>
      <c r="B222" s="45"/>
      <c r="C222" s="46"/>
      <c r="D222" s="46"/>
      <c r="E222" s="39" t="s">
        <v>2229</v>
      </c>
      <c r="F222" s="46"/>
      <c r="G222" s="46"/>
      <c r="H222" s="46"/>
      <c r="I222" s="46"/>
      <c r="J222" s="48"/>
    </row>
    <row r="223" ht="60">
      <c r="A223" s="37" t="s">
        <v>219</v>
      </c>
      <c r="B223" s="37">
        <v>52</v>
      </c>
      <c r="C223" s="38" t="s">
        <v>1350</v>
      </c>
      <c r="D223" s="37" t="s">
        <v>1351</v>
      </c>
      <c r="E223" s="39" t="s">
        <v>1352</v>
      </c>
      <c r="F223" s="40" t="s">
        <v>462</v>
      </c>
      <c r="G223" s="41">
        <v>2.6000000000000001</v>
      </c>
      <c r="H223" s="42">
        <v>0</v>
      </c>
      <c r="I223" s="43">
        <f>ROUND(G223*H223,P4)</f>
        <v>0</v>
      </c>
      <c r="J223" s="37"/>
      <c r="O223" s="44">
        <f>I223*0.21</f>
        <v>0</v>
      </c>
      <c r="P223">
        <v>3</v>
      </c>
    </row>
    <row r="224">
      <c r="A224" s="37" t="s">
        <v>224</v>
      </c>
      <c r="B224" s="45"/>
      <c r="C224" s="46"/>
      <c r="D224" s="46"/>
      <c r="E224" s="39" t="s">
        <v>463</v>
      </c>
      <c r="F224" s="46"/>
      <c r="G224" s="46"/>
      <c r="H224" s="46"/>
      <c r="I224" s="46"/>
      <c r="J224" s="48"/>
    </row>
    <row r="225">
      <c r="A225" s="37" t="s">
        <v>225</v>
      </c>
      <c r="B225" s="45"/>
      <c r="C225" s="46"/>
      <c r="D225" s="46"/>
      <c r="E225" s="49" t="s">
        <v>5010</v>
      </c>
      <c r="F225" s="46"/>
      <c r="G225" s="46"/>
      <c r="H225" s="46"/>
      <c r="I225" s="46"/>
      <c r="J225" s="48"/>
    </row>
    <row r="226" ht="135">
      <c r="A226" s="37" t="s">
        <v>227</v>
      </c>
      <c r="B226" s="45"/>
      <c r="C226" s="46"/>
      <c r="D226" s="46"/>
      <c r="E226" s="39" t="s">
        <v>2230</v>
      </c>
      <c r="F226" s="46"/>
      <c r="G226" s="46"/>
      <c r="H226" s="46"/>
      <c r="I226" s="46"/>
      <c r="J226" s="48"/>
    </row>
    <row r="227" ht="45">
      <c r="A227" s="37" t="s">
        <v>219</v>
      </c>
      <c r="B227" s="37">
        <v>53</v>
      </c>
      <c r="C227" s="38" t="s">
        <v>1124</v>
      </c>
      <c r="D227" s="37" t="s">
        <v>1125</v>
      </c>
      <c r="E227" s="39" t="s">
        <v>5108</v>
      </c>
      <c r="F227" s="40" t="s">
        <v>462</v>
      </c>
      <c r="G227" s="41">
        <v>2.8999999999999999</v>
      </c>
      <c r="H227" s="42">
        <v>0</v>
      </c>
      <c r="I227" s="43">
        <f>ROUND(G227*H227,P4)</f>
        <v>0</v>
      </c>
      <c r="J227" s="37"/>
      <c r="O227" s="44">
        <f>I227*0.21</f>
        <v>0</v>
      </c>
      <c r="P227">
        <v>3</v>
      </c>
    </row>
    <row r="228">
      <c r="A228" s="37" t="s">
        <v>224</v>
      </c>
      <c r="B228" s="45"/>
      <c r="C228" s="46"/>
      <c r="D228" s="46"/>
      <c r="E228" s="39" t="s">
        <v>463</v>
      </c>
      <c r="F228" s="46"/>
      <c r="G228" s="46"/>
      <c r="H228" s="46"/>
      <c r="I228" s="46"/>
      <c r="J228" s="48"/>
    </row>
    <row r="229">
      <c r="A229" s="37" t="s">
        <v>225</v>
      </c>
      <c r="B229" s="45"/>
      <c r="C229" s="46"/>
      <c r="D229" s="46"/>
      <c r="E229" s="49" t="s">
        <v>5010</v>
      </c>
      <c r="F229" s="46"/>
      <c r="G229" s="46"/>
      <c r="H229" s="46"/>
      <c r="I229" s="46"/>
      <c r="J229" s="48"/>
    </row>
    <row r="230" ht="120">
      <c r="A230" s="37" t="s">
        <v>227</v>
      </c>
      <c r="B230" s="45"/>
      <c r="C230" s="46"/>
      <c r="D230" s="46"/>
      <c r="E230" s="39" t="s">
        <v>2229</v>
      </c>
      <c r="F230" s="46"/>
      <c r="G230" s="46"/>
      <c r="H230" s="46"/>
      <c r="I230" s="46"/>
      <c r="J230" s="48"/>
    </row>
    <row r="231" ht="45">
      <c r="A231" s="37" t="s">
        <v>219</v>
      </c>
      <c r="B231" s="37">
        <v>54</v>
      </c>
      <c r="C231" s="38" t="s">
        <v>5112</v>
      </c>
      <c r="D231" s="37" t="s">
        <v>5113</v>
      </c>
      <c r="E231" s="39" t="s">
        <v>5114</v>
      </c>
      <c r="F231" s="40" t="s">
        <v>462</v>
      </c>
      <c r="G231" s="41">
        <v>0.5</v>
      </c>
      <c r="H231" s="42">
        <v>0</v>
      </c>
      <c r="I231" s="43">
        <f>ROUND(G231*H231,P4)</f>
        <v>0</v>
      </c>
      <c r="J231" s="37"/>
      <c r="O231" s="44">
        <f>I231*0.21</f>
        <v>0</v>
      </c>
      <c r="P231">
        <v>3</v>
      </c>
    </row>
    <row r="232">
      <c r="A232" s="37" t="s">
        <v>224</v>
      </c>
      <c r="B232" s="45"/>
      <c r="C232" s="46"/>
      <c r="D232" s="46"/>
      <c r="E232" s="39" t="s">
        <v>463</v>
      </c>
      <c r="F232" s="46"/>
      <c r="G232" s="46"/>
      <c r="H232" s="46"/>
      <c r="I232" s="46"/>
      <c r="J232" s="48"/>
    </row>
    <row r="233">
      <c r="A233" s="37" t="s">
        <v>225</v>
      </c>
      <c r="B233" s="45"/>
      <c r="C233" s="46"/>
      <c r="D233" s="46"/>
      <c r="E233" s="49" t="s">
        <v>5010</v>
      </c>
      <c r="F233" s="46"/>
      <c r="G233" s="46"/>
      <c r="H233" s="46"/>
      <c r="I233" s="46"/>
      <c r="J233" s="48"/>
    </row>
    <row r="234" ht="120">
      <c r="A234" s="37" t="s">
        <v>227</v>
      </c>
      <c r="B234" s="45"/>
      <c r="C234" s="46"/>
      <c r="D234" s="46"/>
      <c r="E234" s="39" t="s">
        <v>2229</v>
      </c>
      <c r="F234" s="46"/>
      <c r="G234" s="46"/>
      <c r="H234" s="46"/>
      <c r="I234" s="46"/>
      <c r="J234" s="48"/>
    </row>
    <row r="235" ht="45">
      <c r="A235" s="37" t="s">
        <v>219</v>
      </c>
      <c r="B235" s="37">
        <v>55</v>
      </c>
      <c r="C235" s="38" t="s">
        <v>2092</v>
      </c>
      <c r="D235" s="37" t="s">
        <v>2093</v>
      </c>
      <c r="E235" s="39" t="s">
        <v>2094</v>
      </c>
      <c r="F235" s="40" t="s">
        <v>462</v>
      </c>
      <c r="G235" s="41">
        <v>0.29999999999999999</v>
      </c>
      <c r="H235" s="42">
        <v>0</v>
      </c>
      <c r="I235" s="43">
        <f>ROUND(G235*H235,P4)</f>
        <v>0</v>
      </c>
      <c r="J235" s="37"/>
      <c r="O235" s="44">
        <f>I235*0.21</f>
        <v>0</v>
      </c>
      <c r="P235">
        <v>3</v>
      </c>
    </row>
    <row r="236">
      <c r="A236" s="37" t="s">
        <v>224</v>
      </c>
      <c r="B236" s="45"/>
      <c r="C236" s="46"/>
      <c r="D236" s="46"/>
      <c r="E236" s="39" t="s">
        <v>463</v>
      </c>
      <c r="F236" s="46"/>
      <c r="G236" s="46"/>
      <c r="H236" s="46"/>
      <c r="I236" s="46"/>
      <c r="J236" s="48"/>
    </row>
    <row r="237">
      <c r="A237" s="37" t="s">
        <v>225</v>
      </c>
      <c r="B237" s="45"/>
      <c r="C237" s="46"/>
      <c r="D237" s="46"/>
      <c r="E237" s="49" t="s">
        <v>5010</v>
      </c>
      <c r="F237" s="46"/>
      <c r="G237" s="46"/>
      <c r="H237" s="46"/>
      <c r="I237" s="46"/>
      <c r="J237" s="48"/>
    </row>
    <row r="238" ht="120">
      <c r="A238" s="37" t="s">
        <v>227</v>
      </c>
      <c r="B238" s="50"/>
      <c r="C238" s="51"/>
      <c r="D238" s="51"/>
      <c r="E238" s="39" t="s">
        <v>2229</v>
      </c>
      <c r="F238" s="51"/>
      <c r="G238" s="51"/>
      <c r="H238" s="51"/>
      <c r="I238" s="51"/>
      <c r="J238" s="52"/>
    </row>
  </sheetData>
  <sheetProtection sheet="1" objects="1" scenarios="1" spinCount="100000" saltValue="9H3LaoqQ7RZEza9JrfVsxCZqdGY1OGvrYZwcb5YvLBsxeaMF+SGFRN+bNlsbIdd9y/dVF6CIGcXIe5lGGtx/pw==" hashValue="wLMDYzsmPnB/BmE48Ryux3wngzADfv7v10ibxCBpC0Go4e/5XU+hRQAXiUxGUN0iMMKt2QGO9WK+GaxKWTUBGA=="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5293</v>
      </c>
      <c r="I3" s="25">
        <f>SUMIFS(I11:I97,A11:A97,"SD")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4411</v>
      </c>
      <c r="D5" s="22"/>
      <c r="E5" s="23" t="s">
        <v>146</v>
      </c>
      <c r="F5" s="17"/>
      <c r="G5" s="17"/>
      <c r="H5" s="17"/>
      <c r="I5" s="17"/>
      <c r="J5" s="19"/>
      <c r="O5">
        <v>0.20999999999999999</v>
      </c>
    </row>
    <row r="6">
      <c r="A6" s="3" t="s">
        <v>201</v>
      </c>
      <c r="B6" s="20" t="s">
        <v>198</v>
      </c>
      <c r="C6" s="21" t="s">
        <v>5294</v>
      </c>
      <c r="D6" s="22"/>
      <c r="E6" s="23" t="s">
        <v>172</v>
      </c>
      <c r="F6" s="17"/>
      <c r="G6" s="17"/>
      <c r="H6" s="17"/>
      <c r="I6" s="17"/>
      <c r="J6" s="19"/>
    </row>
    <row r="7">
      <c r="A7" s="3" t="s">
        <v>203</v>
      </c>
      <c r="B7" s="20" t="s">
        <v>204</v>
      </c>
      <c r="C7" s="21" t="s">
        <v>5293</v>
      </c>
      <c r="D7" s="22"/>
      <c r="E7" s="23" t="s">
        <v>174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4525</v>
      </c>
      <c r="D11" s="34"/>
      <c r="E11" s="31" t="s">
        <v>4526</v>
      </c>
      <c r="F11" s="34"/>
      <c r="G11" s="34"/>
      <c r="H11" s="34"/>
      <c r="I11" s="35">
        <f>SUMIFS(I12:I59,A12:A59,"P")</f>
        <v>0</v>
      </c>
      <c r="J11" s="36"/>
    </row>
    <row r="12" ht="30">
      <c r="A12" s="37" t="s">
        <v>219</v>
      </c>
      <c r="B12" s="37">
        <v>1</v>
      </c>
      <c r="C12" s="38" t="s">
        <v>5295</v>
      </c>
      <c r="D12" s="37" t="s">
        <v>221</v>
      </c>
      <c r="E12" s="39" t="s">
        <v>5296</v>
      </c>
      <c r="F12" s="40" t="s">
        <v>245</v>
      </c>
      <c r="G12" s="41">
        <v>6</v>
      </c>
      <c r="H12" s="42">
        <v>0</v>
      </c>
      <c r="I12" s="43">
        <f>ROUND(G12*H12,P4)</f>
        <v>0</v>
      </c>
      <c r="J12" s="37"/>
      <c r="O12" s="44">
        <f>I12*0.21</f>
        <v>0</v>
      </c>
      <c r="P12">
        <v>3</v>
      </c>
    </row>
    <row r="13">
      <c r="A13" s="37" t="s">
        <v>224</v>
      </c>
      <c r="B13" s="45"/>
      <c r="C13" s="46"/>
      <c r="D13" s="46"/>
      <c r="E13" s="47" t="s">
        <v>221</v>
      </c>
      <c r="F13" s="46"/>
      <c r="G13" s="46"/>
      <c r="H13" s="46"/>
      <c r="I13" s="46"/>
      <c r="J13" s="48"/>
    </row>
    <row r="14" ht="30">
      <c r="A14" s="37" t="s">
        <v>225</v>
      </c>
      <c r="B14" s="45"/>
      <c r="C14" s="46"/>
      <c r="D14" s="46"/>
      <c r="E14" s="49" t="s">
        <v>4573</v>
      </c>
      <c r="F14" s="46"/>
      <c r="G14" s="46"/>
      <c r="H14" s="46"/>
      <c r="I14" s="46"/>
      <c r="J14" s="48"/>
    </row>
    <row r="15" ht="135">
      <c r="A15" s="37" t="s">
        <v>227</v>
      </c>
      <c r="B15" s="45"/>
      <c r="C15" s="46"/>
      <c r="D15" s="46"/>
      <c r="E15" s="39" t="s">
        <v>4570</v>
      </c>
      <c r="F15" s="46"/>
      <c r="G15" s="46"/>
      <c r="H15" s="46"/>
      <c r="I15" s="46"/>
      <c r="J15" s="48"/>
    </row>
    <row r="16" ht="30">
      <c r="A16" s="37" t="s">
        <v>219</v>
      </c>
      <c r="B16" s="37">
        <v>2</v>
      </c>
      <c r="C16" s="38" t="s">
        <v>5297</v>
      </c>
      <c r="D16" s="37" t="s">
        <v>221</v>
      </c>
      <c r="E16" s="39" t="s">
        <v>5298</v>
      </c>
      <c r="F16" s="40" t="s">
        <v>245</v>
      </c>
      <c r="G16" s="41">
        <v>2</v>
      </c>
      <c r="H16" s="42">
        <v>0</v>
      </c>
      <c r="I16" s="43">
        <f>ROUND(G16*H16,P4)</f>
        <v>0</v>
      </c>
      <c r="J16" s="37"/>
      <c r="O16" s="44">
        <f>I16*0.21</f>
        <v>0</v>
      </c>
      <c r="P16">
        <v>3</v>
      </c>
    </row>
    <row r="17">
      <c r="A17" s="37" t="s">
        <v>224</v>
      </c>
      <c r="B17" s="45"/>
      <c r="C17" s="46"/>
      <c r="D17" s="46"/>
      <c r="E17" s="47" t="s">
        <v>221</v>
      </c>
      <c r="F17" s="46"/>
      <c r="G17" s="46"/>
      <c r="H17" s="46"/>
      <c r="I17" s="46"/>
      <c r="J17" s="48"/>
    </row>
    <row r="18" ht="30">
      <c r="A18" s="37" t="s">
        <v>225</v>
      </c>
      <c r="B18" s="45"/>
      <c r="C18" s="46"/>
      <c r="D18" s="46"/>
      <c r="E18" s="49" t="s">
        <v>4569</v>
      </c>
      <c r="F18" s="46"/>
      <c r="G18" s="46"/>
      <c r="H18" s="46"/>
      <c r="I18" s="46"/>
      <c r="J18" s="48"/>
    </row>
    <row r="19" ht="135">
      <c r="A19" s="37" t="s">
        <v>227</v>
      </c>
      <c r="B19" s="45"/>
      <c r="C19" s="46"/>
      <c r="D19" s="46"/>
      <c r="E19" s="39" t="s">
        <v>4570</v>
      </c>
      <c r="F19" s="46"/>
      <c r="G19" s="46"/>
      <c r="H19" s="46"/>
      <c r="I19" s="46"/>
      <c r="J19" s="48"/>
    </row>
    <row r="20" ht="30">
      <c r="A20" s="37" t="s">
        <v>219</v>
      </c>
      <c r="B20" s="37">
        <v>3</v>
      </c>
      <c r="C20" s="38" t="s">
        <v>5299</v>
      </c>
      <c r="D20" s="37" t="s">
        <v>221</v>
      </c>
      <c r="E20" s="39" t="s">
        <v>5300</v>
      </c>
      <c r="F20" s="40" t="s">
        <v>245</v>
      </c>
      <c r="G20" s="41">
        <v>33</v>
      </c>
      <c r="H20" s="42">
        <v>0</v>
      </c>
      <c r="I20" s="43">
        <f>ROUND(G20*H20,P4)</f>
        <v>0</v>
      </c>
      <c r="J20" s="37"/>
      <c r="O20" s="44">
        <f>I20*0.21</f>
        <v>0</v>
      </c>
      <c r="P20">
        <v>3</v>
      </c>
    </row>
    <row r="21">
      <c r="A21" s="37" t="s">
        <v>224</v>
      </c>
      <c r="B21" s="45"/>
      <c r="C21" s="46"/>
      <c r="D21" s="46"/>
      <c r="E21" s="47" t="s">
        <v>221</v>
      </c>
      <c r="F21" s="46"/>
      <c r="G21" s="46"/>
      <c r="H21" s="46"/>
      <c r="I21" s="46"/>
      <c r="J21" s="48"/>
    </row>
    <row r="22" ht="30">
      <c r="A22" s="37" t="s">
        <v>225</v>
      </c>
      <c r="B22" s="45"/>
      <c r="C22" s="46"/>
      <c r="D22" s="46"/>
      <c r="E22" s="49" t="s">
        <v>5301</v>
      </c>
      <c r="F22" s="46"/>
      <c r="G22" s="46"/>
      <c r="H22" s="46"/>
      <c r="I22" s="46"/>
      <c r="J22" s="48"/>
    </row>
    <row r="23" ht="135">
      <c r="A23" s="37" t="s">
        <v>227</v>
      </c>
      <c r="B23" s="45"/>
      <c r="C23" s="46"/>
      <c r="D23" s="46"/>
      <c r="E23" s="39" t="s">
        <v>4570</v>
      </c>
      <c r="F23" s="46"/>
      <c r="G23" s="46"/>
      <c r="H23" s="46"/>
      <c r="I23" s="46"/>
      <c r="J23" s="48"/>
    </row>
    <row r="24">
      <c r="A24" s="37" t="s">
        <v>219</v>
      </c>
      <c r="B24" s="37">
        <v>4</v>
      </c>
      <c r="C24" s="38" t="s">
        <v>5302</v>
      </c>
      <c r="D24" s="37" t="s">
        <v>221</v>
      </c>
      <c r="E24" s="39" t="s">
        <v>5303</v>
      </c>
      <c r="F24" s="40" t="s">
        <v>245</v>
      </c>
      <c r="G24" s="41">
        <v>2</v>
      </c>
      <c r="H24" s="42">
        <v>0</v>
      </c>
      <c r="I24" s="43">
        <f>ROUND(G24*H24,P4)</f>
        <v>0</v>
      </c>
      <c r="J24" s="37"/>
      <c r="O24" s="44">
        <f>I24*0.21</f>
        <v>0</v>
      </c>
      <c r="P24">
        <v>3</v>
      </c>
    </row>
    <row r="25">
      <c r="A25" s="37" t="s">
        <v>224</v>
      </c>
      <c r="B25" s="45"/>
      <c r="C25" s="46"/>
      <c r="D25" s="46"/>
      <c r="E25" s="47" t="s">
        <v>221</v>
      </c>
      <c r="F25" s="46"/>
      <c r="G25" s="46"/>
      <c r="H25" s="46"/>
      <c r="I25" s="46"/>
      <c r="J25" s="48"/>
    </row>
    <row r="26" ht="30">
      <c r="A26" s="37" t="s">
        <v>225</v>
      </c>
      <c r="B26" s="45"/>
      <c r="C26" s="46"/>
      <c r="D26" s="46"/>
      <c r="E26" s="49" t="s">
        <v>4569</v>
      </c>
      <c r="F26" s="46"/>
      <c r="G26" s="46"/>
      <c r="H26" s="46"/>
      <c r="I26" s="46"/>
      <c r="J26" s="48"/>
    </row>
    <row r="27" ht="135">
      <c r="A27" s="37" t="s">
        <v>227</v>
      </c>
      <c r="B27" s="45"/>
      <c r="C27" s="46"/>
      <c r="D27" s="46"/>
      <c r="E27" s="39" t="s">
        <v>4570</v>
      </c>
      <c r="F27" s="46"/>
      <c r="G27" s="46"/>
      <c r="H27" s="46"/>
      <c r="I27" s="46"/>
      <c r="J27" s="48"/>
    </row>
    <row r="28">
      <c r="A28" s="37" t="s">
        <v>219</v>
      </c>
      <c r="B28" s="37">
        <v>5</v>
      </c>
      <c r="C28" s="38" t="s">
        <v>5304</v>
      </c>
      <c r="D28" s="37" t="s">
        <v>221</v>
      </c>
      <c r="E28" s="39" t="s">
        <v>5305</v>
      </c>
      <c r="F28" s="40" t="s">
        <v>245</v>
      </c>
      <c r="G28" s="41">
        <v>2</v>
      </c>
      <c r="H28" s="42">
        <v>0</v>
      </c>
      <c r="I28" s="43">
        <f>ROUND(G28*H28,P4)</f>
        <v>0</v>
      </c>
      <c r="J28" s="37"/>
      <c r="O28" s="44">
        <f>I28*0.21</f>
        <v>0</v>
      </c>
      <c r="P28">
        <v>3</v>
      </c>
    </row>
    <row r="29">
      <c r="A29" s="37" t="s">
        <v>224</v>
      </c>
      <c r="B29" s="45"/>
      <c r="C29" s="46"/>
      <c r="D29" s="46"/>
      <c r="E29" s="47" t="s">
        <v>221</v>
      </c>
      <c r="F29" s="46"/>
      <c r="G29" s="46"/>
      <c r="H29" s="46"/>
      <c r="I29" s="46"/>
      <c r="J29" s="48"/>
    </row>
    <row r="30" ht="30">
      <c r="A30" s="37" t="s">
        <v>225</v>
      </c>
      <c r="B30" s="45"/>
      <c r="C30" s="46"/>
      <c r="D30" s="46"/>
      <c r="E30" s="49" t="s">
        <v>4569</v>
      </c>
      <c r="F30" s="46"/>
      <c r="G30" s="46"/>
      <c r="H30" s="46"/>
      <c r="I30" s="46"/>
      <c r="J30" s="48"/>
    </row>
    <row r="31" ht="135">
      <c r="A31" s="37" t="s">
        <v>227</v>
      </c>
      <c r="B31" s="45"/>
      <c r="C31" s="46"/>
      <c r="D31" s="46"/>
      <c r="E31" s="39" t="s">
        <v>4570</v>
      </c>
      <c r="F31" s="46"/>
      <c r="G31" s="46"/>
      <c r="H31" s="46"/>
      <c r="I31" s="46"/>
      <c r="J31" s="48"/>
    </row>
    <row r="32" ht="30">
      <c r="A32" s="37" t="s">
        <v>219</v>
      </c>
      <c r="B32" s="37">
        <v>6</v>
      </c>
      <c r="C32" s="38" t="s">
        <v>5306</v>
      </c>
      <c r="D32" s="37" t="s">
        <v>221</v>
      </c>
      <c r="E32" s="39" t="s">
        <v>5307</v>
      </c>
      <c r="F32" s="40" t="s">
        <v>234</v>
      </c>
      <c r="G32" s="41">
        <v>60</v>
      </c>
      <c r="H32" s="42">
        <v>0</v>
      </c>
      <c r="I32" s="43">
        <f>ROUND(G32*H32,P4)</f>
        <v>0</v>
      </c>
      <c r="J32" s="37"/>
      <c r="O32" s="44">
        <f>I32*0.21</f>
        <v>0</v>
      </c>
      <c r="P32">
        <v>3</v>
      </c>
    </row>
    <row r="33">
      <c r="A33" s="37" t="s">
        <v>224</v>
      </c>
      <c r="B33" s="45"/>
      <c r="C33" s="46"/>
      <c r="D33" s="46"/>
      <c r="E33" s="47" t="s">
        <v>221</v>
      </c>
      <c r="F33" s="46"/>
      <c r="G33" s="46"/>
      <c r="H33" s="46"/>
      <c r="I33" s="46"/>
      <c r="J33" s="48"/>
    </row>
    <row r="34" ht="30">
      <c r="A34" s="37" t="s">
        <v>225</v>
      </c>
      <c r="B34" s="45"/>
      <c r="C34" s="46"/>
      <c r="D34" s="46"/>
      <c r="E34" s="49" t="s">
        <v>5308</v>
      </c>
      <c r="F34" s="46"/>
      <c r="G34" s="46"/>
      <c r="H34" s="46"/>
      <c r="I34" s="46"/>
      <c r="J34" s="48"/>
    </row>
    <row r="35" ht="135">
      <c r="A35" s="37" t="s">
        <v>227</v>
      </c>
      <c r="B35" s="45"/>
      <c r="C35" s="46"/>
      <c r="D35" s="46"/>
      <c r="E35" s="39" t="s">
        <v>4612</v>
      </c>
      <c r="F35" s="46"/>
      <c r="G35" s="46"/>
      <c r="H35" s="46"/>
      <c r="I35" s="46"/>
      <c r="J35" s="48"/>
    </row>
    <row r="36" ht="30">
      <c r="A36" s="37" t="s">
        <v>219</v>
      </c>
      <c r="B36" s="37">
        <v>7</v>
      </c>
      <c r="C36" s="38" t="s">
        <v>5309</v>
      </c>
      <c r="D36" s="37" t="s">
        <v>221</v>
      </c>
      <c r="E36" s="39" t="s">
        <v>5310</v>
      </c>
      <c r="F36" s="40" t="s">
        <v>245</v>
      </c>
      <c r="G36" s="41">
        <v>35</v>
      </c>
      <c r="H36" s="42">
        <v>0</v>
      </c>
      <c r="I36" s="43">
        <f>ROUND(G36*H36,P4)</f>
        <v>0</v>
      </c>
      <c r="J36" s="37"/>
      <c r="O36" s="44">
        <f>I36*0.21</f>
        <v>0</v>
      </c>
      <c r="P36">
        <v>3</v>
      </c>
    </row>
    <row r="37">
      <c r="A37" s="37" t="s">
        <v>224</v>
      </c>
      <c r="B37" s="45"/>
      <c r="C37" s="46"/>
      <c r="D37" s="46"/>
      <c r="E37" s="47" t="s">
        <v>221</v>
      </c>
      <c r="F37" s="46"/>
      <c r="G37" s="46"/>
      <c r="H37" s="46"/>
      <c r="I37" s="46"/>
      <c r="J37" s="48"/>
    </row>
    <row r="38" ht="30">
      <c r="A38" s="37" t="s">
        <v>225</v>
      </c>
      <c r="B38" s="45"/>
      <c r="C38" s="46"/>
      <c r="D38" s="46"/>
      <c r="E38" s="49" t="s">
        <v>4635</v>
      </c>
      <c r="F38" s="46"/>
      <c r="G38" s="46"/>
      <c r="H38" s="46"/>
      <c r="I38" s="46"/>
      <c r="J38" s="48"/>
    </row>
    <row r="39" ht="105">
      <c r="A39" s="37" t="s">
        <v>227</v>
      </c>
      <c r="B39" s="45"/>
      <c r="C39" s="46"/>
      <c r="D39" s="46"/>
      <c r="E39" s="39" t="s">
        <v>5311</v>
      </c>
      <c r="F39" s="46"/>
      <c r="G39" s="46"/>
      <c r="H39" s="46"/>
      <c r="I39" s="46"/>
      <c r="J39" s="48"/>
    </row>
    <row r="40" ht="30">
      <c r="A40" s="37" t="s">
        <v>219</v>
      </c>
      <c r="B40" s="37">
        <v>8</v>
      </c>
      <c r="C40" s="38" t="s">
        <v>5312</v>
      </c>
      <c r="D40" s="37" t="s">
        <v>221</v>
      </c>
      <c r="E40" s="39" t="s">
        <v>5313</v>
      </c>
      <c r="F40" s="40" t="s">
        <v>245</v>
      </c>
      <c r="G40" s="41">
        <v>35</v>
      </c>
      <c r="H40" s="42">
        <v>0</v>
      </c>
      <c r="I40" s="43">
        <f>ROUND(G40*H40,P4)</f>
        <v>0</v>
      </c>
      <c r="J40" s="37"/>
      <c r="O40" s="44">
        <f>I40*0.21</f>
        <v>0</v>
      </c>
      <c r="P40">
        <v>3</v>
      </c>
    </row>
    <row r="41">
      <c r="A41" s="37" t="s">
        <v>224</v>
      </c>
      <c r="B41" s="45"/>
      <c r="C41" s="46"/>
      <c r="D41" s="46"/>
      <c r="E41" s="47" t="s">
        <v>221</v>
      </c>
      <c r="F41" s="46"/>
      <c r="G41" s="46"/>
      <c r="H41" s="46"/>
      <c r="I41" s="46"/>
      <c r="J41" s="48"/>
    </row>
    <row r="42" ht="30">
      <c r="A42" s="37" t="s">
        <v>225</v>
      </c>
      <c r="B42" s="45"/>
      <c r="C42" s="46"/>
      <c r="D42" s="46"/>
      <c r="E42" s="49" t="s">
        <v>4635</v>
      </c>
      <c r="F42" s="46"/>
      <c r="G42" s="46"/>
      <c r="H42" s="46"/>
      <c r="I42" s="46"/>
      <c r="J42" s="48"/>
    </row>
    <row r="43" ht="105">
      <c r="A43" s="37" t="s">
        <v>227</v>
      </c>
      <c r="B43" s="45"/>
      <c r="C43" s="46"/>
      <c r="D43" s="46"/>
      <c r="E43" s="39" t="s">
        <v>5314</v>
      </c>
      <c r="F43" s="46"/>
      <c r="G43" s="46"/>
      <c r="H43" s="46"/>
      <c r="I43" s="46"/>
      <c r="J43" s="48"/>
    </row>
    <row r="44" ht="30">
      <c r="A44" s="37" t="s">
        <v>219</v>
      </c>
      <c r="B44" s="37">
        <v>9</v>
      </c>
      <c r="C44" s="38" t="s">
        <v>332</v>
      </c>
      <c r="D44" s="37" t="s">
        <v>221</v>
      </c>
      <c r="E44" s="39" t="s">
        <v>333</v>
      </c>
      <c r="F44" s="40" t="s">
        <v>245</v>
      </c>
      <c r="G44" s="41">
        <v>2</v>
      </c>
      <c r="H44" s="42">
        <v>0</v>
      </c>
      <c r="I44" s="43">
        <f>ROUND(G44*H44,P4)</f>
        <v>0</v>
      </c>
      <c r="J44" s="37"/>
      <c r="O44" s="44">
        <f>I44*0.21</f>
        <v>0</v>
      </c>
      <c r="P44">
        <v>3</v>
      </c>
    </row>
    <row r="45">
      <c r="A45" s="37" t="s">
        <v>224</v>
      </c>
      <c r="B45" s="45"/>
      <c r="C45" s="46"/>
      <c r="D45" s="46"/>
      <c r="E45" s="47" t="s">
        <v>221</v>
      </c>
      <c r="F45" s="46"/>
      <c r="G45" s="46"/>
      <c r="H45" s="46"/>
      <c r="I45" s="46"/>
      <c r="J45" s="48"/>
    </row>
    <row r="46" ht="30">
      <c r="A46" s="37" t="s">
        <v>225</v>
      </c>
      <c r="B46" s="45"/>
      <c r="C46" s="46"/>
      <c r="D46" s="46"/>
      <c r="E46" s="49" t="s">
        <v>4569</v>
      </c>
      <c r="F46" s="46"/>
      <c r="G46" s="46"/>
      <c r="H46" s="46"/>
      <c r="I46" s="46"/>
      <c r="J46" s="48"/>
    </row>
    <row r="47" ht="165">
      <c r="A47" s="37" t="s">
        <v>227</v>
      </c>
      <c r="B47" s="45"/>
      <c r="C47" s="46"/>
      <c r="D47" s="46"/>
      <c r="E47" s="39" t="s">
        <v>5315</v>
      </c>
      <c r="F47" s="46"/>
      <c r="G47" s="46"/>
      <c r="H47" s="46"/>
      <c r="I47" s="46"/>
      <c r="J47" s="48"/>
    </row>
    <row r="48" ht="30">
      <c r="A48" s="37" t="s">
        <v>219</v>
      </c>
      <c r="B48" s="37">
        <v>10</v>
      </c>
      <c r="C48" s="38" t="s">
        <v>338</v>
      </c>
      <c r="D48" s="37" t="s">
        <v>221</v>
      </c>
      <c r="E48" s="39" t="s">
        <v>339</v>
      </c>
      <c r="F48" s="40" t="s">
        <v>245</v>
      </c>
      <c r="G48" s="41">
        <v>2</v>
      </c>
      <c r="H48" s="42">
        <v>0</v>
      </c>
      <c r="I48" s="43">
        <f>ROUND(G48*H48,P4)</f>
        <v>0</v>
      </c>
      <c r="J48" s="37"/>
      <c r="O48" s="44">
        <f>I48*0.21</f>
        <v>0</v>
      </c>
      <c r="P48">
        <v>3</v>
      </c>
    </row>
    <row r="49">
      <c r="A49" s="37" t="s">
        <v>224</v>
      </c>
      <c r="B49" s="45"/>
      <c r="C49" s="46"/>
      <c r="D49" s="46"/>
      <c r="E49" s="47" t="s">
        <v>221</v>
      </c>
      <c r="F49" s="46"/>
      <c r="G49" s="46"/>
      <c r="H49" s="46"/>
      <c r="I49" s="46"/>
      <c r="J49" s="48"/>
    </row>
    <row r="50" ht="30">
      <c r="A50" s="37" t="s">
        <v>225</v>
      </c>
      <c r="B50" s="45"/>
      <c r="C50" s="46"/>
      <c r="D50" s="46"/>
      <c r="E50" s="49" t="s">
        <v>4569</v>
      </c>
      <c r="F50" s="46"/>
      <c r="G50" s="46"/>
      <c r="H50" s="46"/>
      <c r="I50" s="46"/>
      <c r="J50" s="48"/>
    </row>
    <row r="51" ht="135">
      <c r="A51" s="37" t="s">
        <v>227</v>
      </c>
      <c r="B51" s="45"/>
      <c r="C51" s="46"/>
      <c r="D51" s="46"/>
      <c r="E51" s="39" t="s">
        <v>5316</v>
      </c>
      <c r="F51" s="46"/>
      <c r="G51" s="46"/>
      <c r="H51" s="46"/>
      <c r="I51" s="46"/>
      <c r="J51" s="48"/>
    </row>
    <row r="52" ht="30">
      <c r="A52" s="37" t="s">
        <v>219</v>
      </c>
      <c r="B52" s="37">
        <v>11</v>
      </c>
      <c r="C52" s="38" t="s">
        <v>341</v>
      </c>
      <c r="D52" s="37" t="s">
        <v>221</v>
      </c>
      <c r="E52" s="39" t="s">
        <v>342</v>
      </c>
      <c r="F52" s="40" t="s">
        <v>245</v>
      </c>
      <c r="G52" s="41">
        <v>2</v>
      </c>
      <c r="H52" s="42">
        <v>0</v>
      </c>
      <c r="I52" s="43">
        <f>ROUND(G52*H52,P4)</f>
        <v>0</v>
      </c>
      <c r="J52" s="37"/>
      <c r="O52" s="44">
        <f>I52*0.21</f>
        <v>0</v>
      </c>
      <c r="P52">
        <v>3</v>
      </c>
    </row>
    <row r="53">
      <c r="A53" s="37" t="s">
        <v>224</v>
      </c>
      <c r="B53" s="45"/>
      <c r="C53" s="46"/>
      <c r="D53" s="46"/>
      <c r="E53" s="47" t="s">
        <v>221</v>
      </c>
      <c r="F53" s="46"/>
      <c r="G53" s="46"/>
      <c r="H53" s="46"/>
      <c r="I53" s="46"/>
      <c r="J53" s="48"/>
    </row>
    <row r="54" ht="30">
      <c r="A54" s="37" t="s">
        <v>225</v>
      </c>
      <c r="B54" s="45"/>
      <c r="C54" s="46"/>
      <c r="D54" s="46"/>
      <c r="E54" s="49" t="s">
        <v>4569</v>
      </c>
      <c r="F54" s="46"/>
      <c r="G54" s="46"/>
      <c r="H54" s="46"/>
      <c r="I54" s="46"/>
      <c r="J54" s="48"/>
    </row>
    <row r="55" ht="195">
      <c r="A55" s="37" t="s">
        <v>227</v>
      </c>
      <c r="B55" s="45"/>
      <c r="C55" s="46"/>
      <c r="D55" s="46"/>
      <c r="E55" s="39" t="s">
        <v>5317</v>
      </c>
      <c r="F55" s="46"/>
      <c r="G55" s="46"/>
      <c r="H55" s="46"/>
      <c r="I55" s="46"/>
      <c r="J55" s="48"/>
    </row>
    <row r="56">
      <c r="A56" s="37" t="s">
        <v>219</v>
      </c>
      <c r="B56" s="37">
        <v>12</v>
      </c>
      <c r="C56" s="38" t="s">
        <v>5318</v>
      </c>
      <c r="D56" s="37" t="s">
        <v>221</v>
      </c>
      <c r="E56" s="39" t="s">
        <v>5319</v>
      </c>
      <c r="F56" s="40" t="s">
        <v>245</v>
      </c>
      <c r="G56" s="41">
        <v>2</v>
      </c>
      <c r="H56" s="42">
        <v>0</v>
      </c>
      <c r="I56" s="43">
        <f>ROUND(G56*H56,P4)</f>
        <v>0</v>
      </c>
      <c r="J56" s="37"/>
      <c r="O56" s="44">
        <f>I56*0.21</f>
        <v>0</v>
      </c>
      <c r="P56">
        <v>3</v>
      </c>
    </row>
    <row r="57">
      <c r="A57" s="37" t="s">
        <v>224</v>
      </c>
      <c r="B57" s="45"/>
      <c r="C57" s="46"/>
      <c r="D57" s="46"/>
      <c r="E57" s="47" t="s">
        <v>221</v>
      </c>
      <c r="F57" s="46"/>
      <c r="G57" s="46"/>
      <c r="H57" s="46"/>
      <c r="I57" s="46"/>
      <c r="J57" s="48"/>
    </row>
    <row r="58" ht="30">
      <c r="A58" s="37" t="s">
        <v>225</v>
      </c>
      <c r="B58" s="45"/>
      <c r="C58" s="46"/>
      <c r="D58" s="46"/>
      <c r="E58" s="49" t="s">
        <v>4569</v>
      </c>
      <c r="F58" s="46"/>
      <c r="G58" s="46"/>
      <c r="H58" s="46"/>
      <c r="I58" s="46"/>
      <c r="J58" s="48"/>
    </row>
    <row r="59" ht="135">
      <c r="A59" s="37" t="s">
        <v>227</v>
      </c>
      <c r="B59" s="45"/>
      <c r="C59" s="46"/>
      <c r="D59" s="46"/>
      <c r="E59" s="39" t="s">
        <v>5320</v>
      </c>
      <c r="F59" s="46"/>
      <c r="G59" s="46"/>
      <c r="H59" s="46"/>
      <c r="I59" s="46"/>
      <c r="J59" s="48"/>
    </row>
    <row r="60">
      <c r="A60" s="31" t="s">
        <v>216</v>
      </c>
      <c r="B60" s="32"/>
      <c r="C60" s="33" t="s">
        <v>4687</v>
      </c>
      <c r="D60" s="34"/>
      <c r="E60" s="31" t="s">
        <v>4688</v>
      </c>
      <c r="F60" s="34"/>
      <c r="G60" s="34"/>
      <c r="H60" s="34"/>
      <c r="I60" s="35">
        <f>SUMIFS(I61:I64,A61:A64,"P")</f>
        <v>0</v>
      </c>
      <c r="J60" s="36"/>
    </row>
    <row r="61" ht="30">
      <c r="A61" s="37" t="s">
        <v>219</v>
      </c>
      <c r="B61" s="37">
        <v>13</v>
      </c>
      <c r="C61" s="38" t="s">
        <v>5321</v>
      </c>
      <c r="D61" s="37" t="s">
        <v>221</v>
      </c>
      <c r="E61" s="39" t="s">
        <v>5322</v>
      </c>
      <c r="F61" s="40" t="s">
        <v>245</v>
      </c>
      <c r="G61" s="41">
        <v>31</v>
      </c>
      <c r="H61" s="42">
        <v>0</v>
      </c>
      <c r="I61" s="43">
        <f>ROUND(G61*H61,P4)</f>
        <v>0</v>
      </c>
      <c r="J61" s="37"/>
      <c r="O61" s="44">
        <f>I61*0.21</f>
        <v>0</v>
      </c>
      <c r="P61">
        <v>3</v>
      </c>
    </row>
    <row r="62">
      <c r="A62" s="37" t="s">
        <v>224</v>
      </c>
      <c r="B62" s="45"/>
      <c r="C62" s="46"/>
      <c r="D62" s="46"/>
      <c r="E62" s="47" t="s">
        <v>221</v>
      </c>
      <c r="F62" s="46"/>
      <c r="G62" s="46"/>
      <c r="H62" s="46"/>
      <c r="I62" s="46"/>
      <c r="J62" s="48"/>
    </row>
    <row r="63" ht="30">
      <c r="A63" s="37" t="s">
        <v>225</v>
      </c>
      <c r="B63" s="45"/>
      <c r="C63" s="46"/>
      <c r="D63" s="46"/>
      <c r="E63" s="49" t="s">
        <v>5323</v>
      </c>
      <c r="F63" s="46"/>
      <c r="G63" s="46"/>
      <c r="H63" s="46"/>
      <c r="I63" s="46"/>
      <c r="J63" s="48"/>
    </row>
    <row r="64" ht="135">
      <c r="A64" s="37" t="s">
        <v>227</v>
      </c>
      <c r="B64" s="45"/>
      <c r="C64" s="46"/>
      <c r="D64" s="46"/>
      <c r="E64" s="39" t="s">
        <v>4723</v>
      </c>
      <c r="F64" s="46"/>
      <c r="G64" s="46"/>
      <c r="H64" s="46"/>
      <c r="I64" s="46"/>
      <c r="J64" s="48"/>
    </row>
    <row r="65">
      <c r="A65" s="31" t="s">
        <v>216</v>
      </c>
      <c r="B65" s="32"/>
      <c r="C65" s="33" t="s">
        <v>4800</v>
      </c>
      <c r="D65" s="34"/>
      <c r="E65" s="31" t="s">
        <v>4801</v>
      </c>
      <c r="F65" s="34"/>
      <c r="G65" s="34"/>
      <c r="H65" s="34"/>
      <c r="I65" s="35">
        <f>SUMIFS(I66:I97,A66:A97,"P")</f>
        <v>0</v>
      </c>
      <c r="J65" s="36"/>
    </row>
    <row r="66">
      <c r="A66" s="37" t="s">
        <v>219</v>
      </c>
      <c r="B66" s="37">
        <v>14</v>
      </c>
      <c r="C66" s="38" t="s">
        <v>5324</v>
      </c>
      <c r="D66" s="37" t="s">
        <v>221</v>
      </c>
      <c r="E66" s="39" t="s">
        <v>5325</v>
      </c>
      <c r="F66" s="40" t="s">
        <v>245</v>
      </c>
      <c r="G66" s="41">
        <v>44</v>
      </c>
      <c r="H66" s="42">
        <v>0</v>
      </c>
      <c r="I66" s="43">
        <f>ROUND(G66*H66,P4)</f>
        <v>0</v>
      </c>
      <c r="J66" s="37"/>
      <c r="O66" s="44">
        <f>I66*0.21</f>
        <v>0</v>
      </c>
      <c r="P66">
        <v>3</v>
      </c>
    </row>
    <row r="67">
      <c r="A67" s="37" t="s">
        <v>224</v>
      </c>
      <c r="B67" s="45"/>
      <c r="C67" s="46"/>
      <c r="D67" s="46"/>
      <c r="E67" s="47" t="s">
        <v>221</v>
      </c>
      <c r="F67" s="46"/>
      <c r="G67" s="46"/>
      <c r="H67" s="46"/>
      <c r="I67" s="46"/>
      <c r="J67" s="48"/>
    </row>
    <row r="68" ht="30">
      <c r="A68" s="37" t="s">
        <v>225</v>
      </c>
      <c r="B68" s="45"/>
      <c r="C68" s="46"/>
      <c r="D68" s="46"/>
      <c r="E68" s="49" t="s">
        <v>5326</v>
      </c>
      <c r="F68" s="46"/>
      <c r="G68" s="46"/>
      <c r="H68" s="46"/>
      <c r="I68" s="46"/>
      <c r="J68" s="48"/>
    </row>
    <row r="69" ht="120">
      <c r="A69" s="37" t="s">
        <v>227</v>
      </c>
      <c r="B69" s="45"/>
      <c r="C69" s="46"/>
      <c r="D69" s="46"/>
      <c r="E69" s="39" t="s">
        <v>5327</v>
      </c>
      <c r="F69" s="46"/>
      <c r="G69" s="46"/>
      <c r="H69" s="46"/>
      <c r="I69" s="46"/>
      <c r="J69" s="48"/>
    </row>
    <row r="70">
      <c r="A70" s="37" t="s">
        <v>219</v>
      </c>
      <c r="B70" s="37">
        <v>15</v>
      </c>
      <c r="C70" s="38" t="s">
        <v>5328</v>
      </c>
      <c r="D70" s="37" t="s">
        <v>221</v>
      </c>
      <c r="E70" s="39" t="s">
        <v>5329</v>
      </c>
      <c r="F70" s="40" t="s">
        <v>245</v>
      </c>
      <c r="G70" s="41">
        <v>44</v>
      </c>
      <c r="H70" s="42">
        <v>0</v>
      </c>
      <c r="I70" s="43">
        <f>ROUND(G70*H70,P4)</f>
        <v>0</v>
      </c>
      <c r="J70" s="37"/>
      <c r="O70" s="44">
        <f>I70*0.21</f>
        <v>0</v>
      </c>
      <c r="P70">
        <v>3</v>
      </c>
    </row>
    <row r="71">
      <c r="A71" s="37" t="s">
        <v>224</v>
      </c>
      <c r="B71" s="45"/>
      <c r="C71" s="46"/>
      <c r="D71" s="46"/>
      <c r="E71" s="47" t="s">
        <v>221</v>
      </c>
      <c r="F71" s="46"/>
      <c r="G71" s="46"/>
      <c r="H71" s="46"/>
      <c r="I71" s="46"/>
      <c r="J71" s="48"/>
    </row>
    <row r="72" ht="30">
      <c r="A72" s="37" t="s">
        <v>225</v>
      </c>
      <c r="B72" s="45"/>
      <c r="C72" s="46"/>
      <c r="D72" s="46"/>
      <c r="E72" s="49" t="s">
        <v>5326</v>
      </c>
      <c r="F72" s="46"/>
      <c r="G72" s="46"/>
      <c r="H72" s="46"/>
      <c r="I72" s="46"/>
      <c r="J72" s="48"/>
    </row>
    <row r="73" ht="120">
      <c r="A73" s="37" t="s">
        <v>227</v>
      </c>
      <c r="B73" s="45"/>
      <c r="C73" s="46"/>
      <c r="D73" s="46"/>
      <c r="E73" s="39" t="s">
        <v>5330</v>
      </c>
      <c r="F73" s="46"/>
      <c r="G73" s="46"/>
      <c r="H73" s="46"/>
      <c r="I73" s="46"/>
      <c r="J73" s="48"/>
    </row>
    <row r="74">
      <c r="A74" s="37" t="s">
        <v>219</v>
      </c>
      <c r="B74" s="37">
        <v>16</v>
      </c>
      <c r="C74" s="38" t="s">
        <v>5331</v>
      </c>
      <c r="D74" s="37" t="s">
        <v>221</v>
      </c>
      <c r="E74" s="39" t="s">
        <v>5332</v>
      </c>
      <c r="F74" s="40" t="s">
        <v>245</v>
      </c>
      <c r="G74" s="41">
        <v>6</v>
      </c>
      <c r="H74" s="42">
        <v>0</v>
      </c>
      <c r="I74" s="43">
        <f>ROUND(G74*H74,P4)</f>
        <v>0</v>
      </c>
      <c r="J74" s="37"/>
      <c r="O74" s="44">
        <f>I74*0.21</f>
        <v>0</v>
      </c>
      <c r="P74">
        <v>3</v>
      </c>
    </row>
    <row r="75">
      <c r="A75" s="37" t="s">
        <v>224</v>
      </c>
      <c r="B75" s="45"/>
      <c r="C75" s="46"/>
      <c r="D75" s="46"/>
      <c r="E75" s="47" t="s">
        <v>221</v>
      </c>
      <c r="F75" s="46"/>
      <c r="G75" s="46"/>
      <c r="H75" s="46"/>
      <c r="I75" s="46"/>
      <c r="J75" s="48"/>
    </row>
    <row r="76" ht="30">
      <c r="A76" s="37" t="s">
        <v>225</v>
      </c>
      <c r="B76" s="45"/>
      <c r="C76" s="46"/>
      <c r="D76" s="46"/>
      <c r="E76" s="49" t="s">
        <v>5333</v>
      </c>
      <c r="F76" s="46"/>
      <c r="G76" s="46"/>
      <c r="H76" s="46"/>
      <c r="I76" s="46"/>
      <c r="J76" s="48"/>
    </row>
    <row r="77" ht="120">
      <c r="A77" s="37" t="s">
        <v>227</v>
      </c>
      <c r="B77" s="45"/>
      <c r="C77" s="46"/>
      <c r="D77" s="46"/>
      <c r="E77" s="39" t="s">
        <v>5334</v>
      </c>
      <c r="F77" s="46"/>
      <c r="G77" s="46"/>
      <c r="H77" s="46"/>
      <c r="I77" s="46"/>
      <c r="J77" s="48"/>
    </row>
    <row r="78" ht="30">
      <c r="A78" s="37" t="s">
        <v>219</v>
      </c>
      <c r="B78" s="37">
        <v>17</v>
      </c>
      <c r="C78" s="38" t="s">
        <v>5335</v>
      </c>
      <c r="D78" s="37" t="s">
        <v>221</v>
      </c>
      <c r="E78" s="39" t="s">
        <v>5336</v>
      </c>
      <c r="F78" s="40" t="s">
        <v>245</v>
      </c>
      <c r="G78" s="41">
        <v>8</v>
      </c>
      <c r="H78" s="42">
        <v>0</v>
      </c>
      <c r="I78" s="43">
        <f>ROUND(G78*H78,P4)</f>
        <v>0</v>
      </c>
      <c r="J78" s="37"/>
      <c r="O78" s="44">
        <f>I78*0.21</f>
        <v>0</v>
      </c>
      <c r="P78">
        <v>3</v>
      </c>
    </row>
    <row r="79">
      <c r="A79" s="37" t="s">
        <v>224</v>
      </c>
      <c r="B79" s="45"/>
      <c r="C79" s="46"/>
      <c r="D79" s="46"/>
      <c r="E79" s="47" t="s">
        <v>221</v>
      </c>
      <c r="F79" s="46"/>
      <c r="G79" s="46"/>
      <c r="H79" s="46"/>
      <c r="I79" s="46"/>
      <c r="J79" s="48"/>
    </row>
    <row r="80" ht="30">
      <c r="A80" s="37" t="s">
        <v>225</v>
      </c>
      <c r="B80" s="45"/>
      <c r="C80" s="46"/>
      <c r="D80" s="46"/>
      <c r="E80" s="49" t="s">
        <v>5337</v>
      </c>
      <c r="F80" s="46"/>
      <c r="G80" s="46"/>
      <c r="H80" s="46"/>
      <c r="I80" s="46"/>
      <c r="J80" s="48"/>
    </row>
    <row r="81" ht="120">
      <c r="A81" s="37" t="s">
        <v>227</v>
      </c>
      <c r="B81" s="45"/>
      <c r="C81" s="46"/>
      <c r="D81" s="46"/>
      <c r="E81" s="39" t="s">
        <v>5338</v>
      </c>
      <c r="F81" s="46"/>
      <c r="G81" s="46"/>
      <c r="H81" s="46"/>
      <c r="I81" s="46"/>
      <c r="J81" s="48"/>
    </row>
    <row r="82">
      <c r="A82" s="37" t="s">
        <v>219</v>
      </c>
      <c r="B82" s="37">
        <v>18</v>
      </c>
      <c r="C82" s="38" t="s">
        <v>4826</v>
      </c>
      <c r="D82" s="37" t="s">
        <v>221</v>
      </c>
      <c r="E82" s="39" t="s">
        <v>4827</v>
      </c>
      <c r="F82" s="40" t="s">
        <v>245</v>
      </c>
      <c r="G82" s="41">
        <v>11</v>
      </c>
      <c r="H82" s="42">
        <v>0</v>
      </c>
      <c r="I82" s="43">
        <f>ROUND(G82*H82,P4)</f>
        <v>0</v>
      </c>
      <c r="J82" s="37"/>
      <c r="O82" s="44">
        <f>I82*0.21</f>
        <v>0</v>
      </c>
      <c r="P82">
        <v>3</v>
      </c>
    </row>
    <row r="83">
      <c r="A83" s="37" t="s">
        <v>224</v>
      </c>
      <c r="B83" s="45"/>
      <c r="C83" s="46"/>
      <c r="D83" s="46"/>
      <c r="E83" s="47" t="s">
        <v>221</v>
      </c>
      <c r="F83" s="46"/>
      <c r="G83" s="46"/>
      <c r="H83" s="46"/>
      <c r="I83" s="46"/>
      <c r="J83" s="48"/>
    </row>
    <row r="84" ht="30">
      <c r="A84" s="37" t="s">
        <v>225</v>
      </c>
      <c r="B84" s="45"/>
      <c r="C84" s="46"/>
      <c r="D84" s="46"/>
      <c r="E84" s="49" t="s">
        <v>4828</v>
      </c>
      <c r="F84" s="46"/>
      <c r="G84" s="46"/>
      <c r="H84" s="46"/>
      <c r="I84" s="46"/>
      <c r="J84" s="48"/>
    </row>
    <row r="85" ht="105">
      <c r="A85" s="37" t="s">
        <v>227</v>
      </c>
      <c r="B85" s="45"/>
      <c r="C85" s="46"/>
      <c r="D85" s="46"/>
      <c r="E85" s="39" t="s">
        <v>4829</v>
      </c>
      <c r="F85" s="46"/>
      <c r="G85" s="46"/>
      <c r="H85" s="46"/>
      <c r="I85" s="46"/>
      <c r="J85" s="48"/>
    </row>
    <row r="86">
      <c r="A86" s="37" t="s">
        <v>219</v>
      </c>
      <c r="B86" s="37">
        <v>19</v>
      </c>
      <c r="C86" s="38" t="s">
        <v>4830</v>
      </c>
      <c r="D86" s="37" t="s">
        <v>221</v>
      </c>
      <c r="E86" s="39" t="s">
        <v>4831</v>
      </c>
      <c r="F86" s="40" t="s">
        <v>245</v>
      </c>
      <c r="G86" s="41">
        <v>11</v>
      </c>
      <c r="H86" s="42">
        <v>0</v>
      </c>
      <c r="I86" s="43">
        <f>ROUND(G86*H86,P4)</f>
        <v>0</v>
      </c>
      <c r="J86" s="37"/>
      <c r="O86" s="44">
        <f>I86*0.21</f>
        <v>0</v>
      </c>
      <c r="P86">
        <v>3</v>
      </c>
    </row>
    <row r="87">
      <c r="A87" s="37" t="s">
        <v>224</v>
      </c>
      <c r="B87" s="45"/>
      <c r="C87" s="46"/>
      <c r="D87" s="46"/>
      <c r="E87" s="47" t="s">
        <v>221</v>
      </c>
      <c r="F87" s="46"/>
      <c r="G87" s="46"/>
      <c r="H87" s="46"/>
      <c r="I87" s="46"/>
      <c r="J87" s="48"/>
    </row>
    <row r="88" ht="30">
      <c r="A88" s="37" t="s">
        <v>225</v>
      </c>
      <c r="B88" s="45"/>
      <c r="C88" s="46"/>
      <c r="D88" s="46"/>
      <c r="E88" s="49" t="s">
        <v>4828</v>
      </c>
      <c r="F88" s="46"/>
      <c r="G88" s="46"/>
      <c r="H88" s="46"/>
      <c r="I88" s="46"/>
      <c r="J88" s="48"/>
    </row>
    <row r="89" ht="120">
      <c r="A89" s="37" t="s">
        <v>227</v>
      </c>
      <c r="B89" s="45"/>
      <c r="C89" s="46"/>
      <c r="D89" s="46"/>
      <c r="E89" s="39" t="s">
        <v>4832</v>
      </c>
      <c r="F89" s="46"/>
      <c r="G89" s="46"/>
      <c r="H89" s="46"/>
      <c r="I89" s="46"/>
      <c r="J89" s="48"/>
    </row>
    <row r="90">
      <c r="A90" s="37" t="s">
        <v>219</v>
      </c>
      <c r="B90" s="37">
        <v>20</v>
      </c>
      <c r="C90" s="38" t="s">
        <v>4833</v>
      </c>
      <c r="D90" s="37" t="s">
        <v>221</v>
      </c>
      <c r="E90" s="39" t="s">
        <v>409</v>
      </c>
      <c r="F90" s="40" t="s">
        <v>245</v>
      </c>
      <c r="G90" s="41">
        <v>11</v>
      </c>
      <c r="H90" s="42">
        <v>0</v>
      </c>
      <c r="I90" s="43">
        <f>ROUND(G90*H90,P4)</f>
        <v>0</v>
      </c>
      <c r="J90" s="37"/>
      <c r="O90" s="44">
        <f>I90*0.21</f>
        <v>0</v>
      </c>
      <c r="P90">
        <v>3</v>
      </c>
    </row>
    <row r="91">
      <c r="A91" s="37" t="s">
        <v>224</v>
      </c>
      <c r="B91" s="45"/>
      <c r="C91" s="46"/>
      <c r="D91" s="46"/>
      <c r="E91" s="47" t="s">
        <v>221</v>
      </c>
      <c r="F91" s="46"/>
      <c r="G91" s="46"/>
      <c r="H91" s="46"/>
      <c r="I91" s="46"/>
      <c r="J91" s="48"/>
    </row>
    <row r="92" ht="30">
      <c r="A92" s="37" t="s">
        <v>225</v>
      </c>
      <c r="B92" s="45"/>
      <c r="C92" s="46"/>
      <c r="D92" s="46"/>
      <c r="E92" s="49" t="s">
        <v>4828</v>
      </c>
      <c r="F92" s="46"/>
      <c r="G92" s="46"/>
      <c r="H92" s="46"/>
      <c r="I92" s="46"/>
      <c r="J92" s="48"/>
    </row>
    <row r="93" ht="105">
      <c r="A93" s="37" t="s">
        <v>227</v>
      </c>
      <c r="B93" s="45"/>
      <c r="C93" s="46"/>
      <c r="D93" s="46"/>
      <c r="E93" s="39" t="s">
        <v>4834</v>
      </c>
      <c r="F93" s="46"/>
      <c r="G93" s="46"/>
      <c r="H93" s="46"/>
      <c r="I93" s="46"/>
      <c r="J93" s="48"/>
    </row>
    <row r="94">
      <c r="A94" s="37" t="s">
        <v>219</v>
      </c>
      <c r="B94" s="37">
        <v>21</v>
      </c>
      <c r="C94" s="38" t="s">
        <v>4835</v>
      </c>
      <c r="D94" s="37" t="s">
        <v>221</v>
      </c>
      <c r="E94" s="39" t="s">
        <v>4836</v>
      </c>
      <c r="F94" s="40" t="s">
        <v>394</v>
      </c>
      <c r="G94" s="41">
        <v>60</v>
      </c>
      <c r="H94" s="42">
        <v>0</v>
      </c>
      <c r="I94" s="43">
        <f>ROUND(G94*H94,P4)</f>
        <v>0</v>
      </c>
      <c r="J94" s="37"/>
      <c r="O94" s="44">
        <f>I94*0.21</f>
        <v>0</v>
      </c>
      <c r="P94">
        <v>3</v>
      </c>
    </row>
    <row r="95">
      <c r="A95" s="37" t="s">
        <v>224</v>
      </c>
      <c r="B95" s="45"/>
      <c r="C95" s="46"/>
      <c r="D95" s="46"/>
      <c r="E95" s="47" t="s">
        <v>221</v>
      </c>
      <c r="F95" s="46"/>
      <c r="G95" s="46"/>
      <c r="H95" s="46"/>
      <c r="I95" s="46"/>
      <c r="J95" s="48"/>
    </row>
    <row r="96" ht="30">
      <c r="A96" s="37" t="s">
        <v>225</v>
      </c>
      <c r="B96" s="45"/>
      <c r="C96" s="46"/>
      <c r="D96" s="46"/>
      <c r="E96" s="49" t="s">
        <v>5339</v>
      </c>
      <c r="F96" s="46"/>
      <c r="G96" s="46"/>
      <c r="H96" s="46"/>
      <c r="I96" s="46"/>
      <c r="J96" s="48"/>
    </row>
    <row r="97" ht="120">
      <c r="A97" s="37" t="s">
        <v>227</v>
      </c>
      <c r="B97" s="50"/>
      <c r="C97" s="51"/>
      <c r="D97" s="51"/>
      <c r="E97" s="39" t="s">
        <v>4838</v>
      </c>
      <c r="F97" s="51"/>
      <c r="G97" s="51"/>
      <c r="H97" s="51"/>
      <c r="I97" s="51"/>
      <c r="J97" s="52"/>
    </row>
  </sheetData>
  <sheetProtection sheet="1" objects="1" scenarios="1" spinCount="100000" saltValue="OOYBNHEBKH1n2t81KUoW+eXpFYSZpF6BXrFJVSFE+tNcldDnnSdnFiH8m9v7IMvCB9IUhGx76XuBA487BG1Vxg==" hashValue="sSclCAT1hyFqDhlAWeLrVjiGImyG3jhjNteXcF4c91Q0QdaHcUxKDyclnNbS03sjalo/BnRc7eBrcQQM5km3cQ=="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5340</v>
      </c>
      <c r="I3" s="25">
        <f>SUMIFS(I11:I51,A11:A51,"SD")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5341</v>
      </c>
      <c r="D5" s="22"/>
      <c r="E5" s="23" t="s">
        <v>176</v>
      </c>
      <c r="F5" s="17"/>
      <c r="G5" s="17"/>
      <c r="H5" s="17"/>
      <c r="I5" s="17"/>
      <c r="J5" s="19"/>
      <c r="O5">
        <v>0.20999999999999999</v>
      </c>
    </row>
    <row r="6">
      <c r="A6" s="3" t="s">
        <v>201</v>
      </c>
      <c r="B6" s="20" t="s">
        <v>198</v>
      </c>
      <c r="C6" s="21" t="s">
        <v>5342</v>
      </c>
      <c r="D6" s="22"/>
      <c r="E6" s="23" t="s">
        <v>178</v>
      </c>
      <c r="F6" s="17"/>
      <c r="G6" s="17"/>
      <c r="H6" s="17"/>
      <c r="I6" s="17"/>
      <c r="J6" s="19"/>
    </row>
    <row r="7">
      <c r="A7" s="3" t="s">
        <v>203</v>
      </c>
      <c r="B7" s="20" t="s">
        <v>204</v>
      </c>
      <c r="C7" s="21" t="s">
        <v>5340</v>
      </c>
      <c r="D7" s="22"/>
      <c r="E7" s="23" t="s">
        <v>180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SUMIFS(I12:I51,A12:A51,"P")</f>
        <v>0</v>
      </c>
      <c r="J11" s="36"/>
    </row>
    <row r="12">
      <c r="A12" s="37" t="s">
        <v>219</v>
      </c>
      <c r="B12" s="37">
        <v>1</v>
      </c>
      <c r="C12" s="38" t="s">
        <v>5343</v>
      </c>
      <c r="D12" s="37" t="s">
        <v>221</v>
      </c>
      <c r="E12" s="39" t="s">
        <v>5344</v>
      </c>
      <c r="F12" s="40" t="s">
        <v>1756</v>
      </c>
      <c r="G12" s="41">
        <v>1908</v>
      </c>
      <c r="H12" s="42">
        <v>0</v>
      </c>
      <c r="I12" s="43">
        <f>ROUND(G12*H12,P4)</f>
        <v>0</v>
      </c>
      <c r="J12" s="37"/>
      <c r="O12" s="44">
        <f>I12*0.21</f>
        <v>0</v>
      </c>
      <c r="P12">
        <v>3</v>
      </c>
    </row>
    <row r="13">
      <c r="A13" s="37" t="s">
        <v>224</v>
      </c>
      <c r="B13" s="45"/>
      <c r="C13" s="46"/>
      <c r="D13" s="46"/>
      <c r="E13" s="39" t="s">
        <v>5345</v>
      </c>
      <c r="F13" s="46"/>
      <c r="G13" s="46"/>
      <c r="H13" s="46"/>
      <c r="I13" s="46"/>
      <c r="J13" s="48"/>
    </row>
    <row r="14" ht="30">
      <c r="A14" s="37" t="s">
        <v>225</v>
      </c>
      <c r="B14" s="45"/>
      <c r="C14" s="46"/>
      <c r="D14" s="46"/>
      <c r="E14" s="49" t="s">
        <v>5346</v>
      </c>
      <c r="F14" s="46"/>
      <c r="G14" s="46"/>
      <c r="H14" s="46"/>
      <c r="I14" s="46"/>
      <c r="J14" s="48"/>
    </row>
    <row r="15" ht="45">
      <c r="A15" s="37" t="s">
        <v>227</v>
      </c>
      <c r="B15" s="45"/>
      <c r="C15" s="46"/>
      <c r="D15" s="46"/>
      <c r="E15" s="39" t="s">
        <v>5347</v>
      </c>
      <c r="F15" s="46"/>
      <c r="G15" s="46"/>
      <c r="H15" s="46"/>
      <c r="I15" s="46"/>
      <c r="J15" s="48"/>
    </row>
    <row r="16">
      <c r="A16" s="37" t="s">
        <v>219</v>
      </c>
      <c r="B16" s="37">
        <v>2</v>
      </c>
      <c r="C16" s="38" t="s">
        <v>5348</v>
      </c>
      <c r="D16" s="37" t="s">
        <v>221</v>
      </c>
      <c r="E16" s="39" t="s">
        <v>5349</v>
      </c>
      <c r="F16" s="40" t="s">
        <v>245</v>
      </c>
      <c r="G16" s="41">
        <v>10</v>
      </c>
      <c r="H16" s="42">
        <v>0</v>
      </c>
      <c r="I16" s="43">
        <f>ROUND(G16*H16,P4)</f>
        <v>0</v>
      </c>
      <c r="J16" s="37"/>
      <c r="O16" s="44">
        <f>I16*0.21</f>
        <v>0</v>
      </c>
      <c r="P16">
        <v>3</v>
      </c>
    </row>
    <row r="17">
      <c r="A17" s="37" t="s">
        <v>224</v>
      </c>
      <c r="B17" s="45"/>
      <c r="C17" s="46"/>
      <c r="D17" s="46"/>
      <c r="E17" s="39" t="s">
        <v>5345</v>
      </c>
      <c r="F17" s="46"/>
      <c r="G17" s="46"/>
      <c r="H17" s="46"/>
      <c r="I17" s="46"/>
      <c r="J17" s="48"/>
    </row>
    <row r="18" ht="30">
      <c r="A18" s="37" t="s">
        <v>225</v>
      </c>
      <c r="B18" s="45"/>
      <c r="C18" s="46"/>
      <c r="D18" s="46"/>
      <c r="E18" s="49" t="s">
        <v>5350</v>
      </c>
      <c r="F18" s="46"/>
      <c r="G18" s="46"/>
      <c r="H18" s="46"/>
      <c r="I18" s="46"/>
      <c r="J18" s="48"/>
    </row>
    <row r="19" ht="135">
      <c r="A19" s="37" t="s">
        <v>227</v>
      </c>
      <c r="B19" s="45"/>
      <c r="C19" s="46"/>
      <c r="D19" s="46"/>
      <c r="E19" s="39" t="s">
        <v>5351</v>
      </c>
      <c r="F19" s="46"/>
      <c r="G19" s="46"/>
      <c r="H19" s="46"/>
      <c r="I19" s="46"/>
      <c r="J19" s="48"/>
    </row>
    <row r="20">
      <c r="A20" s="37" t="s">
        <v>219</v>
      </c>
      <c r="B20" s="37">
        <v>3</v>
      </c>
      <c r="C20" s="38" t="s">
        <v>5352</v>
      </c>
      <c r="D20" s="37" t="s">
        <v>221</v>
      </c>
      <c r="E20" s="39" t="s">
        <v>5353</v>
      </c>
      <c r="F20" s="40" t="s">
        <v>245</v>
      </c>
      <c r="G20" s="41">
        <v>2</v>
      </c>
      <c r="H20" s="42">
        <v>0</v>
      </c>
      <c r="I20" s="43">
        <f>ROUND(G20*H20,P4)</f>
        <v>0</v>
      </c>
      <c r="J20" s="37"/>
      <c r="O20" s="44">
        <f>I20*0.21</f>
        <v>0</v>
      </c>
      <c r="P20">
        <v>3</v>
      </c>
    </row>
    <row r="21">
      <c r="A21" s="37" t="s">
        <v>224</v>
      </c>
      <c r="B21" s="45"/>
      <c r="C21" s="46"/>
      <c r="D21" s="46"/>
      <c r="E21" s="47" t="s">
        <v>221</v>
      </c>
      <c r="F21" s="46"/>
      <c r="G21" s="46"/>
      <c r="H21" s="46"/>
      <c r="I21" s="46"/>
      <c r="J21" s="48"/>
    </row>
    <row r="22" ht="30">
      <c r="A22" s="37" t="s">
        <v>225</v>
      </c>
      <c r="B22" s="45"/>
      <c r="C22" s="46"/>
      <c r="D22" s="46"/>
      <c r="E22" s="49" t="s">
        <v>5354</v>
      </c>
      <c r="F22" s="46"/>
      <c r="G22" s="46"/>
      <c r="H22" s="46"/>
      <c r="I22" s="46"/>
      <c r="J22" s="48"/>
    </row>
    <row r="23" ht="150">
      <c r="A23" s="37" t="s">
        <v>227</v>
      </c>
      <c r="B23" s="45"/>
      <c r="C23" s="46"/>
      <c r="D23" s="46"/>
      <c r="E23" s="39" t="s">
        <v>5355</v>
      </c>
      <c r="F23" s="46"/>
      <c r="G23" s="46"/>
      <c r="H23" s="46"/>
      <c r="I23" s="46"/>
      <c r="J23" s="48"/>
    </row>
    <row r="24">
      <c r="A24" s="37" t="s">
        <v>219</v>
      </c>
      <c r="B24" s="37">
        <v>4</v>
      </c>
      <c r="C24" s="38" t="s">
        <v>5356</v>
      </c>
      <c r="D24" s="37" t="s">
        <v>221</v>
      </c>
      <c r="E24" s="39" t="s">
        <v>5357</v>
      </c>
      <c r="F24" s="40" t="s">
        <v>245</v>
      </c>
      <c r="G24" s="41">
        <v>7</v>
      </c>
      <c r="H24" s="42">
        <v>0</v>
      </c>
      <c r="I24" s="43">
        <f>ROUND(G24*H24,P4)</f>
        <v>0</v>
      </c>
      <c r="J24" s="37"/>
      <c r="O24" s="44">
        <f>I24*0.21</f>
        <v>0</v>
      </c>
      <c r="P24">
        <v>3</v>
      </c>
    </row>
    <row r="25">
      <c r="A25" s="37" t="s">
        <v>224</v>
      </c>
      <c r="B25" s="45"/>
      <c r="C25" s="46"/>
      <c r="D25" s="46"/>
      <c r="E25" s="47" t="s">
        <v>221</v>
      </c>
      <c r="F25" s="46"/>
      <c r="G25" s="46"/>
      <c r="H25" s="46"/>
      <c r="I25" s="46"/>
      <c r="J25" s="48"/>
    </row>
    <row r="26" ht="30">
      <c r="A26" s="37" t="s">
        <v>225</v>
      </c>
      <c r="B26" s="45"/>
      <c r="C26" s="46"/>
      <c r="D26" s="46"/>
      <c r="E26" s="49" t="s">
        <v>5358</v>
      </c>
      <c r="F26" s="46"/>
      <c r="G26" s="46"/>
      <c r="H26" s="46"/>
      <c r="I26" s="46"/>
      <c r="J26" s="48"/>
    </row>
    <row r="27" ht="150">
      <c r="A27" s="37" t="s">
        <v>227</v>
      </c>
      <c r="B27" s="45"/>
      <c r="C27" s="46"/>
      <c r="D27" s="46"/>
      <c r="E27" s="39" t="s">
        <v>5355</v>
      </c>
      <c r="F27" s="46"/>
      <c r="G27" s="46"/>
      <c r="H27" s="46"/>
      <c r="I27" s="46"/>
      <c r="J27" s="48"/>
    </row>
    <row r="28">
      <c r="A28" s="37" t="s">
        <v>219</v>
      </c>
      <c r="B28" s="37">
        <v>5</v>
      </c>
      <c r="C28" s="38" t="s">
        <v>5359</v>
      </c>
      <c r="D28" s="37" t="s">
        <v>217</v>
      </c>
      <c r="E28" s="39" t="s">
        <v>5360</v>
      </c>
      <c r="F28" s="40" t="s">
        <v>245</v>
      </c>
      <c r="G28" s="41">
        <v>139</v>
      </c>
      <c r="H28" s="42">
        <v>0</v>
      </c>
      <c r="I28" s="43">
        <f>ROUND(G28*H28,P4)</f>
        <v>0</v>
      </c>
      <c r="J28" s="37"/>
      <c r="O28" s="44">
        <f>I28*0.21</f>
        <v>0</v>
      </c>
      <c r="P28">
        <v>3</v>
      </c>
    </row>
    <row r="29">
      <c r="A29" s="37" t="s">
        <v>224</v>
      </c>
      <c r="B29" s="45"/>
      <c r="C29" s="46"/>
      <c r="D29" s="46"/>
      <c r="E29" s="47" t="s">
        <v>221</v>
      </c>
      <c r="F29" s="46"/>
      <c r="G29" s="46"/>
      <c r="H29" s="46"/>
      <c r="I29" s="46"/>
      <c r="J29" s="48"/>
    </row>
    <row r="30" ht="45">
      <c r="A30" s="37" t="s">
        <v>225</v>
      </c>
      <c r="B30" s="45"/>
      <c r="C30" s="46"/>
      <c r="D30" s="46"/>
      <c r="E30" s="49" t="s">
        <v>5361</v>
      </c>
      <c r="F30" s="46"/>
      <c r="G30" s="46"/>
      <c r="H30" s="46"/>
      <c r="I30" s="46"/>
      <c r="J30" s="48"/>
    </row>
    <row r="31" ht="150">
      <c r="A31" s="37" t="s">
        <v>227</v>
      </c>
      <c r="B31" s="45"/>
      <c r="C31" s="46"/>
      <c r="D31" s="46"/>
      <c r="E31" s="39" t="s">
        <v>5355</v>
      </c>
      <c r="F31" s="46"/>
      <c r="G31" s="46"/>
      <c r="H31" s="46"/>
      <c r="I31" s="46"/>
      <c r="J31" s="48"/>
    </row>
    <row r="32">
      <c r="A32" s="37" t="s">
        <v>219</v>
      </c>
      <c r="B32" s="37">
        <v>6</v>
      </c>
      <c r="C32" s="38" t="s">
        <v>5362</v>
      </c>
      <c r="D32" s="37" t="s">
        <v>221</v>
      </c>
      <c r="E32" s="39" t="s">
        <v>5363</v>
      </c>
      <c r="F32" s="40" t="s">
        <v>245</v>
      </c>
      <c r="G32" s="41">
        <v>149</v>
      </c>
      <c r="H32" s="42">
        <v>0</v>
      </c>
      <c r="I32" s="43">
        <f>ROUND(G32*H32,P4)</f>
        <v>0</v>
      </c>
      <c r="J32" s="37"/>
      <c r="O32" s="44">
        <f>I32*0.21</f>
        <v>0</v>
      </c>
      <c r="P32">
        <v>3</v>
      </c>
    </row>
    <row r="33">
      <c r="A33" s="37" t="s">
        <v>224</v>
      </c>
      <c r="B33" s="45"/>
      <c r="C33" s="46"/>
      <c r="D33" s="46"/>
      <c r="E33" s="47" t="s">
        <v>221</v>
      </c>
      <c r="F33" s="46"/>
      <c r="G33" s="46"/>
      <c r="H33" s="46"/>
      <c r="I33" s="46"/>
      <c r="J33" s="48"/>
    </row>
    <row r="34" ht="30">
      <c r="A34" s="37" t="s">
        <v>225</v>
      </c>
      <c r="B34" s="45"/>
      <c r="C34" s="46"/>
      <c r="D34" s="46"/>
      <c r="E34" s="49" t="s">
        <v>5364</v>
      </c>
      <c r="F34" s="46"/>
      <c r="G34" s="46"/>
      <c r="H34" s="46"/>
      <c r="I34" s="46"/>
      <c r="J34" s="48"/>
    </row>
    <row r="35" ht="195">
      <c r="A35" s="37" t="s">
        <v>227</v>
      </c>
      <c r="B35" s="45"/>
      <c r="C35" s="46"/>
      <c r="D35" s="46"/>
      <c r="E35" s="39" t="s">
        <v>5365</v>
      </c>
      <c r="F35" s="46"/>
      <c r="G35" s="46"/>
      <c r="H35" s="46"/>
      <c r="I35" s="46"/>
      <c r="J35" s="48"/>
    </row>
    <row r="36">
      <c r="A36" s="37" t="s">
        <v>219</v>
      </c>
      <c r="B36" s="37">
        <v>7</v>
      </c>
      <c r="C36" s="38" t="s">
        <v>5366</v>
      </c>
      <c r="D36" s="37" t="s">
        <v>217</v>
      </c>
      <c r="E36" s="39" t="s">
        <v>5367</v>
      </c>
      <c r="F36" s="40" t="s">
        <v>245</v>
      </c>
      <c r="G36" s="41">
        <v>2</v>
      </c>
      <c r="H36" s="42">
        <v>0</v>
      </c>
      <c r="I36" s="43">
        <f>ROUND(G36*H36,P4)</f>
        <v>0</v>
      </c>
      <c r="J36" s="37"/>
      <c r="O36" s="44">
        <f>I36*0.21</f>
        <v>0</v>
      </c>
      <c r="P36">
        <v>3</v>
      </c>
    </row>
    <row r="37">
      <c r="A37" s="37" t="s">
        <v>224</v>
      </c>
      <c r="B37" s="45"/>
      <c r="C37" s="46"/>
      <c r="D37" s="46"/>
      <c r="E37" s="47" t="s">
        <v>221</v>
      </c>
      <c r="F37" s="46"/>
      <c r="G37" s="46"/>
      <c r="H37" s="46"/>
      <c r="I37" s="46"/>
      <c r="J37" s="48"/>
    </row>
    <row r="38" ht="30">
      <c r="A38" s="37" t="s">
        <v>225</v>
      </c>
      <c r="B38" s="45"/>
      <c r="C38" s="46"/>
      <c r="D38" s="46"/>
      <c r="E38" s="49" t="s">
        <v>5354</v>
      </c>
      <c r="F38" s="46"/>
      <c r="G38" s="46"/>
      <c r="H38" s="46"/>
      <c r="I38" s="46"/>
      <c r="J38" s="48"/>
    </row>
    <row r="39" ht="195">
      <c r="A39" s="37" t="s">
        <v>227</v>
      </c>
      <c r="B39" s="45"/>
      <c r="C39" s="46"/>
      <c r="D39" s="46"/>
      <c r="E39" s="39" t="s">
        <v>5365</v>
      </c>
      <c r="F39" s="46"/>
      <c r="G39" s="46"/>
      <c r="H39" s="46"/>
      <c r="I39" s="46"/>
      <c r="J39" s="48"/>
    </row>
    <row r="40">
      <c r="A40" s="37" t="s">
        <v>219</v>
      </c>
      <c r="B40" s="37">
        <v>8</v>
      </c>
      <c r="C40" s="38" t="s">
        <v>5368</v>
      </c>
      <c r="D40" s="37" t="s">
        <v>217</v>
      </c>
      <c r="E40" s="39" t="s">
        <v>5369</v>
      </c>
      <c r="F40" s="40" t="s">
        <v>245</v>
      </c>
      <c r="G40" s="41">
        <v>7</v>
      </c>
      <c r="H40" s="42">
        <v>0</v>
      </c>
      <c r="I40" s="43">
        <f>ROUND(G40*H40,P4)</f>
        <v>0</v>
      </c>
      <c r="J40" s="37"/>
      <c r="O40" s="44">
        <f>I40*0.21</f>
        <v>0</v>
      </c>
      <c r="P40">
        <v>3</v>
      </c>
    </row>
    <row r="41">
      <c r="A41" s="37" t="s">
        <v>224</v>
      </c>
      <c r="B41" s="45"/>
      <c r="C41" s="46"/>
      <c r="D41" s="46"/>
      <c r="E41" s="47" t="s">
        <v>221</v>
      </c>
      <c r="F41" s="46"/>
      <c r="G41" s="46"/>
      <c r="H41" s="46"/>
      <c r="I41" s="46"/>
      <c r="J41" s="48"/>
    </row>
    <row r="42" ht="30">
      <c r="A42" s="37" t="s">
        <v>225</v>
      </c>
      <c r="B42" s="45"/>
      <c r="C42" s="46"/>
      <c r="D42" s="46"/>
      <c r="E42" s="49" t="s">
        <v>5358</v>
      </c>
      <c r="F42" s="46"/>
      <c r="G42" s="46"/>
      <c r="H42" s="46"/>
      <c r="I42" s="46"/>
      <c r="J42" s="48"/>
    </row>
    <row r="43" ht="195">
      <c r="A43" s="37" t="s">
        <v>227</v>
      </c>
      <c r="B43" s="45"/>
      <c r="C43" s="46"/>
      <c r="D43" s="46"/>
      <c r="E43" s="39" t="s">
        <v>5365</v>
      </c>
      <c r="F43" s="46"/>
      <c r="G43" s="46"/>
      <c r="H43" s="46"/>
      <c r="I43" s="46"/>
      <c r="J43" s="48"/>
    </row>
    <row r="44" ht="45">
      <c r="A44" s="37" t="s">
        <v>219</v>
      </c>
      <c r="B44" s="37">
        <v>9</v>
      </c>
      <c r="C44" s="38" t="s">
        <v>5370</v>
      </c>
      <c r="D44" s="37" t="s">
        <v>5371</v>
      </c>
      <c r="E44" s="39" t="s">
        <v>5372</v>
      </c>
      <c r="F44" s="40" t="s">
        <v>5373</v>
      </c>
      <c r="G44" s="41">
        <v>200.53999999999999</v>
      </c>
      <c r="H44" s="42">
        <v>0</v>
      </c>
      <c r="I44" s="43">
        <f>ROUND(G44*H44,P4)</f>
        <v>0</v>
      </c>
      <c r="J44" s="37"/>
      <c r="O44" s="44">
        <f>I44*0.21</f>
        <v>0</v>
      </c>
      <c r="P44">
        <v>3</v>
      </c>
    </row>
    <row r="45">
      <c r="A45" s="37" t="s">
        <v>224</v>
      </c>
      <c r="B45" s="45"/>
      <c r="C45" s="46"/>
      <c r="D45" s="46"/>
      <c r="E45" s="39" t="s">
        <v>5345</v>
      </c>
      <c r="F45" s="46"/>
      <c r="G45" s="46"/>
      <c r="H45" s="46"/>
      <c r="I45" s="46"/>
      <c r="J45" s="48"/>
    </row>
    <row r="46">
      <c r="A46" s="37" t="s">
        <v>225</v>
      </c>
      <c r="B46" s="45"/>
      <c r="C46" s="46"/>
      <c r="D46" s="46"/>
      <c r="E46" s="49" t="s">
        <v>5374</v>
      </c>
      <c r="F46" s="46"/>
      <c r="G46" s="46"/>
      <c r="H46" s="46"/>
      <c r="I46" s="46"/>
      <c r="J46" s="48"/>
    </row>
    <row r="47" ht="180">
      <c r="A47" s="37" t="s">
        <v>227</v>
      </c>
      <c r="B47" s="45"/>
      <c r="C47" s="46"/>
      <c r="D47" s="46"/>
      <c r="E47" s="39" t="s">
        <v>5375</v>
      </c>
      <c r="F47" s="46"/>
      <c r="G47" s="46"/>
      <c r="H47" s="46"/>
      <c r="I47" s="46"/>
      <c r="J47" s="48"/>
    </row>
    <row r="48" ht="45">
      <c r="A48" s="37" t="s">
        <v>219</v>
      </c>
      <c r="B48" s="37">
        <v>10</v>
      </c>
      <c r="C48" s="38" t="s">
        <v>5376</v>
      </c>
      <c r="D48" s="37" t="s">
        <v>5371</v>
      </c>
      <c r="E48" s="39" t="s">
        <v>5372</v>
      </c>
      <c r="F48" s="40" t="s">
        <v>5373</v>
      </c>
      <c r="G48" s="41">
        <v>15</v>
      </c>
      <c r="H48" s="42">
        <v>0</v>
      </c>
      <c r="I48" s="43">
        <f>ROUND(G48*H48,P4)</f>
        <v>0</v>
      </c>
      <c r="J48" s="37"/>
      <c r="O48" s="44">
        <f>I48*0.21</f>
        <v>0</v>
      </c>
      <c r="P48">
        <v>3</v>
      </c>
    </row>
    <row r="49">
      <c r="A49" s="37" t="s">
        <v>224</v>
      </c>
      <c r="B49" s="45"/>
      <c r="C49" s="46"/>
      <c r="D49" s="46"/>
      <c r="E49" s="39" t="s">
        <v>5345</v>
      </c>
      <c r="F49" s="46"/>
      <c r="G49" s="46"/>
      <c r="H49" s="46"/>
      <c r="I49" s="46"/>
      <c r="J49" s="48"/>
    </row>
    <row r="50">
      <c r="A50" s="37" t="s">
        <v>225</v>
      </c>
      <c r="B50" s="45"/>
      <c r="C50" s="46"/>
      <c r="D50" s="46"/>
      <c r="E50" s="49" t="s">
        <v>5377</v>
      </c>
      <c r="F50" s="46"/>
      <c r="G50" s="46"/>
      <c r="H50" s="46"/>
      <c r="I50" s="46"/>
      <c r="J50" s="48"/>
    </row>
    <row r="51" ht="180">
      <c r="A51" s="37" t="s">
        <v>227</v>
      </c>
      <c r="B51" s="50"/>
      <c r="C51" s="51"/>
      <c r="D51" s="51"/>
      <c r="E51" s="39" t="s">
        <v>5375</v>
      </c>
      <c r="F51" s="51"/>
      <c r="G51" s="51"/>
      <c r="H51" s="51"/>
      <c r="I51" s="51"/>
      <c r="J51" s="52"/>
    </row>
  </sheetData>
  <sheetProtection sheet="1" objects="1" scenarios="1" spinCount="100000" saltValue="aXvS230Vnz74WhFu5I/BeNFIRJKBg7VOVucQbMS0iZZpGhs+WjLaprqvgrcuVOq2huWAVmIEL7eK7m1cw33/Ow==" hashValue="Y56Eobzl4BlRdiDFlkMIHJc4d9BZ/SwM+kmO4Kn6njUtaCpC6Xq/k8SXPViWzH6I2GZMTVuuGzDE2V6EI/6NTw=="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5378</v>
      </c>
      <c r="I3" s="25">
        <f>SUMIFS(I11:I94,A11:A94,"SD")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5341</v>
      </c>
      <c r="D5" s="22"/>
      <c r="E5" s="23" t="s">
        <v>176</v>
      </c>
      <c r="F5" s="17"/>
      <c r="G5" s="17"/>
      <c r="H5" s="17"/>
      <c r="I5" s="17"/>
      <c r="J5" s="19"/>
      <c r="O5">
        <v>0.20999999999999999</v>
      </c>
    </row>
    <row r="6">
      <c r="A6" s="3" t="s">
        <v>201</v>
      </c>
      <c r="B6" s="20" t="s">
        <v>198</v>
      </c>
      <c r="C6" s="21" t="s">
        <v>5342</v>
      </c>
      <c r="D6" s="22"/>
      <c r="E6" s="23" t="s">
        <v>178</v>
      </c>
      <c r="F6" s="17"/>
      <c r="G6" s="17"/>
      <c r="H6" s="17"/>
      <c r="I6" s="17"/>
      <c r="J6" s="19"/>
    </row>
    <row r="7">
      <c r="A7" s="3" t="s">
        <v>203</v>
      </c>
      <c r="B7" s="20" t="s">
        <v>204</v>
      </c>
      <c r="C7" s="21" t="s">
        <v>5378</v>
      </c>
      <c r="D7" s="22"/>
      <c r="E7" s="23" t="s">
        <v>182</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SUMIFS(I12:I94,A12:A94,"P")</f>
        <v>0</v>
      </c>
      <c r="J11" s="36"/>
    </row>
    <row r="12">
      <c r="A12" s="37" t="s">
        <v>219</v>
      </c>
      <c r="B12" s="37">
        <v>1</v>
      </c>
      <c r="C12" s="38" t="s">
        <v>1607</v>
      </c>
      <c r="D12" s="37" t="s">
        <v>217</v>
      </c>
      <c r="E12" s="39" t="s">
        <v>1608</v>
      </c>
      <c r="F12" s="40" t="s">
        <v>805</v>
      </c>
      <c r="G12" s="41">
        <v>914</v>
      </c>
      <c r="H12" s="42">
        <v>0</v>
      </c>
      <c r="I12" s="43">
        <f>ROUND(G12*H12,P4)</f>
        <v>0</v>
      </c>
      <c r="J12" s="37"/>
      <c r="O12" s="44">
        <f>I12*0.21</f>
        <v>0</v>
      </c>
      <c r="P12">
        <v>3</v>
      </c>
    </row>
    <row r="13">
      <c r="A13" s="37" t="s">
        <v>224</v>
      </c>
      <c r="B13" s="45"/>
      <c r="C13" s="46"/>
      <c r="D13" s="46"/>
      <c r="E13" s="47" t="s">
        <v>221</v>
      </c>
      <c r="F13" s="46"/>
      <c r="G13" s="46"/>
      <c r="H13" s="46"/>
      <c r="I13" s="46"/>
      <c r="J13" s="48"/>
    </row>
    <row r="14" ht="60">
      <c r="A14" s="37" t="s">
        <v>225</v>
      </c>
      <c r="B14" s="45"/>
      <c r="C14" s="46"/>
      <c r="D14" s="46"/>
      <c r="E14" s="49" t="s">
        <v>5379</v>
      </c>
      <c r="F14" s="46"/>
      <c r="G14" s="46"/>
      <c r="H14" s="46"/>
      <c r="I14" s="46"/>
      <c r="J14" s="48"/>
    </row>
    <row r="15" ht="75">
      <c r="A15" s="37" t="s">
        <v>227</v>
      </c>
      <c r="B15" s="45"/>
      <c r="C15" s="46"/>
      <c r="D15" s="46"/>
      <c r="E15" s="39" t="s">
        <v>5380</v>
      </c>
      <c r="F15" s="46"/>
      <c r="G15" s="46"/>
      <c r="H15" s="46"/>
      <c r="I15" s="46"/>
      <c r="J15" s="48"/>
    </row>
    <row r="16">
      <c r="A16" s="37" t="s">
        <v>219</v>
      </c>
      <c r="B16" s="37">
        <v>2</v>
      </c>
      <c r="C16" s="38" t="s">
        <v>1607</v>
      </c>
      <c r="D16" s="37" t="s">
        <v>1234</v>
      </c>
      <c r="E16" s="39" t="s">
        <v>1608</v>
      </c>
      <c r="F16" s="40" t="s">
        <v>805</v>
      </c>
      <c r="G16" s="41">
        <v>2234</v>
      </c>
      <c r="H16" s="42">
        <v>0</v>
      </c>
      <c r="I16" s="43">
        <f>ROUND(G16*H16,P4)</f>
        <v>0</v>
      </c>
      <c r="J16" s="37"/>
      <c r="O16" s="44">
        <f>I16*0.21</f>
        <v>0</v>
      </c>
      <c r="P16">
        <v>3</v>
      </c>
    </row>
    <row r="17" ht="30">
      <c r="A17" s="37" t="s">
        <v>224</v>
      </c>
      <c r="B17" s="45"/>
      <c r="C17" s="46"/>
      <c r="D17" s="46"/>
      <c r="E17" s="39" t="s">
        <v>5381</v>
      </c>
      <c r="F17" s="46"/>
      <c r="G17" s="46"/>
      <c r="H17" s="46"/>
      <c r="I17" s="46"/>
      <c r="J17" s="48"/>
    </row>
    <row r="18" ht="30">
      <c r="A18" s="37" t="s">
        <v>225</v>
      </c>
      <c r="B18" s="45"/>
      <c r="C18" s="46"/>
      <c r="D18" s="46"/>
      <c r="E18" s="49" t="s">
        <v>5382</v>
      </c>
      <c r="F18" s="46"/>
      <c r="G18" s="46"/>
      <c r="H18" s="46"/>
      <c r="I18" s="46"/>
      <c r="J18" s="48"/>
    </row>
    <row r="19">
      <c r="A19" s="37" t="s">
        <v>227</v>
      </c>
      <c r="B19" s="45"/>
      <c r="C19" s="46"/>
      <c r="D19" s="46"/>
      <c r="E19" s="47" t="s">
        <v>221</v>
      </c>
      <c r="F19" s="46"/>
      <c r="G19" s="46"/>
      <c r="H19" s="46"/>
      <c r="I19" s="46"/>
      <c r="J19" s="48"/>
    </row>
    <row r="20">
      <c r="A20" s="37" t="s">
        <v>219</v>
      </c>
      <c r="B20" s="37">
        <v>3</v>
      </c>
      <c r="C20" s="38" t="s">
        <v>1216</v>
      </c>
      <c r="D20" s="37" t="s">
        <v>221</v>
      </c>
      <c r="E20" s="39" t="s">
        <v>1217</v>
      </c>
      <c r="F20" s="40" t="s">
        <v>805</v>
      </c>
      <c r="G20" s="41">
        <v>2157</v>
      </c>
      <c r="H20" s="42">
        <v>0</v>
      </c>
      <c r="I20" s="43">
        <f>ROUND(G20*H20,P4)</f>
        <v>0</v>
      </c>
      <c r="J20" s="37"/>
      <c r="O20" s="44">
        <f>I20*0.21</f>
        <v>0</v>
      </c>
      <c r="P20">
        <v>3</v>
      </c>
    </row>
    <row r="21" ht="30">
      <c r="A21" s="37" t="s">
        <v>224</v>
      </c>
      <c r="B21" s="45"/>
      <c r="C21" s="46"/>
      <c r="D21" s="46"/>
      <c r="E21" s="39" t="s">
        <v>5383</v>
      </c>
      <c r="F21" s="46"/>
      <c r="G21" s="46"/>
      <c r="H21" s="46"/>
      <c r="I21" s="46"/>
      <c r="J21" s="48"/>
    </row>
    <row r="22" ht="30">
      <c r="A22" s="37" t="s">
        <v>225</v>
      </c>
      <c r="B22" s="45"/>
      <c r="C22" s="46"/>
      <c r="D22" s="46"/>
      <c r="E22" s="49" t="s">
        <v>5384</v>
      </c>
      <c r="F22" s="46"/>
      <c r="G22" s="46"/>
      <c r="H22" s="46"/>
      <c r="I22" s="46"/>
      <c r="J22" s="48"/>
    </row>
    <row r="23">
      <c r="A23" s="37" t="s">
        <v>227</v>
      </c>
      <c r="B23" s="45"/>
      <c r="C23" s="46"/>
      <c r="D23" s="46"/>
      <c r="E23" s="47" t="s">
        <v>221</v>
      </c>
      <c r="F23" s="46"/>
      <c r="G23" s="46"/>
      <c r="H23" s="46"/>
      <c r="I23" s="46"/>
      <c r="J23" s="48"/>
    </row>
    <row r="24">
      <c r="A24" s="37" t="s">
        <v>219</v>
      </c>
      <c r="B24" s="37">
        <v>4</v>
      </c>
      <c r="C24" s="38" t="s">
        <v>1220</v>
      </c>
      <c r="D24" s="37" t="s">
        <v>221</v>
      </c>
      <c r="E24" s="39" t="s">
        <v>1221</v>
      </c>
      <c r="F24" s="40" t="s">
        <v>805</v>
      </c>
      <c r="G24" s="41">
        <v>21220</v>
      </c>
      <c r="H24" s="42">
        <v>0</v>
      </c>
      <c r="I24" s="43">
        <f>ROUND(G24*H24,P4)</f>
        <v>0</v>
      </c>
      <c r="J24" s="37"/>
      <c r="O24" s="44">
        <f>I24*0.21</f>
        <v>0</v>
      </c>
      <c r="P24">
        <v>3</v>
      </c>
    </row>
    <row r="25" ht="45">
      <c r="A25" s="37" t="s">
        <v>224</v>
      </c>
      <c r="B25" s="45"/>
      <c r="C25" s="46"/>
      <c r="D25" s="46"/>
      <c r="E25" s="39" t="s">
        <v>5385</v>
      </c>
      <c r="F25" s="46"/>
      <c r="G25" s="46"/>
      <c r="H25" s="46"/>
      <c r="I25" s="46"/>
      <c r="J25" s="48"/>
    </row>
    <row r="26" ht="90">
      <c r="A26" s="37" t="s">
        <v>225</v>
      </c>
      <c r="B26" s="45"/>
      <c r="C26" s="46"/>
      <c r="D26" s="46"/>
      <c r="E26" s="49" t="s">
        <v>5386</v>
      </c>
      <c r="F26" s="46"/>
      <c r="G26" s="46"/>
      <c r="H26" s="46"/>
      <c r="I26" s="46"/>
      <c r="J26" s="48"/>
    </row>
    <row r="27">
      <c r="A27" s="37" t="s">
        <v>227</v>
      </c>
      <c r="B27" s="45"/>
      <c r="C27" s="46"/>
      <c r="D27" s="46"/>
      <c r="E27" s="47" t="s">
        <v>221</v>
      </c>
      <c r="F27" s="46"/>
      <c r="G27" s="46"/>
      <c r="H27" s="46"/>
      <c r="I27" s="46"/>
      <c r="J27" s="48"/>
    </row>
    <row r="28">
      <c r="A28" s="37" t="s">
        <v>219</v>
      </c>
      <c r="B28" s="37">
        <v>5</v>
      </c>
      <c r="C28" s="38" t="s">
        <v>5387</v>
      </c>
      <c r="D28" s="37" t="s">
        <v>221</v>
      </c>
      <c r="E28" s="39" t="s">
        <v>5388</v>
      </c>
      <c r="F28" s="40" t="s">
        <v>805</v>
      </c>
      <c r="G28" s="41">
        <v>914</v>
      </c>
      <c r="H28" s="42">
        <v>0</v>
      </c>
      <c r="I28" s="43">
        <f>ROUND(G28*H28,P4)</f>
        <v>0</v>
      </c>
      <c r="J28" s="37"/>
      <c r="O28" s="44">
        <f>I28*0.21</f>
        <v>0</v>
      </c>
      <c r="P28">
        <v>3</v>
      </c>
    </row>
    <row r="29" ht="60">
      <c r="A29" s="37" t="s">
        <v>224</v>
      </c>
      <c r="B29" s="45"/>
      <c r="C29" s="46"/>
      <c r="D29" s="46"/>
      <c r="E29" s="39" t="s">
        <v>5389</v>
      </c>
      <c r="F29" s="46"/>
      <c r="G29" s="46"/>
      <c r="H29" s="46"/>
      <c r="I29" s="46"/>
      <c r="J29" s="48"/>
    </row>
    <row r="30">
      <c r="A30" s="37" t="s">
        <v>227</v>
      </c>
      <c r="B30" s="45"/>
      <c r="C30" s="46"/>
      <c r="D30" s="46"/>
      <c r="E30" s="47" t="s">
        <v>221</v>
      </c>
      <c r="F30" s="46"/>
      <c r="G30" s="46"/>
      <c r="H30" s="46"/>
      <c r="I30" s="46"/>
      <c r="J30" s="48"/>
    </row>
    <row r="31">
      <c r="A31" s="37" t="s">
        <v>219</v>
      </c>
      <c r="B31" s="37">
        <v>6</v>
      </c>
      <c r="C31" s="38" t="s">
        <v>5390</v>
      </c>
      <c r="D31" s="37" t="s">
        <v>221</v>
      </c>
      <c r="E31" s="39" t="s">
        <v>5391</v>
      </c>
      <c r="F31" s="40" t="s">
        <v>805</v>
      </c>
      <c r="G31" s="41">
        <v>7957.5</v>
      </c>
      <c r="H31" s="42">
        <v>0</v>
      </c>
      <c r="I31" s="43">
        <f>ROUND(G31*H31,P4)</f>
        <v>0</v>
      </c>
      <c r="J31" s="37"/>
      <c r="O31" s="44">
        <f>I31*0.21</f>
        <v>0</v>
      </c>
      <c r="P31">
        <v>3</v>
      </c>
    </row>
    <row r="32" ht="45">
      <c r="A32" s="37" t="s">
        <v>224</v>
      </c>
      <c r="B32" s="45"/>
      <c r="C32" s="46"/>
      <c r="D32" s="46"/>
      <c r="E32" s="39" t="s">
        <v>5392</v>
      </c>
      <c r="F32" s="46"/>
      <c r="G32" s="46"/>
      <c r="H32" s="46"/>
      <c r="I32" s="46"/>
      <c r="J32" s="48"/>
    </row>
    <row r="33" ht="90">
      <c r="A33" s="37" t="s">
        <v>225</v>
      </c>
      <c r="B33" s="45"/>
      <c r="C33" s="46"/>
      <c r="D33" s="46"/>
      <c r="E33" s="49" t="s">
        <v>5393</v>
      </c>
      <c r="F33" s="46"/>
      <c r="G33" s="46"/>
      <c r="H33" s="46"/>
      <c r="I33" s="46"/>
      <c r="J33" s="48"/>
    </row>
    <row r="34">
      <c r="A34" s="37" t="s">
        <v>227</v>
      </c>
      <c r="B34" s="45"/>
      <c r="C34" s="46"/>
      <c r="D34" s="46"/>
      <c r="E34" s="47" t="s">
        <v>221</v>
      </c>
      <c r="F34" s="46"/>
      <c r="G34" s="46"/>
      <c r="H34" s="46"/>
      <c r="I34" s="46"/>
      <c r="J34" s="48"/>
    </row>
    <row r="35">
      <c r="A35" s="37" t="s">
        <v>219</v>
      </c>
      <c r="B35" s="37">
        <v>7</v>
      </c>
      <c r="C35" s="38" t="s">
        <v>5394</v>
      </c>
      <c r="D35" s="37" t="s">
        <v>221</v>
      </c>
      <c r="E35" s="39" t="s">
        <v>5395</v>
      </c>
      <c r="F35" s="40" t="s">
        <v>805</v>
      </c>
      <c r="G35" s="41">
        <v>111.98999999999999</v>
      </c>
      <c r="H35" s="42">
        <v>0</v>
      </c>
      <c r="I35" s="43">
        <f>ROUND(G35*H35,P4)</f>
        <v>0</v>
      </c>
      <c r="J35" s="37"/>
      <c r="O35" s="44">
        <f>I35*0.21</f>
        <v>0</v>
      </c>
      <c r="P35">
        <v>3</v>
      </c>
    </row>
    <row r="36" ht="60">
      <c r="A36" s="37" t="s">
        <v>224</v>
      </c>
      <c r="B36" s="45"/>
      <c r="C36" s="46"/>
      <c r="D36" s="46"/>
      <c r="E36" s="39" t="s">
        <v>5396</v>
      </c>
      <c r="F36" s="46"/>
      <c r="G36" s="46"/>
      <c r="H36" s="46"/>
      <c r="I36" s="46"/>
      <c r="J36" s="48"/>
    </row>
    <row r="37" ht="30">
      <c r="A37" s="37" t="s">
        <v>225</v>
      </c>
      <c r="B37" s="45"/>
      <c r="C37" s="46"/>
      <c r="D37" s="46"/>
      <c r="E37" s="49" t="s">
        <v>5397</v>
      </c>
      <c r="F37" s="46"/>
      <c r="G37" s="46"/>
      <c r="H37" s="46"/>
      <c r="I37" s="46"/>
      <c r="J37" s="48"/>
    </row>
    <row r="38">
      <c r="A38" s="37" t="s">
        <v>227</v>
      </c>
      <c r="B38" s="45"/>
      <c r="C38" s="46"/>
      <c r="D38" s="46"/>
      <c r="E38" s="47" t="s">
        <v>221</v>
      </c>
      <c r="F38" s="46"/>
      <c r="G38" s="46"/>
      <c r="H38" s="46"/>
      <c r="I38" s="46"/>
      <c r="J38" s="48"/>
    </row>
    <row r="39">
      <c r="A39" s="37" t="s">
        <v>219</v>
      </c>
      <c r="B39" s="37">
        <v>8</v>
      </c>
      <c r="C39" s="38" t="s">
        <v>5398</v>
      </c>
      <c r="D39" s="37" t="s">
        <v>221</v>
      </c>
      <c r="E39" s="39" t="s">
        <v>5399</v>
      </c>
      <c r="F39" s="40" t="s">
        <v>805</v>
      </c>
      <c r="G39" s="41">
        <v>447.44999999999999</v>
      </c>
      <c r="H39" s="42">
        <v>0</v>
      </c>
      <c r="I39" s="43">
        <f>ROUND(G39*H39,P4)</f>
        <v>0</v>
      </c>
      <c r="J39" s="37"/>
      <c r="O39" s="44">
        <f>I39*0.21</f>
        <v>0</v>
      </c>
      <c r="P39">
        <v>3</v>
      </c>
    </row>
    <row r="40">
      <c r="A40" s="37" t="s">
        <v>224</v>
      </c>
      <c r="B40" s="45"/>
      <c r="C40" s="46"/>
      <c r="D40" s="46"/>
      <c r="E40" s="39" t="s">
        <v>5400</v>
      </c>
      <c r="F40" s="46"/>
      <c r="G40" s="46"/>
      <c r="H40" s="46"/>
      <c r="I40" s="46"/>
      <c r="J40" s="48"/>
    </row>
    <row r="41" ht="30">
      <c r="A41" s="37" t="s">
        <v>225</v>
      </c>
      <c r="B41" s="45"/>
      <c r="C41" s="46"/>
      <c r="D41" s="46"/>
      <c r="E41" s="49" t="s">
        <v>5401</v>
      </c>
      <c r="F41" s="46"/>
      <c r="G41" s="46"/>
      <c r="H41" s="46"/>
      <c r="I41" s="46"/>
      <c r="J41" s="48"/>
    </row>
    <row r="42">
      <c r="A42" s="37" t="s">
        <v>227</v>
      </c>
      <c r="B42" s="45"/>
      <c r="C42" s="46"/>
      <c r="D42" s="46"/>
      <c r="E42" s="47" t="s">
        <v>221</v>
      </c>
      <c r="F42" s="46"/>
      <c r="G42" s="46"/>
      <c r="H42" s="46"/>
      <c r="I42" s="46"/>
      <c r="J42" s="48"/>
    </row>
    <row r="43">
      <c r="A43" s="37" t="s">
        <v>219</v>
      </c>
      <c r="B43" s="37">
        <v>9</v>
      </c>
      <c r="C43" s="38" t="s">
        <v>5402</v>
      </c>
      <c r="D43" s="37" t="s">
        <v>221</v>
      </c>
      <c r="E43" s="39" t="s">
        <v>5403</v>
      </c>
      <c r="F43" s="40" t="s">
        <v>245</v>
      </c>
      <c r="G43" s="41">
        <v>798</v>
      </c>
      <c r="H43" s="42">
        <v>0</v>
      </c>
      <c r="I43" s="43">
        <f>ROUND(G43*H43,P4)</f>
        <v>0</v>
      </c>
      <c r="J43" s="37"/>
      <c r="O43" s="44">
        <f>I43*0.21</f>
        <v>0</v>
      </c>
      <c r="P43">
        <v>3</v>
      </c>
    </row>
    <row r="44" ht="45">
      <c r="A44" s="37" t="s">
        <v>224</v>
      </c>
      <c r="B44" s="45"/>
      <c r="C44" s="46"/>
      <c r="D44" s="46"/>
      <c r="E44" s="39" t="s">
        <v>5404</v>
      </c>
      <c r="F44" s="46"/>
      <c r="G44" s="46"/>
      <c r="H44" s="46"/>
      <c r="I44" s="46"/>
      <c r="J44" s="48"/>
    </row>
    <row r="45" ht="45">
      <c r="A45" s="37" t="s">
        <v>225</v>
      </c>
      <c r="B45" s="45"/>
      <c r="C45" s="46"/>
      <c r="D45" s="46"/>
      <c r="E45" s="49" t="s">
        <v>5405</v>
      </c>
      <c r="F45" s="46"/>
      <c r="G45" s="46"/>
      <c r="H45" s="46"/>
      <c r="I45" s="46"/>
      <c r="J45" s="48"/>
    </row>
    <row r="46">
      <c r="A46" s="37" t="s">
        <v>227</v>
      </c>
      <c r="B46" s="45"/>
      <c r="C46" s="46"/>
      <c r="D46" s="46"/>
      <c r="E46" s="47" t="s">
        <v>221</v>
      </c>
      <c r="F46" s="46"/>
      <c r="G46" s="46"/>
      <c r="H46" s="46"/>
      <c r="I46" s="46"/>
      <c r="J46" s="48"/>
    </row>
    <row r="47" ht="30">
      <c r="A47" s="37" t="s">
        <v>219</v>
      </c>
      <c r="B47" s="37">
        <v>10</v>
      </c>
      <c r="C47" s="38" t="s">
        <v>5406</v>
      </c>
      <c r="D47" s="37" t="s">
        <v>221</v>
      </c>
      <c r="E47" s="39" t="s">
        <v>5407</v>
      </c>
      <c r="F47" s="40" t="s">
        <v>245</v>
      </c>
      <c r="G47" s="41">
        <v>114</v>
      </c>
      <c r="H47" s="42">
        <v>0</v>
      </c>
      <c r="I47" s="43">
        <f>ROUND(G47*H47,P4)</f>
        <v>0</v>
      </c>
      <c r="J47" s="37"/>
      <c r="O47" s="44">
        <f>I47*0.21</f>
        <v>0</v>
      </c>
      <c r="P47">
        <v>3</v>
      </c>
    </row>
    <row r="48" ht="180">
      <c r="A48" s="37" t="s">
        <v>224</v>
      </c>
      <c r="B48" s="45"/>
      <c r="C48" s="46"/>
      <c r="D48" s="46"/>
      <c r="E48" s="39" t="s">
        <v>5408</v>
      </c>
      <c r="F48" s="46"/>
      <c r="G48" s="46"/>
      <c r="H48" s="46"/>
      <c r="I48" s="46"/>
      <c r="J48" s="48"/>
    </row>
    <row r="49">
      <c r="A49" s="37" t="s">
        <v>227</v>
      </c>
      <c r="B49" s="45"/>
      <c r="C49" s="46"/>
      <c r="D49" s="46"/>
      <c r="E49" s="47" t="s">
        <v>221</v>
      </c>
      <c r="F49" s="46"/>
      <c r="G49" s="46"/>
      <c r="H49" s="46"/>
      <c r="I49" s="46"/>
      <c r="J49" s="48"/>
    </row>
    <row r="50">
      <c r="A50" s="37" t="s">
        <v>219</v>
      </c>
      <c r="B50" s="37">
        <v>11</v>
      </c>
      <c r="C50" s="38" t="s">
        <v>1223</v>
      </c>
      <c r="D50" s="37" t="s">
        <v>221</v>
      </c>
      <c r="E50" s="39" t="s">
        <v>1224</v>
      </c>
      <c r="F50" s="40" t="s">
        <v>223</v>
      </c>
      <c r="G50" s="41">
        <v>547.20000000000005</v>
      </c>
      <c r="H50" s="42">
        <v>0</v>
      </c>
      <c r="I50" s="43">
        <f>ROUND(G50*H50,P4)</f>
        <v>0</v>
      </c>
      <c r="J50" s="37"/>
      <c r="O50" s="44">
        <f>I50*0.21</f>
        <v>0</v>
      </c>
      <c r="P50">
        <v>3</v>
      </c>
    </row>
    <row r="51" ht="45">
      <c r="A51" s="37" t="s">
        <v>224</v>
      </c>
      <c r="B51" s="45"/>
      <c r="C51" s="46"/>
      <c r="D51" s="46"/>
      <c r="E51" s="39" t="s">
        <v>5409</v>
      </c>
      <c r="F51" s="46"/>
      <c r="G51" s="46"/>
      <c r="H51" s="46"/>
      <c r="I51" s="46"/>
      <c r="J51" s="48"/>
    </row>
    <row r="52" ht="60">
      <c r="A52" s="37" t="s">
        <v>225</v>
      </c>
      <c r="B52" s="45"/>
      <c r="C52" s="46"/>
      <c r="D52" s="46"/>
      <c r="E52" s="49" t="s">
        <v>5410</v>
      </c>
      <c r="F52" s="46"/>
      <c r="G52" s="46"/>
      <c r="H52" s="46"/>
      <c r="I52" s="46"/>
      <c r="J52" s="48"/>
    </row>
    <row r="53">
      <c r="A53" s="37" t="s">
        <v>227</v>
      </c>
      <c r="B53" s="45"/>
      <c r="C53" s="46"/>
      <c r="D53" s="46"/>
      <c r="E53" s="47" t="s">
        <v>221</v>
      </c>
      <c r="F53" s="46"/>
      <c r="G53" s="46"/>
      <c r="H53" s="46"/>
      <c r="I53" s="46"/>
      <c r="J53" s="48"/>
    </row>
    <row r="54">
      <c r="A54" s="37" t="s">
        <v>219</v>
      </c>
      <c r="B54" s="37">
        <v>12</v>
      </c>
      <c r="C54" s="38" t="s">
        <v>5411</v>
      </c>
      <c r="D54" s="37" t="s">
        <v>217</v>
      </c>
      <c r="E54" s="39" t="s">
        <v>5412</v>
      </c>
      <c r="F54" s="40" t="s">
        <v>5413</v>
      </c>
      <c r="G54" s="41">
        <v>0.34100000000000003</v>
      </c>
      <c r="H54" s="42">
        <v>0</v>
      </c>
      <c r="I54" s="43">
        <f>ROUND(G54*H54,P4)</f>
        <v>0</v>
      </c>
      <c r="J54" s="37"/>
      <c r="O54" s="44">
        <f>I54*0.21</f>
        <v>0</v>
      </c>
      <c r="P54">
        <v>3</v>
      </c>
    </row>
    <row r="55">
      <c r="A55" s="37" t="s">
        <v>224</v>
      </c>
      <c r="B55" s="45"/>
      <c r="C55" s="46"/>
      <c r="D55" s="46"/>
      <c r="E55" s="39" t="s">
        <v>5414</v>
      </c>
      <c r="F55" s="46"/>
      <c r="G55" s="46"/>
      <c r="H55" s="46"/>
      <c r="I55" s="46"/>
      <c r="J55" s="48"/>
    </row>
    <row r="56" ht="30">
      <c r="A56" s="37" t="s">
        <v>225</v>
      </c>
      <c r="B56" s="45"/>
      <c r="C56" s="46"/>
      <c r="D56" s="46"/>
      <c r="E56" s="49" t="s">
        <v>5415</v>
      </c>
      <c r="F56" s="46"/>
      <c r="G56" s="46"/>
      <c r="H56" s="46"/>
      <c r="I56" s="46"/>
      <c r="J56" s="48"/>
    </row>
    <row r="57">
      <c r="A57" s="37" t="s">
        <v>227</v>
      </c>
      <c r="B57" s="45"/>
      <c r="C57" s="46"/>
      <c r="D57" s="46"/>
      <c r="E57" s="47" t="s">
        <v>221</v>
      </c>
      <c r="F57" s="46"/>
      <c r="G57" s="46"/>
      <c r="H57" s="46"/>
      <c r="I57" s="46"/>
      <c r="J57" s="48"/>
    </row>
    <row r="58">
      <c r="A58" s="37" t="s">
        <v>219</v>
      </c>
      <c r="B58" s="37">
        <v>13</v>
      </c>
      <c r="C58" s="38" t="s">
        <v>5411</v>
      </c>
      <c r="D58" s="37" t="s">
        <v>1234</v>
      </c>
      <c r="E58" s="39" t="s">
        <v>5416</v>
      </c>
      <c r="F58" s="40" t="s">
        <v>5413</v>
      </c>
      <c r="G58" s="41">
        <v>8.9359999999999999</v>
      </c>
      <c r="H58" s="42">
        <v>0</v>
      </c>
      <c r="I58" s="43">
        <f>ROUND(G58*H58,P4)</f>
        <v>0</v>
      </c>
      <c r="J58" s="37"/>
      <c r="O58" s="44">
        <f>I58*0.21</f>
        <v>0</v>
      </c>
      <c r="P58">
        <v>3</v>
      </c>
    </row>
    <row r="59">
      <c r="A59" s="37" t="s">
        <v>224</v>
      </c>
      <c r="B59" s="45"/>
      <c r="C59" s="46"/>
      <c r="D59" s="46"/>
      <c r="E59" s="39" t="s">
        <v>5417</v>
      </c>
      <c r="F59" s="46"/>
      <c r="G59" s="46"/>
      <c r="H59" s="46"/>
      <c r="I59" s="46"/>
      <c r="J59" s="48"/>
    </row>
    <row r="60" ht="30">
      <c r="A60" s="37" t="s">
        <v>225</v>
      </c>
      <c r="B60" s="45"/>
      <c r="C60" s="46"/>
      <c r="D60" s="46"/>
      <c r="E60" s="49" t="s">
        <v>5418</v>
      </c>
      <c r="F60" s="46"/>
      <c r="G60" s="46"/>
      <c r="H60" s="46"/>
      <c r="I60" s="46"/>
      <c r="J60" s="48"/>
    </row>
    <row r="61">
      <c r="A61" s="37" t="s">
        <v>227</v>
      </c>
      <c r="B61" s="45"/>
      <c r="C61" s="46"/>
      <c r="D61" s="46"/>
      <c r="E61" s="47" t="s">
        <v>221</v>
      </c>
      <c r="F61" s="46"/>
      <c r="G61" s="46"/>
      <c r="H61" s="46"/>
      <c r="I61" s="46"/>
      <c r="J61" s="48"/>
    </row>
    <row r="62">
      <c r="A62" s="37" t="s">
        <v>219</v>
      </c>
      <c r="B62" s="37">
        <v>14</v>
      </c>
      <c r="C62" s="38" t="s">
        <v>5419</v>
      </c>
      <c r="D62" s="37" t="s">
        <v>221</v>
      </c>
      <c r="E62" s="39" t="s">
        <v>5420</v>
      </c>
      <c r="F62" s="40" t="s">
        <v>5413</v>
      </c>
      <c r="G62" s="41">
        <v>12.942</v>
      </c>
      <c r="H62" s="42">
        <v>0</v>
      </c>
      <c r="I62" s="43">
        <f>ROUND(G62*H62,P4)</f>
        <v>0</v>
      </c>
      <c r="J62" s="37"/>
      <c r="O62" s="44">
        <f>I62*0.21</f>
        <v>0</v>
      </c>
      <c r="P62">
        <v>3</v>
      </c>
    </row>
    <row r="63">
      <c r="A63" s="37" t="s">
        <v>224</v>
      </c>
      <c r="B63" s="45"/>
      <c r="C63" s="46"/>
      <c r="D63" s="46"/>
      <c r="E63" s="39" t="s">
        <v>5421</v>
      </c>
      <c r="F63" s="46"/>
      <c r="G63" s="46"/>
      <c r="H63" s="46"/>
      <c r="I63" s="46"/>
      <c r="J63" s="48"/>
    </row>
    <row r="64" ht="30">
      <c r="A64" s="37" t="s">
        <v>225</v>
      </c>
      <c r="B64" s="45"/>
      <c r="C64" s="46"/>
      <c r="D64" s="46"/>
      <c r="E64" s="49" t="s">
        <v>5422</v>
      </c>
      <c r="F64" s="46"/>
      <c r="G64" s="46"/>
      <c r="H64" s="46"/>
      <c r="I64" s="46"/>
      <c r="J64" s="48"/>
    </row>
    <row r="65">
      <c r="A65" s="37" t="s">
        <v>227</v>
      </c>
      <c r="B65" s="45"/>
      <c r="C65" s="46"/>
      <c r="D65" s="46"/>
      <c r="E65" s="47" t="s">
        <v>221</v>
      </c>
      <c r="F65" s="46"/>
      <c r="G65" s="46"/>
      <c r="H65" s="46"/>
      <c r="I65" s="46"/>
      <c r="J65" s="48"/>
    </row>
    <row r="66" ht="30">
      <c r="A66" s="37" t="s">
        <v>219</v>
      </c>
      <c r="B66" s="37">
        <v>15</v>
      </c>
      <c r="C66" s="38" t="s">
        <v>5423</v>
      </c>
      <c r="D66" s="37" t="s">
        <v>221</v>
      </c>
      <c r="E66" s="39" t="s">
        <v>5424</v>
      </c>
      <c r="F66" s="40" t="s">
        <v>245</v>
      </c>
      <c r="G66" s="41">
        <v>114</v>
      </c>
      <c r="H66" s="42">
        <v>0</v>
      </c>
      <c r="I66" s="43">
        <f>ROUND(G66*H66,P4)</f>
        <v>0</v>
      </c>
      <c r="J66" s="37"/>
      <c r="O66" s="44">
        <f>I66*0.21</f>
        <v>0</v>
      </c>
      <c r="P66">
        <v>3</v>
      </c>
    </row>
    <row r="67">
      <c r="A67" s="37" t="s">
        <v>224</v>
      </c>
      <c r="B67" s="45"/>
      <c r="C67" s="46"/>
      <c r="D67" s="46"/>
      <c r="E67" s="39" t="s">
        <v>5425</v>
      </c>
      <c r="F67" s="46"/>
      <c r="G67" s="46"/>
      <c r="H67" s="46"/>
      <c r="I67" s="46"/>
      <c r="J67" s="48"/>
    </row>
    <row r="68" ht="30">
      <c r="A68" s="37" t="s">
        <v>225</v>
      </c>
      <c r="B68" s="45"/>
      <c r="C68" s="46"/>
      <c r="D68" s="46"/>
      <c r="E68" s="49" t="s">
        <v>5426</v>
      </c>
      <c r="F68" s="46"/>
      <c r="G68" s="46"/>
      <c r="H68" s="46"/>
      <c r="I68" s="46"/>
      <c r="J68" s="48"/>
    </row>
    <row r="69">
      <c r="A69" s="37" t="s">
        <v>227</v>
      </c>
      <c r="B69" s="45"/>
      <c r="C69" s="46"/>
      <c r="D69" s="46"/>
      <c r="E69" s="47" t="s">
        <v>221</v>
      </c>
      <c r="F69" s="46"/>
      <c r="G69" s="46"/>
      <c r="H69" s="46"/>
      <c r="I69" s="46"/>
      <c r="J69" s="48"/>
    </row>
    <row r="70" ht="30">
      <c r="A70" s="37" t="s">
        <v>219</v>
      </c>
      <c r="B70" s="37">
        <v>16</v>
      </c>
      <c r="C70" s="38" t="s">
        <v>5427</v>
      </c>
      <c r="D70" s="37" t="s">
        <v>221</v>
      </c>
      <c r="E70" s="39" t="s">
        <v>5428</v>
      </c>
      <c r="F70" s="40" t="s">
        <v>542</v>
      </c>
      <c r="G70" s="41">
        <v>114</v>
      </c>
      <c r="H70" s="42">
        <v>0</v>
      </c>
      <c r="I70" s="43">
        <f>ROUND(G70*H70,P4)</f>
        <v>0</v>
      </c>
      <c r="J70" s="37"/>
      <c r="O70" s="44">
        <f>I70*0.21</f>
        <v>0</v>
      </c>
      <c r="P70">
        <v>3</v>
      </c>
    </row>
    <row r="71">
      <c r="A71" s="37" t="s">
        <v>224</v>
      </c>
      <c r="B71" s="45"/>
      <c r="C71" s="46"/>
      <c r="D71" s="46"/>
      <c r="E71" s="39" t="s">
        <v>5429</v>
      </c>
      <c r="F71" s="46"/>
      <c r="G71" s="46"/>
      <c r="H71" s="46"/>
      <c r="I71" s="46"/>
      <c r="J71" s="48"/>
    </row>
    <row r="72" ht="60">
      <c r="A72" s="37" t="s">
        <v>225</v>
      </c>
      <c r="B72" s="45"/>
      <c r="C72" s="46"/>
      <c r="D72" s="46"/>
      <c r="E72" s="49" t="s">
        <v>5430</v>
      </c>
      <c r="F72" s="46"/>
      <c r="G72" s="46"/>
      <c r="H72" s="46"/>
      <c r="I72" s="46"/>
      <c r="J72" s="48"/>
    </row>
    <row r="73">
      <c r="A73" s="37" t="s">
        <v>227</v>
      </c>
      <c r="B73" s="45"/>
      <c r="C73" s="46"/>
      <c r="D73" s="46"/>
      <c r="E73" s="47" t="s">
        <v>221</v>
      </c>
      <c r="F73" s="46"/>
      <c r="G73" s="46"/>
      <c r="H73" s="46"/>
      <c r="I73" s="46"/>
      <c r="J73" s="48"/>
    </row>
    <row r="74">
      <c r="A74" s="37" t="s">
        <v>219</v>
      </c>
      <c r="B74" s="37">
        <v>17</v>
      </c>
      <c r="C74" s="38" t="s">
        <v>5431</v>
      </c>
      <c r="D74" s="37" t="s">
        <v>221</v>
      </c>
      <c r="E74" s="39" t="s">
        <v>5432</v>
      </c>
      <c r="F74" s="40" t="s">
        <v>245</v>
      </c>
      <c r="G74" s="41">
        <v>114</v>
      </c>
      <c r="H74" s="42">
        <v>0</v>
      </c>
      <c r="I74" s="43">
        <f>ROUND(G74*H74,P4)</f>
        <v>0</v>
      </c>
      <c r="J74" s="37"/>
      <c r="O74" s="44">
        <f>I74*0.21</f>
        <v>0</v>
      </c>
      <c r="P74">
        <v>3</v>
      </c>
    </row>
    <row r="75">
      <c r="A75" s="37" t="s">
        <v>224</v>
      </c>
      <c r="B75" s="45"/>
      <c r="C75" s="46"/>
      <c r="D75" s="46"/>
      <c r="E75" s="39" t="s">
        <v>5433</v>
      </c>
      <c r="F75" s="46"/>
      <c r="G75" s="46"/>
      <c r="H75" s="46"/>
      <c r="I75" s="46"/>
      <c r="J75" s="48"/>
    </row>
    <row r="76" ht="30">
      <c r="A76" s="37" t="s">
        <v>225</v>
      </c>
      <c r="B76" s="45"/>
      <c r="C76" s="46"/>
      <c r="D76" s="46"/>
      <c r="E76" s="49" t="s">
        <v>5434</v>
      </c>
      <c r="F76" s="46"/>
      <c r="G76" s="46"/>
      <c r="H76" s="46"/>
      <c r="I76" s="46"/>
      <c r="J76" s="48"/>
    </row>
    <row r="77">
      <c r="A77" s="37" t="s">
        <v>227</v>
      </c>
      <c r="B77" s="45"/>
      <c r="C77" s="46"/>
      <c r="D77" s="46"/>
      <c r="E77" s="47" t="s">
        <v>221</v>
      </c>
      <c r="F77" s="46"/>
      <c r="G77" s="46"/>
      <c r="H77" s="46"/>
      <c r="I77" s="46"/>
      <c r="J77" s="48"/>
    </row>
    <row r="78">
      <c r="A78" s="37" t="s">
        <v>219</v>
      </c>
      <c r="B78" s="37">
        <v>18</v>
      </c>
      <c r="C78" s="38" t="s">
        <v>5435</v>
      </c>
      <c r="D78" s="37" t="s">
        <v>221</v>
      </c>
      <c r="E78" s="39" t="s">
        <v>5436</v>
      </c>
      <c r="F78" s="40" t="s">
        <v>223</v>
      </c>
      <c r="G78" s="41">
        <v>69.944000000000003</v>
      </c>
      <c r="H78" s="42">
        <v>0</v>
      </c>
      <c r="I78" s="43">
        <f>ROUND(G78*H78,P4)</f>
        <v>0</v>
      </c>
      <c r="J78" s="37"/>
      <c r="O78" s="44">
        <f>I78*0.21</f>
        <v>0</v>
      </c>
      <c r="P78">
        <v>3</v>
      </c>
    </row>
    <row r="79" ht="45">
      <c r="A79" s="37" t="s">
        <v>224</v>
      </c>
      <c r="B79" s="45"/>
      <c r="C79" s="46"/>
      <c r="D79" s="46"/>
      <c r="E79" s="39" t="s">
        <v>5437</v>
      </c>
      <c r="F79" s="46"/>
      <c r="G79" s="46"/>
      <c r="H79" s="46"/>
      <c r="I79" s="46"/>
      <c r="J79" s="48"/>
    </row>
    <row r="80" ht="45">
      <c r="A80" s="37" t="s">
        <v>225</v>
      </c>
      <c r="B80" s="45"/>
      <c r="C80" s="46"/>
      <c r="D80" s="46"/>
      <c r="E80" s="49" t="s">
        <v>5438</v>
      </c>
      <c r="F80" s="46"/>
      <c r="G80" s="46"/>
      <c r="H80" s="46"/>
      <c r="I80" s="46"/>
      <c r="J80" s="48"/>
    </row>
    <row r="81">
      <c r="A81" s="37" t="s">
        <v>227</v>
      </c>
      <c r="B81" s="45"/>
      <c r="C81" s="46"/>
      <c r="D81" s="46"/>
      <c r="E81" s="47" t="s">
        <v>221</v>
      </c>
      <c r="F81" s="46"/>
      <c r="G81" s="46"/>
      <c r="H81" s="46"/>
      <c r="I81" s="46"/>
      <c r="J81" s="48"/>
    </row>
    <row r="82">
      <c r="A82" s="37" t="s">
        <v>219</v>
      </c>
      <c r="B82" s="37">
        <v>19</v>
      </c>
      <c r="C82" s="38" t="s">
        <v>5439</v>
      </c>
      <c r="D82" s="37" t="s">
        <v>221</v>
      </c>
      <c r="E82" s="39" t="s">
        <v>5440</v>
      </c>
      <c r="F82" s="40" t="s">
        <v>245</v>
      </c>
      <c r="G82" s="41">
        <v>228</v>
      </c>
      <c r="H82" s="42">
        <v>0</v>
      </c>
      <c r="I82" s="43">
        <f>ROUND(G82*H82,P4)</f>
        <v>0</v>
      </c>
      <c r="J82" s="37"/>
      <c r="O82" s="44">
        <f>I82*0.21</f>
        <v>0</v>
      </c>
      <c r="P82">
        <v>3</v>
      </c>
    </row>
    <row r="83">
      <c r="A83" s="37" t="s">
        <v>224</v>
      </c>
      <c r="B83" s="45"/>
      <c r="C83" s="46"/>
      <c r="D83" s="46"/>
      <c r="E83" s="39" t="s">
        <v>5441</v>
      </c>
      <c r="F83" s="46"/>
      <c r="G83" s="46"/>
      <c r="H83" s="46"/>
      <c r="I83" s="46"/>
      <c r="J83" s="48"/>
    </row>
    <row r="84">
      <c r="A84" s="37" t="s">
        <v>227</v>
      </c>
      <c r="B84" s="45"/>
      <c r="C84" s="46"/>
      <c r="D84" s="46"/>
      <c r="E84" s="47" t="s">
        <v>221</v>
      </c>
      <c r="F84" s="46"/>
      <c r="G84" s="46"/>
      <c r="H84" s="46"/>
      <c r="I84" s="46"/>
      <c r="J84" s="48"/>
    </row>
    <row r="85">
      <c r="A85" s="37" t="s">
        <v>219</v>
      </c>
      <c r="B85" s="37">
        <v>20</v>
      </c>
      <c r="C85" s="38" t="s">
        <v>5442</v>
      </c>
      <c r="D85" s="37" t="s">
        <v>221</v>
      </c>
      <c r="E85" s="39" t="s">
        <v>5443</v>
      </c>
      <c r="F85" s="40" t="s">
        <v>223</v>
      </c>
      <c r="G85" s="41">
        <v>91.200000000000003</v>
      </c>
      <c r="H85" s="42">
        <v>0</v>
      </c>
      <c r="I85" s="43">
        <f>ROUND(G85*H85,P4)</f>
        <v>0</v>
      </c>
      <c r="J85" s="37"/>
      <c r="O85" s="44">
        <f>I85*0.21</f>
        <v>0</v>
      </c>
      <c r="P85">
        <v>3</v>
      </c>
    </row>
    <row r="86" ht="30">
      <c r="A86" s="37" t="s">
        <v>224</v>
      </c>
      <c r="B86" s="45"/>
      <c r="C86" s="46"/>
      <c r="D86" s="46"/>
      <c r="E86" s="39" t="s">
        <v>5444</v>
      </c>
      <c r="F86" s="46"/>
      <c r="G86" s="46"/>
      <c r="H86" s="46"/>
      <c r="I86" s="46"/>
      <c r="J86" s="48"/>
    </row>
    <row r="87" ht="45">
      <c r="A87" s="37" t="s">
        <v>225</v>
      </c>
      <c r="B87" s="45"/>
      <c r="C87" s="46"/>
      <c r="D87" s="46"/>
      <c r="E87" s="49" t="s">
        <v>5445</v>
      </c>
      <c r="F87" s="46"/>
      <c r="G87" s="46"/>
      <c r="H87" s="46"/>
      <c r="I87" s="46"/>
      <c r="J87" s="48"/>
    </row>
    <row r="88">
      <c r="A88" s="37" t="s">
        <v>227</v>
      </c>
      <c r="B88" s="45"/>
      <c r="C88" s="46"/>
      <c r="D88" s="46"/>
      <c r="E88" s="47" t="s">
        <v>221</v>
      </c>
      <c r="F88" s="46"/>
      <c r="G88" s="46"/>
      <c r="H88" s="46"/>
      <c r="I88" s="46"/>
      <c r="J88" s="48"/>
    </row>
    <row r="89">
      <c r="A89" s="37" t="s">
        <v>219</v>
      </c>
      <c r="B89" s="37">
        <v>21</v>
      </c>
      <c r="C89" s="38" t="s">
        <v>5442</v>
      </c>
      <c r="D89" s="37" t="s">
        <v>217</v>
      </c>
      <c r="E89" s="39" t="s">
        <v>5446</v>
      </c>
      <c r="F89" s="40" t="s">
        <v>245</v>
      </c>
      <c r="G89" s="41">
        <v>101</v>
      </c>
      <c r="H89" s="42">
        <v>0</v>
      </c>
      <c r="I89" s="43">
        <f>ROUND(G89*H89,P4)</f>
        <v>0</v>
      </c>
      <c r="J89" s="37"/>
      <c r="O89" s="44">
        <f>I89*0.21</f>
        <v>0</v>
      </c>
      <c r="P89">
        <v>3</v>
      </c>
    </row>
    <row r="90">
      <c r="A90" s="37" t="s">
        <v>224</v>
      </c>
      <c r="B90" s="45"/>
      <c r="C90" s="46"/>
      <c r="D90" s="46"/>
      <c r="E90" s="39" t="s">
        <v>5447</v>
      </c>
      <c r="F90" s="46"/>
      <c r="G90" s="46"/>
      <c r="H90" s="46"/>
      <c r="I90" s="46"/>
      <c r="J90" s="48"/>
    </row>
    <row r="91">
      <c r="A91" s="37" t="s">
        <v>227</v>
      </c>
      <c r="B91" s="45"/>
      <c r="C91" s="46"/>
      <c r="D91" s="46"/>
      <c r="E91" s="47" t="s">
        <v>221</v>
      </c>
      <c r="F91" s="46"/>
      <c r="G91" s="46"/>
      <c r="H91" s="46"/>
      <c r="I91" s="46"/>
      <c r="J91" s="48"/>
    </row>
    <row r="92">
      <c r="A92" s="37" t="s">
        <v>219</v>
      </c>
      <c r="B92" s="37">
        <v>22</v>
      </c>
      <c r="C92" s="38" t="s">
        <v>5442</v>
      </c>
      <c r="D92" s="37" t="s">
        <v>1234</v>
      </c>
      <c r="E92" s="39" t="s">
        <v>5448</v>
      </c>
      <c r="F92" s="40" t="s">
        <v>245</v>
      </c>
      <c r="G92" s="41">
        <v>13</v>
      </c>
      <c r="H92" s="42">
        <v>0</v>
      </c>
      <c r="I92" s="43">
        <f>ROUND(G92*H92,P4)</f>
        <v>0</v>
      </c>
      <c r="J92" s="37"/>
      <c r="O92" s="44">
        <f>I92*0.21</f>
        <v>0</v>
      </c>
      <c r="P92">
        <v>3</v>
      </c>
    </row>
    <row r="93">
      <c r="A93" s="37" t="s">
        <v>224</v>
      </c>
      <c r="B93" s="45"/>
      <c r="C93" s="46"/>
      <c r="D93" s="46"/>
      <c r="E93" s="39" t="s">
        <v>5447</v>
      </c>
      <c r="F93" s="46"/>
      <c r="G93" s="46"/>
      <c r="H93" s="46"/>
      <c r="I93" s="46"/>
      <c r="J93" s="48"/>
    </row>
    <row r="94">
      <c r="A94" s="37" t="s">
        <v>227</v>
      </c>
      <c r="B94" s="50"/>
      <c r="C94" s="51"/>
      <c r="D94" s="51"/>
      <c r="E94" s="53" t="s">
        <v>221</v>
      </c>
      <c r="F94" s="51"/>
      <c r="G94" s="51"/>
      <c r="H94" s="51"/>
      <c r="I94" s="51"/>
      <c r="J94" s="52"/>
    </row>
  </sheetData>
  <sheetProtection sheet="1" objects="1" scenarios="1" spinCount="100000" saltValue="AzeCo15SVr2Rz+mBDdlI7wd6IQ++M9gJc+5ax941UPxMfCrH1lTCPEyAJwI8VDS6wBy41fyui5mL0heUlI+QZQ==" hashValue="Bb4FjlvMkI8WXVqiqs6MYUfDtse/uYfMuE8fnZz7cXOnbvi5HmbRnMGGN9gQSoIZd7pK8gTcfbVlkCVAsxDAOQ=="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5449</v>
      </c>
      <c r="I3" s="25">
        <f>SUMIFS(I9:I133,A9:A133,"SD")</f>
        <v>0</v>
      </c>
      <c r="J3" s="19"/>
      <c r="O3">
        <v>0</v>
      </c>
      <c r="P3">
        <v>2</v>
      </c>
    </row>
    <row r="4">
      <c r="A4" s="3" t="s">
        <v>197</v>
      </c>
      <c r="B4" s="20" t="s">
        <v>198</v>
      </c>
      <c r="C4" s="21" t="s">
        <v>183</v>
      </c>
      <c r="D4" s="22"/>
      <c r="E4" s="23" t="s">
        <v>184</v>
      </c>
      <c r="F4" s="17"/>
      <c r="G4" s="17"/>
      <c r="H4" s="17"/>
      <c r="I4" s="17"/>
      <c r="J4" s="19"/>
      <c r="O4">
        <v>0.14999999999999999</v>
      </c>
      <c r="P4">
        <v>2</v>
      </c>
    </row>
    <row r="5">
      <c r="A5" s="3" t="s">
        <v>199</v>
      </c>
      <c r="B5" s="20" t="s">
        <v>204</v>
      </c>
      <c r="C5" s="21" t="s">
        <v>5449</v>
      </c>
      <c r="D5" s="22"/>
      <c r="E5" s="23" t="s">
        <v>186</v>
      </c>
      <c r="F5" s="17"/>
      <c r="G5" s="17"/>
      <c r="H5" s="17"/>
      <c r="I5" s="17"/>
      <c r="J5" s="19"/>
      <c r="O5">
        <v>0.20999999999999999</v>
      </c>
    </row>
    <row r="6">
      <c r="A6" s="26" t="s">
        <v>205</v>
      </c>
      <c r="B6" s="27" t="s">
        <v>206</v>
      </c>
      <c r="C6" s="7" t="s">
        <v>207</v>
      </c>
      <c r="D6" s="7" t="s">
        <v>208</v>
      </c>
      <c r="E6" s="7" t="s">
        <v>209</v>
      </c>
      <c r="F6" s="7" t="s">
        <v>210</v>
      </c>
      <c r="G6" s="7" t="s">
        <v>211</v>
      </c>
      <c r="H6" s="7" t="s">
        <v>212</v>
      </c>
      <c r="I6" s="7"/>
      <c r="J6" s="28" t="s">
        <v>213</v>
      </c>
    </row>
    <row r="7">
      <c r="A7" s="26"/>
      <c r="B7" s="27"/>
      <c r="C7" s="7"/>
      <c r="D7" s="7"/>
      <c r="E7" s="7"/>
      <c r="F7" s="7"/>
      <c r="G7" s="7"/>
      <c r="H7" s="7" t="s">
        <v>214</v>
      </c>
      <c r="I7" s="7" t="s">
        <v>215</v>
      </c>
      <c r="J7" s="28"/>
    </row>
    <row r="8">
      <c r="A8" s="29">
        <v>0</v>
      </c>
      <c r="B8" s="27">
        <v>1</v>
      </c>
      <c r="C8" s="30">
        <v>2</v>
      </c>
      <c r="D8" s="7">
        <v>3</v>
      </c>
      <c r="E8" s="30">
        <v>4</v>
      </c>
      <c r="F8" s="7">
        <v>5</v>
      </c>
      <c r="G8" s="7">
        <v>6</v>
      </c>
      <c r="H8" s="7">
        <v>7</v>
      </c>
      <c r="I8" s="30">
        <v>8</v>
      </c>
      <c r="J8" s="28">
        <v>9</v>
      </c>
    </row>
    <row r="9">
      <c r="A9" s="31" t="s">
        <v>216</v>
      </c>
      <c r="B9" s="32"/>
      <c r="C9" s="33" t="s">
        <v>4405</v>
      </c>
      <c r="D9" s="34"/>
      <c r="E9" s="31" t="s">
        <v>4406</v>
      </c>
      <c r="F9" s="34"/>
      <c r="G9" s="34"/>
      <c r="H9" s="34"/>
      <c r="I9" s="35">
        <f>SUMIFS(I10:I133,A10:A133,"P")</f>
        <v>0</v>
      </c>
      <c r="J9" s="36"/>
    </row>
    <row r="10" ht="45">
      <c r="A10" s="37" t="s">
        <v>219</v>
      </c>
      <c r="B10" s="37">
        <v>1</v>
      </c>
      <c r="C10" s="38" t="s">
        <v>459</v>
      </c>
      <c r="D10" s="37" t="s">
        <v>460</v>
      </c>
      <c r="E10" s="39" t="s">
        <v>2855</v>
      </c>
      <c r="F10" s="40" t="s">
        <v>462</v>
      </c>
      <c r="G10" s="41">
        <v>55958.887000000002</v>
      </c>
      <c r="H10" s="42">
        <v>0</v>
      </c>
      <c r="I10" s="43">
        <f>ROUND(G10*H10,P4)</f>
        <v>0</v>
      </c>
      <c r="J10" s="37"/>
      <c r="O10" s="44">
        <f>I10*0.21</f>
        <v>0</v>
      </c>
      <c r="P10">
        <v>3</v>
      </c>
    </row>
    <row r="11">
      <c r="A11" s="37" t="s">
        <v>224</v>
      </c>
      <c r="B11" s="45"/>
      <c r="C11" s="46"/>
      <c r="D11" s="46"/>
      <c r="E11" s="39" t="s">
        <v>463</v>
      </c>
      <c r="F11" s="46"/>
      <c r="G11" s="46"/>
      <c r="H11" s="46"/>
      <c r="I11" s="46"/>
      <c r="J11" s="48"/>
    </row>
    <row r="12" ht="45">
      <c r="A12" s="37" t="s">
        <v>225</v>
      </c>
      <c r="B12" s="45"/>
      <c r="C12" s="46"/>
      <c r="D12" s="46"/>
      <c r="E12" s="49" t="s">
        <v>5450</v>
      </c>
      <c r="F12" s="46"/>
      <c r="G12" s="46"/>
      <c r="H12" s="46"/>
      <c r="I12" s="46"/>
      <c r="J12" s="48"/>
    </row>
    <row r="13" ht="120">
      <c r="A13" s="37" t="s">
        <v>227</v>
      </c>
      <c r="B13" s="45"/>
      <c r="C13" s="46"/>
      <c r="D13" s="46"/>
      <c r="E13" s="39" t="s">
        <v>1128</v>
      </c>
      <c r="F13" s="46"/>
      <c r="G13" s="46"/>
      <c r="H13" s="46"/>
      <c r="I13" s="46"/>
      <c r="J13" s="48"/>
    </row>
    <row r="14" ht="45">
      <c r="A14" s="37" t="s">
        <v>219</v>
      </c>
      <c r="B14" s="37">
        <v>2</v>
      </c>
      <c r="C14" s="38" t="s">
        <v>2810</v>
      </c>
      <c r="D14" s="37" t="s">
        <v>2811</v>
      </c>
      <c r="E14" s="39" t="s">
        <v>2813</v>
      </c>
      <c r="F14" s="40" t="s">
        <v>462</v>
      </c>
      <c r="G14" s="41">
        <v>488.38999999999999</v>
      </c>
      <c r="H14" s="42">
        <v>0</v>
      </c>
      <c r="I14" s="43">
        <f>ROUND(G14*H14,P4)</f>
        <v>0</v>
      </c>
      <c r="J14" s="37"/>
      <c r="O14" s="44">
        <f>I14*0.21</f>
        <v>0</v>
      </c>
      <c r="P14">
        <v>3</v>
      </c>
    </row>
    <row r="15" ht="45">
      <c r="A15" s="37" t="s">
        <v>224</v>
      </c>
      <c r="B15" s="45"/>
      <c r="C15" s="46"/>
      <c r="D15" s="46"/>
      <c r="E15" s="39" t="s">
        <v>2813</v>
      </c>
      <c r="F15" s="46"/>
      <c r="G15" s="46"/>
      <c r="H15" s="46"/>
      <c r="I15" s="46"/>
      <c r="J15" s="48"/>
    </row>
    <row r="16" ht="150">
      <c r="A16" s="37" t="s">
        <v>225</v>
      </c>
      <c r="B16" s="45"/>
      <c r="C16" s="46"/>
      <c r="D16" s="46"/>
      <c r="E16" s="49" t="s">
        <v>5451</v>
      </c>
      <c r="F16" s="46"/>
      <c r="G16" s="46"/>
      <c r="H16" s="46"/>
      <c r="I16" s="46"/>
      <c r="J16" s="48"/>
    </row>
    <row r="17">
      <c r="A17" s="37" t="s">
        <v>227</v>
      </c>
      <c r="B17" s="45"/>
      <c r="C17" s="46"/>
      <c r="D17" s="46"/>
      <c r="E17" s="47" t="s">
        <v>221</v>
      </c>
      <c r="F17" s="46"/>
      <c r="G17" s="46"/>
      <c r="H17" s="46"/>
      <c r="I17" s="46"/>
      <c r="J17" s="48"/>
    </row>
    <row r="18" ht="45">
      <c r="A18" s="37" t="s">
        <v>219</v>
      </c>
      <c r="B18" s="37">
        <v>3</v>
      </c>
      <c r="C18" s="38" t="s">
        <v>2365</v>
      </c>
      <c r="D18" s="37" t="s">
        <v>2366</v>
      </c>
      <c r="E18" s="39" t="s">
        <v>3361</v>
      </c>
      <c r="F18" s="40" t="s">
        <v>462</v>
      </c>
      <c r="G18" s="41">
        <v>3568.2640000000001</v>
      </c>
      <c r="H18" s="42">
        <v>0</v>
      </c>
      <c r="I18" s="43">
        <f>ROUND(G18*H18,P4)</f>
        <v>0</v>
      </c>
      <c r="J18" s="37"/>
      <c r="O18" s="44">
        <f>I18*0.21</f>
        <v>0</v>
      </c>
      <c r="P18">
        <v>3</v>
      </c>
    </row>
    <row r="19" ht="45">
      <c r="A19" s="37" t="s">
        <v>224</v>
      </c>
      <c r="B19" s="45"/>
      <c r="C19" s="46"/>
      <c r="D19" s="46"/>
      <c r="E19" s="39" t="s">
        <v>2813</v>
      </c>
      <c r="F19" s="46"/>
      <c r="G19" s="46"/>
      <c r="H19" s="46"/>
      <c r="I19" s="46"/>
      <c r="J19" s="48"/>
    </row>
    <row r="20" ht="105">
      <c r="A20" s="37" t="s">
        <v>225</v>
      </c>
      <c r="B20" s="45"/>
      <c r="C20" s="46"/>
      <c r="D20" s="46"/>
      <c r="E20" s="49" t="s">
        <v>5452</v>
      </c>
      <c r="F20" s="46"/>
      <c r="G20" s="46"/>
      <c r="H20" s="46"/>
      <c r="I20" s="46"/>
      <c r="J20" s="48"/>
    </row>
    <row r="21">
      <c r="A21" s="37" t="s">
        <v>227</v>
      </c>
      <c r="B21" s="45"/>
      <c r="C21" s="46"/>
      <c r="D21" s="46"/>
      <c r="E21" s="47" t="s">
        <v>221</v>
      </c>
      <c r="F21" s="46"/>
      <c r="G21" s="46"/>
      <c r="H21" s="46"/>
      <c r="I21" s="46"/>
      <c r="J21" s="48"/>
    </row>
    <row r="22" ht="45">
      <c r="A22" s="37" t="s">
        <v>219</v>
      </c>
      <c r="B22" s="37">
        <v>4</v>
      </c>
      <c r="C22" s="38" t="s">
        <v>1350</v>
      </c>
      <c r="D22" s="37" t="s">
        <v>1351</v>
      </c>
      <c r="E22" s="39" t="s">
        <v>5453</v>
      </c>
      <c r="F22" s="40" t="s">
        <v>462</v>
      </c>
      <c r="G22" s="41">
        <v>7351.7619999999997</v>
      </c>
      <c r="H22" s="42">
        <v>0</v>
      </c>
      <c r="I22" s="43">
        <f>ROUND(G22*H22,P4)</f>
        <v>0</v>
      </c>
      <c r="J22" s="37"/>
      <c r="O22" s="44">
        <f>I22*0.21</f>
        <v>0</v>
      </c>
      <c r="P22">
        <v>3</v>
      </c>
    </row>
    <row r="23">
      <c r="A23" s="37" t="s">
        <v>224</v>
      </c>
      <c r="B23" s="45"/>
      <c r="C23" s="46"/>
      <c r="D23" s="46"/>
      <c r="E23" s="39" t="s">
        <v>463</v>
      </c>
      <c r="F23" s="46"/>
      <c r="G23" s="46"/>
      <c r="H23" s="46"/>
      <c r="I23" s="46"/>
      <c r="J23" s="48"/>
    </row>
    <row r="24" ht="45">
      <c r="A24" s="37" t="s">
        <v>225</v>
      </c>
      <c r="B24" s="45"/>
      <c r="C24" s="46"/>
      <c r="D24" s="46"/>
      <c r="E24" s="49" t="s">
        <v>5454</v>
      </c>
      <c r="F24" s="46"/>
      <c r="G24" s="46"/>
      <c r="H24" s="46"/>
      <c r="I24" s="46"/>
      <c r="J24" s="48"/>
    </row>
    <row r="25" ht="120">
      <c r="A25" s="37" t="s">
        <v>227</v>
      </c>
      <c r="B25" s="45"/>
      <c r="C25" s="46"/>
      <c r="D25" s="46"/>
      <c r="E25" s="39" t="s">
        <v>1128</v>
      </c>
      <c r="F25" s="46"/>
      <c r="G25" s="46"/>
      <c r="H25" s="46"/>
      <c r="I25" s="46"/>
      <c r="J25" s="48"/>
    </row>
    <row r="26" ht="45">
      <c r="A26" s="37" t="s">
        <v>219</v>
      </c>
      <c r="B26" s="37">
        <v>5</v>
      </c>
      <c r="C26" s="38" t="s">
        <v>1124</v>
      </c>
      <c r="D26" s="37" t="s">
        <v>1125</v>
      </c>
      <c r="E26" s="39" t="s">
        <v>5455</v>
      </c>
      <c r="F26" s="40" t="s">
        <v>462</v>
      </c>
      <c r="G26" s="41">
        <v>2572.6999999999998</v>
      </c>
      <c r="H26" s="42">
        <v>0</v>
      </c>
      <c r="I26" s="43">
        <f>ROUND(G26*H26,P4)</f>
        <v>0</v>
      </c>
      <c r="J26" s="37"/>
      <c r="O26" s="44">
        <f>I26*0.21</f>
        <v>0</v>
      </c>
      <c r="P26">
        <v>3</v>
      </c>
    </row>
    <row r="27">
      <c r="A27" s="37" t="s">
        <v>224</v>
      </c>
      <c r="B27" s="45"/>
      <c r="C27" s="46"/>
      <c r="D27" s="46"/>
      <c r="E27" s="39" t="s">
        <v>463</v>
      </c>
      <c r="F27" s="46"/>
      <c r="G27" s="46"/>
      <c r="H27" s="46"/>
      <c r="I27" s="46"/>
      <c r="J27" s="48"/>
    </row>
    <row r="28" ht="135">
      <c r="A28" s="37" t="s">
        <v>225</v>
      </c>
      <c r="B28" s="45"/>
      <c r="C28" s="46"/>
      <c r="D28" s="46"/>
      <c r="E28" s="49" t="s">
        <v>5456</v>
      </c>
      <c r="F28" s="46"/>
      <c r="G28" s="46"/>
      <c r="H28" s="46"/>
      <c r="I28" s="46"/>
      <c r="J28" s="48"/>
    </row>
    <row r="29" ht="120">
      <c r="A29" s="37" t="s">
        <v>227</v>
      </c>
      <c r="B29" s="45"/>
      <c r="C29" s="46"/>
      <c r="D29" s="46"/>
      <c r="E29" s="39" t="s">
        <v>1128</v>
      </c>
      <c r="F29" s="46"/>
      <c r="G29" s="46"/>
      <c r="H29" s="46"/>
      <c r="I29" s="46"/>
      <c r="J29" s="48"/>
    </row>
    <row r="30" ht="30">
      <c r="A30" s="37" t="s">
        <v>219</v>
      </c>
      <c r="B30" s="37">
        <v>6</v>
      </c>
      <c r="C30" s="38" t="s">
        <v>5457</v>
      </c>
      <c r="D30" s="37" t="s">
        <v>5371</v>
      </c>
      <c r="E30" s="39" t="s">
        <v>5458</v>
      </c>
      <c r="F30" s="40" t="s">
        <v>462</v>
      </c>
      <c r="G30" s="41">
        <v>215.53999999999999</v>
      </c>
      <c r="H30" s="42">
        <v>0</v>
      </c>
      <c r="I30" s="43">
        <f>ROUND(G30*H30,P4)</f>
        <v>0</v>
      </c>
      <c r="J30" s="37"/>
      <c r="O30" s="44">
        <f>I30*0.21</f>
        <v>0</v>
      </c>
      <c r="P30">
        <v>3</v>
      </c>
    </row>
    <row r="31">
      <c r="A31" s="37" t="s">
        <v>224</v>
      </c>
      <c r="B31" s="45"/>
      <c r="C31" s="46"/>
      <c r="D31" s="46"/>
      <c r="E31" s="39" t="s">
        <v>463</v>
      </c>
      <c r="F31" s="46"/>
      <c r="G31" s="46"/>
      <c r="H31" s="46"/>
      <c r="I31" s="46"/>
      <c r="J31" s="48"/>
    </row>
    <row r="32" ht="60">
      <c r="A32" s="37" t="s">
        <v>225</v>
      </c>
      <c r="B32" s="45"/>
      <c r="C32" s="46"/>
      <c r="D32" s="46"/>
      <c r="E32" s="49" t="s">
        <v>5459</v>
      </c>
      <c r="F32" s="46"/>
      <c r="G32" s="46"/>
      <c r="H32" s="46"/>
      <c r="I32" s="46"/>
      <c r="J32" s="48"/>
    </row>
    <row r="33" ht="120">
      <c r="A33" s="37" t="s">
        <v>227</v>
      </c>
      <c r="B33" s="45"/>
      <c r="C33" s="46"/>
      <c r="D33" s="46"/>
      <c r="E33" s="39" t="s">
        <v>1128</v>
      </c>
      <c r="F33" s="46"/>
      <c r="G33" s="46"/>
      <c r="H33" s="46"/>
      <c r="I33" s="46"/>
      <c r="J33" s="48"/>
    </row>
    <row r="34" ht="45">
      <c r="A34" s="37" t="s">
        <v>219</v>
      </c>
      <c r="B34" s="37">
        <v>7</v>
      </c>
      <c r="C34" s="38" t="s">
        <v>4234</v>
      </c>
      <c r="D34" s="37" t="s">
        <v>4235</v>
      </c>
      <c r="E34" s="39" t="s">
        <v>4237</v>
      </c>
      <c r="F34" s="40" t="s">
        <v>462</v>
      </c>
      <c r="G34" s="41">
        <v>120.62</v>
      </c>
      <c r="H34" s="42">
        <v>0</v>
      </c>
      <c r="I34" s="43">
        <f>ROUND(G34*H34,P4)</f>
        <v>0</v>
      </c>
      <c r="J34" s="37"/>
      <c r="O34" s="44">
        <f>I34*0.21</f>
        <v>0</v>
      </c>
      <c r="P34">
        <v>3</v>
      </c>
    </row>
    <row r="35">
      <c r="A35" s="37" t="s">
        <v>224</v>
      </c>
      <c r="B35" s="45"/>
      <c r="C35" s="46"/>
      <c r="D35" s="46"/>
      <c r="E35" s="39" t="s">
        <v>463</v>
      </c>
      <c r="F35" s="46"/>
      <c r="G35" s="46"/>
      <c r="H35" s="46"/>
      <c r="I35" s="46"/>
      <c r="J35" s="48"/>
    </row>
    <row r="36" ht="75">
      <c r="A36" s="37" t="s">
        <v>225</v>
      </c>
      <c r="B36" s="45"/>
      <c r="C36" s="46"/>
      <c r="D36" s="46"/>
      <c r="E36" s="49" t="s">
        <v>5460</v>
      </c>
      <c r="F36" s="46"/>
      <c r="G36" s="46"/>
      <c r="H36" s="46"/>
      <c r="I36" s="46"/>
      <c r="J36" s="48"/>
    </row>
    <row r="37" ht="120">
      <c r="A37" s="37" t="s">
        <v>227</v>
      </c>
      <c r="B37" s="45"/>
      <c r="C37" s="46"/>
      <c r="D37" s="46"/>
      <c r="E37" s="39" t="s">
        <v>1128</v>
      </c>
      <c r="F37" s="46"/>
      <c r="G37" s="46"/>
      <c r="H37" s="46"/>
      <c r="I37" s="46"/>
      <c r="J37" s="48"/>
    </row>
    <row r="38" ht="45">
      <c r="A38" s="37" t="s">
        <v>219</v>
      </c>
      <c r="B38" s="37">
        <v>8</v>
      </c>
      <c r="C38" s="38" t="s">
        <v>4315</v>
      </c>
      <c r="D38" s="37" t="s">
        <v>4316</v>
      </c>
      <c r="E38" s="39" t="s">
        <v>4318</v>
      </c>
      <c r="F38" s="40" t="s">
        <v>462</v>
      </c>
      <c r="G38" s="41">
        <v>8.8900000000000006</v>
      </c>
      <c r="H38" s="42">
        <v>0</v>
      </c>
      <c r="I38" s="43">
        <f>ROUND(G38*H38,P4)</f>
        <v>0</v>
      </c>
      <c r="J38" s="37"/>
      <c r="O38" s="44">
        <f>I38*0.21</f>
        <v>0</v>
      </c>
      <c r="P38">
        <v>3</v>
      </c>
    </row>
    <row r="39">
      <c r="A39" s="37" t="s">
        <v>224</v>
      </c>
      <c r="B39" s="45"/>
      <c r="C39" s="46"/>
      <c r="D39" s="46"/>
      <c r="E39" s="39" t="s">
        <v>463</v>
      </c>
      <c r="F39" s="46"/>
      <c r="G39" s="46"/>
      <c r="H39" s="46"/>
      <c r="I39" s="46"/>
      <c r="J39" s="48"/>
    </row>
    <row r="40" ht="60">
      <c r="A40" s="37" t="s">
        <v>225</v>
      </c>
      <c r="B40" s="45"/>
      <c r="C40" s="46"/>
      <c r="D40" s="46"/>
      <c r="E40" s="49" t="s">
        <v>5461</v>
      </c>
      <c r="F40" s="46"/>
      <c r="G40" s="46"/>
      <c r="H40" s="46"/>
      <c r="I40" s="46"/>
      <c r="J40" s="48"/>
    </row>
    <row r="41" ht="120">
      <c r="A41" s="37" t="s">
        <v>227</v>
      </c>
      <c r="B41" s="45"/>
      <c r="C41" s="46"/>
      <c r="D41" s="46"/>
      <c r="E41" s="39" t="s">
        <v>1128</v>
      </c>
      <c r="F41" s="46"/>
      <c r="G41" s="46"/>
      <c r="H41" s="46"/>
      <c r="I41" s="46"/>
      <c r="J41" s="48"/>
    </row>
    <row r="42" ht="45">
      <c r="A42" s="37" t="s">
        <v>219</v>
      </c>
      <c r="B42" s="37">
        <v>9</v>
      </c>
      <c r="C42" s="38" t="s">
        <v>2231</v>
      </c>
      <c r="D42" s="37" t="s">
        <v>2232</v>
      </c>
      <c r="E42" s="39" t="s">
        <v>4320</v>
      </c>
      <c r="F42" s="40" t="s">
        <v>462</v>
      </c>
      <c r="G42" s="41">
        <v>2.6499999999999999</v>
      </c>
      <c r="H42" s="42">
        <v>0</v>
      </c>
      <c r="I42" s="43">
        <f>ROUND(G42*H42,P4)</f>
        <v>0</v>
      </c>
      <c r="J42" s="37"/>
      <c r="O42" s="44">
        <f>I42*0.21</f>
        <v>0</v>
      </c>
      <c r="P42">
        <v>3</v>
      </c>
    </row>
    <row r="43">
      <c r="A43" s="37" t="s">
        <v>224</v>
      </c>
      <c r="B43" s="45"/>
      <c r="C43" s="46"/>
      <c r="D43" s="46"/>
      <c r="E43" s="39" t="s">
        <v>463</v>
      </c>
      <c r="F43" s="46"/>
      <c r="G43" s="46"/>
      <c r="H43" s="46"/>
      <c r="I43" s="46"/>
      <c r="J43" s="48"/>
    </row>
    <row r="44" ht="75">
      <c r="A44" s="37" t="s">
        <v>225</v>
      </c>
      <c r="B44" s="45"/>
      <c r="C44" s="46"/>
      <c r="D44" s="46"/>
      <c r="E44" s="49" t="s">
        <v>5462</v>
      </c>
      <c r="F44" s="46"/>
      <c r="G44" s="46"/>
      <c r="H44" s="46"/>
      <c r="I44" s="46"/>
      <c r="J44" s="48"/>
    </row>
    <row r="45" ht="120">
      <c r="A45" s="37" t="s">
        <v>227</v>
      </c>
      <c r="B45" s="45"/>
      <c r="C45" s="46"/>
      <c r="D45" s="46"/>
      <c r="E45" s="39" t="s">
        <v>1128</v>
      </c>
      <c r="F45" s="46"/>
      <c r="G45" s="46"/>
      <c r="H45" s="46"/>
      <c r="I45" s="46"/>
      <c r="J45" s="48"/>
    </row>
    <row r="46" ht="45">
      <c r="A46" s="37" t="s">
        <v>219</v>
      </c>
      <c r="B46" s="37">
        <v>10</v>
      </c>
      <c r="C46" s="38" t="s">
        <v>1129</v>
      </c>
      <c r="D46" s="37" t="s">
        <v>1130</v>
      </c>
      <c r="E46" s="39" t="s">
        <v>5463</v>
      </c>
      <c r="F46" s="40" t="s">
        <v>462</v>
      </c>
      <c r="G46" s="41">
        <v>714</v>
      </c>
      <c r="H46" s="42">
        <v>0</v>
      </c>
      <c r="I46" s="43">
        <f>ROUND(G46*H46,P4)</f>
        <v>0</v>
      </c>
      <c r="J46" s="37"/>
      <c r="O46" s="44">
        <f>I46*0.21</f>
        <v>0</v>
      </c>
      <c r="P46">
        <v>3</v>
      </c>
    </row>
    <row r="47">
      <c r="A47" s="37" t="s">
        <v>224</v>
      </c>
      <c r="B47" s="45"/>
      <c r="C47" s="46"/>
      <c r="D47" s="46"/>
      <c r="E47" s="39" t="s">
        <v>463</v>
      </c>
      <c r="F47" s="46"/>
      <c r="G47" s="46"/>
      <c r="H47" s="46"/>
      <c r="I47" s="46"/>
      <c r="J47" s="48"/>
    </row>
    <row r="48" ht="75">
      <c r="A48" s="37" t="s">
        <v>225</v>
      </c>
      <c r="B48" s="45"/>
      <c r="C48" s="46"/>
      <c r="D48" s="46"/>
      <c r="E48" s="49" t="s">
        <v>5464</v>
      </c>
      <c r="F48" s="46"/>
      <c r="G48" s="46"/>
      <c r="H48" s="46"/>
      <c r="I48" s="46"/>
      <c r="J48" s="48"/>
    </row>
    <row r="49" ht="120">
      <c r="A49" s="37" t="s">
        <v>227</v>
      </c>
      <c r="B49" s="45"/>
      <c r="C49" s="46"/>
      <c r="D49" s="46"/>
      <c r="E49" s="39" t="s">
        <v>1128</v>
      </c>
      <c r="F49" s="46"/>
      <c r="G49" s="46"/>
      <c r="H49" s="46"/>
      <c r="I49" s="46"/>
      <c r="J49" s="48"/>
    </row>
    <row r="50" ht="30">
      <c r="A50" s="37" t="s">
        <v>219</v>
      </c>
      <c r="B50" s="37">
        <v>11</v>
      </c>
      <c r="C50" s="38" t="s">
        <v>4788</v>
      </c>
      <c r="D50" s="37" t="s">
        <v>4789</v>
      </c>
      <c r="E50" s="39" t="s">
        <v>5465</v>
      </c>
      <c r="F50" s="40" t="s">
        <v>462</v>
      </c>
      <c r="G50" s="41">
        <v>7.5</v>
      </c>
      <c r="H50" s="42">
        <v>0</v>
      </c>
      <c r="I50" s="43">
        <f>ROUND(G50*H50,P4)</f>
        <v>0</v>
      </c>
      <c r="J50" s="37"/>
      <c r="O50" s="44">
        <f>I50*0.21</f>
        <v>0</v>
      </c>
      <c r="P50">
        <v>3</v>
      </c>
    </row>
    <row r="51">
      <c r="A51" s="37" t="s">
        <v>224</v>
      </c>
      <c r="B51" s="45"/>
      <c r="C51" s="46"/>
      <c r="D51" s="46"/>
      <c r="E51" s="39" t="s">
        <v>463</v>
      </c>
      <c r="F51" s="46"/>
      <c r="G51" s="46"/>
      <c r="H51" s="46"/>
      <c r="I51" s="46"/>
      <c r="J51" s="48"/>
    </row>
    <row r="52" ht="60">
      <c r="A52" s="37" t="s">
        <v>225</v>
      </c>
      <c r="B52" s="45"/>
      <c r="C52" s="46"/>
      <c r="D52" s="46"/>
      <c r="E52" s="49" t="s">
        <v>5466</v>
      </c>
      <c r="F52" s="46"/>
      <c r="G52" s="46"/>
      <c r="H52" s="46"/>
      <c r="I52" s="46"/>
      <c r="J52" s="48"/>
    </row>
    <row r="53" ht="120">
      <c r="A53" s="37" t="s">
        <v>227</v>
      </c>
      <c r="B53" s="45"/>
      <c r="C53" s="46"/>
      <c r="D53" s="46"/>
      <c r="E53" s="39" t="s">
        <v>1128</v>
      </c>
      <c r="F53" s="46"/>
      <c r="G53" s="46"/>
      <c r="H53" s="46"/>
      <c r="I53" s="46"/>
      <c r="J53" s="48"/>
    </row>
    <row r="54" ht="45">
      <c r="A54" s="37" t="s">
        <v>219</v>
      </c>
      <c r="B54" s="37">
        <v>12</v>
      </c>
      <c r="C54" s="38" t="s">
        <v>5109</v>
      </c>
      <c r="D54" s="37" t="s">
        <v>5110</v>
      </c>
      <c r="E54" s="39" t="s">
        <v>5467</v>
      </c>
      <c r="F54" s="40" t="s">
        <v>462</v>
      </c>
      <c r="G54" s="41">
        <v>2</v>
      </c>
      <c r="H54" s="42">
        <v>0</v>
      </c>
      <c r="I54" s="43">
        <f>ROUND(G54*H54,P4)</f>
        <v>0</v>
      </c>
      <c r="J54" s="37"/>
      <c r="O54" s="44">
        <f>I54*0.21</f>
        <v>0</v>
      </c>
      <c r="P54">
        <v>3</v>
      </c>
    </row>
    <row r="55">
      <c r="A55" s="37" t="s">
        <v>224</v>
      </c>
      <c r="B55" s="45"/>
      <c r="C55" s="46"/>
      <c r="D55" s="46"/>
      <c r="E55" s="39" t="s">
        <v>463</v>
      </c>
      <c r="F55" s="46"/>
      <c r="G55" s="46"/>
      <c r="H55" s="46"/>
      <c r="I55" s="46"/>
      <c r="J55" s="48"/>
    </row>
    <row r="56" ht="60">
      <c r="A56" s="37" t="s">
        <v>225</v>
      </c>
      <c r="B56" s="45"/>
      <c r="C56" s="46"/>
      <c r="D56" s="46"/>
      <c r="E56" s="49" t="s">
        <v>5468</v>
      </c>
      <c r="F56" s="46"/>
      <c r="G56" s="46"/>
      <c r="H56" s="46"/>
      <c r="I56" s="46"/>
      <c r="J56" s="48"/>
    </row>
    <row r="57" ht="120">
      <c r="A57" s="37" t="s">
        <v>227</v>
      </c>
      <c r="B57" s="45"/>
      <c r="C57" s="46"/>
      <c r="D57" s="46"/>
      <c r="E57" s="39" t="s">
        <v>1128</v>
      </c>
      <c r="F57" s="46"/>
      <c r="G57" s="46"/>
      <c r="H57" s="46"/>
      <c r="I57" s="46"/>
      <c r="J57" s="48"/>
    </row>
    <row r="58" ht="45">
      <c r="A58" s="37" t="s">
        <v>219</v>
      </c>
      <c r="B58" s="37">
        <v>13</v>
      </c>
      <c r="C58" s="38" t="s">
        <v>5112</v>
      </c>
      <c r="D58" s="37" t="s">
        <v>5113</v>
      </c>
      <c r="E58" s="39" t="s">
        <v>5469</v>
      </c>
      <c r="F58" s="40" t="s">
        <v>462</v>
      </c>
      <c r="G58" s="41">
        <v>2.5</v>
      </c>
      <c r="H58" s="42">
        <v>0</v>
      </c>
      <c r="I58" s="43">
        <f>ROUND(G58*H58,P4)</f>
        <v>0</v>
      </c>
      <c r="J58" s="37"/>
      <c r="O58" s="44">
        <f>I58*0.21</f>
        <v>0</v>
      </c>
      <c r="P58">
        <v>3</v>
      </c>
    </row>
    <row r="59">
      <c r="A59" s="37" t="s">
        <v>224</v>
      </c>
      <c r="B59" s="45"/>
      <c r="C59" s="46"/>
      <c r="D59" s="46"/>
      <c r="E59" s="39" t="s">
        <v>463</v>
      </c>
      <c r="F59" s="46"/>
      <c r="G59" s="46"/>
      <c r="H59" s="46"/>
      <c r="I59" s="46"/>
      <c r="J59" s="48"/>
    </row>
    <row r="60" ht="120">
      <c r="A60" s="37" t="s">
        <v>225</v>
      </c>
      <c r="B60" s="45"/>
      <c r="C60" s="46"/>
      <c r="D60" s="46"/>
      <c r="E60" s="49" t="s">
        <v>5470</v>
      </c>
      <c r="F60" s="46"/>
      <c r="G60" s="46"/>
      <c r="H60" s="46"/>
      <c r="I60" s="46"/>
      <c r="J60" s="48"/>
    </row>
    <row r="61" ht="120">
      <c r="A61" s="37" t="s">
        <v>227</v>
      </c>
      <c r="B61" s="45"/>
      <c r="C61" s="46"/>
      <c r="D61" s="46"/>
      <c r="E61" s="39" t="s">
        <v>1128</v>
      </c>
      <c r="F61" s="46"/>
      <c r="G61" s="46"/>
      <c r="H61" s="46"/>
      <c r="I61" s="46"/>
      <c r="J61" s="48"/>
    </row>
    <row r="62" ht="45">
      <c r="A62" s="37" t="s">
        <v>219</v>
      </c>
      <c r="B62" s="37">
        <v>14</v>
      </c>
      <c r="C62" s="38" t="s">
        <v>1133</v>
      </c>
      <c r="D62" s="37" t="s">
        <v>1134</v>
      </c>
      <c r="E62" s="39" t="s">
        <v>5471</v>
      </c>
      <c r="F62" s="40" t="s">
        <v>462</v>
      </c>
      <c r="G62" s="41">
        <v>0.45500000000000002</v>
      </c>
      <c r="H62" s="42">
        <v>0</v>
      </c>
      <c r="I62" s="43">
        <f>ROUND(G62*H62,P4)</f>
        <v>0</v>
      </c>
      <c r="J62" s="37"/>
      <c r="O62" s="44">
        <f>I62*0.21</f>
        <v>0</v>
      </c>
      <c r="P62">
        <v>3</v>
      </c>
    </row>
    <row r="63">
      <c r="A63" s="37" t="s">
        <v>224</v>
      </c>
      <c r="B63" s="45"/>
      <c r="C63" s="46"/>
      <c r="D63" s="46"/>
      <c r="E63" s="39" t="s">
        <v>463</v>
      </c>
      <c r="F63" s="46"/>
      <c r="G63" s="46"/>
      <c r="H63" s="46"/>
      <c r="I63" s="46"/>
      <c r="J63" s="48"/>
    </row>
    <row r="64" ht="75">
      <c r="A64" s="37" t="s">
        <v>225</v>
      </c>
      <c r="B64" s="45"/>
      <c r="C64" s="46"/>
      <c r="D64" s="46"/>
      <c r="E64" s="49" t="s">
        <v>5472</v>
      </c>
      <c r="F64" s="46"/>
      <c r="G64" s="46"/>
      <c r="H64" s="46"/>
      <c r="I64" s="46"/>
      <c r="J64" s="48"/>
    </row>
    <row r="65" ht="120">
      <c r="A65" s="37" t="s">
        <v>227</v>
      </c>
      <c r="B65" s="45"/>
      <c r="C65" s="46"/>
      <c r="D65" s="46"/>
      <c r="E65" s="39" t="s">
        <v>1128</v>
      </c>
      <c r="F65" s="46"/>
      <c r="G65" s="46"/>
      <c r="H65" s="46"/>
      <c r="I65" s="46"/>
      <c r="J65" s="48"/>
    </row>
    <row r="66" ht="45">
      <c r="A66" s="37" t="s">
        <v>219</v>
      </c>
      <c r="B66" s="37">
        <v>15</v>
      </c>
      <c r="C66" s="38" t="s">
        <v>1137</v>
      </c>
      <c r="D66" s="37" t="s">
        <v>1138</v>
      </c>
      <c r="E66" s="39" t="s">
        <v>5473</v>
      </c>
      <c r="F66" s="40" t="s">
        <v>462</v>
      </c>
      <c r="G66" s="41">
        <v>0.91900000000000004</v>
      </c>
      <c r="H66" s="42">
        <v>0</v>
      </c>
      <c r="I66" s="43">
        <f>ROUND(G66*H66,P4)</f>
        <v>0</v>
      </c>
      <c r="J66" s="37"/>
      <c r="O66" s="44">
        <f>I66*0.21</f>
        <v>0</v>
      </c>
      <c r="P66">
        <v>3</v>
      </c>
    </row>
    <row r="67">
      <c r="A67" s="37" t="s">
        <v>224</v>
      </c>
      <c r="B67" s="45"/>
      <c r="C67" s="46"/>
      <c r="D67" s="46"/>
      <c r="E67" s="39" t="s">
        <v>463</v>
      </c>
      <c r="F67" s="46"/>
      <c r="G67" s="46"/>
      <c r="H67" s="46"/>
      <c r="I67" s="46"/>
      <c r="J67" s="48"/>
    </row>
    <row r="68" ht="75">
      <c r="A68" s="37" t="s">
        <v>225</v>
      </c>
      <c r="B68" s="45"/>
      <c r="C68" s="46"/>
      <c r="D68" s="46"/>
      <c r="E68" s="49" t="s">
        <v>5474</v>
      </c>
      <c r="F68" s="46"/>
      <c r="G68" s="46"/>
      <c r="H68" s="46"/>
      <c r="I68" s="46"/>
      <c r="J68" s="48"/>
    </row>
    <row r="69" ht="120">
      <c r="A69" s="37" t="s">
        <v>227</v>
      </c>
      <c r="B69" s="45"/>
      <c r="C69" s="46"/>
      <c r="D69" s="46"/>
      <c r="E69" s="39" t="s">
        <v>1128</v>
      </c>
      <c r="F69" s="46"/>
      <c r="G69" s="46"/>
      <c r="H69" s="46"/>
      <c r="I69" s="46"/>
      <c r="J69" s="48"/>
    </row>
    <row r="70" ht="30">
      <c r="A70" s="37" t="s">
        <v>219</v>
      </c>
      <c r="B70" s="37">
        <v>16</v>
      </c>
      <c r="C70" s="38" t="s">
        <v>4792</v>
      </c>
      <c r="D70" s="37" t="s">
        <v>4793</v>
      </c>
      <c r="E70" s="39" t="s">
        <v>5475</v>
      </c>
      <c r="F70" s="40" t="s">
        <v>462</v>
      </c>
      <c r="G70" s="41">
        <v>2.2549999999999999</v>
      </c>
      <c r="H70" s="42">
        <v>0</v>
      </c>
      <c r="I70" s="43">
        <f>ROUND(G70*H70,P4)</f>
        <v>0</v>
      </c>
      <c r="J70" s="37"/>
      <c r="O70" s="44">
        <f>I70*0.21</f>
        <v>0</v>
      </c>
      <c r="P70">
        <v>3</v>
      </c>
    </row>
    <row r="71">
      <c r="A71" s="37" t="s">
        <v>224</v>
      </c>
      <c r="B71" s="45"/>
      <c r="C71" s="46"/>
      <c r="D71" s="46"/>
      <c r="E71" s="39" t="s">
        <v>463</v>
      </c>
      <c r="F71" s="46"/>
      <c r="G71" s="46"/>
      <c r="H71" s="46"/>
      <c r="I71" s="46"/>
      <c r="J71" s="48"/>
    </row>
    <row r="72" ht="60">
      <c r="A72" s="37" t="s">
        <v>225</v>
      </c>
      <c r="B72" s="45"/>
      <c r="C72" s="46"/>
      <c r="D72" s="46"/>
      <c r="E72" s="49" t="s">
        <v>5476</v>
      </c>
      <c r="F72" s="46"/>
      <c r="G72" s="46"/>
      <c r="H72" s="46"/>
      <c r="I72" s="46"/>
      <c r="J72" s="48"/>
    </row>
    <row r="73" ht="120">
      <c r="A73" s="37" t="s">
        <v>227</v>
      </c>
      <c r="B73" s="45"/>
      <c r="C73" s="46"/>
      <c r="D73" s="46"/>
      <c r="E73" s="39" t="s">
        <v>1128</v>
      </c>
      <c r="F73" s="46"/>
      <c r="G73" s="46"/>
      <c r="H73" s="46"/>
      <c r="I73" s="46"/>
      <c r="J73" s="48"/>
    </row>
    <row r="74" ht="45">
      <c r="A74" s="37" t="s">
        <v>219</v>
      </c>
      <c r="B74" s="37">
        <v>17</v>
      </c>
      <c r="C74" s="38" t="s">
        <v>4796</v>
      </c>
      <c r="D74" s="37" t="s">
        <v>4797</v>
      </c>
      <c r="E74" s="39" t="s">
        <v>5477</v>
      </c>
      <c r="F74" s="40" t="s">
        <v>462</v>
      </c>
      <c r="G74" s="41">
        <v>0.80000000000000004</v>
      </c>
      <c r="H74" s="42">
        <v>0</v>
      </c>
      <c r="I74" s="43">
        <f>ROUND(G74*H74,P4)</f>
        <v>0</v>
      </c>
      <c r="J74" s="37"/>
      <c r="O74" s="44">
        <f>I74*0.21</f>
        <v>0</v>
      </c>
      <c r="P74">
        <v>3</v>
      </c>
    </row>
    <row r="75">
      <c r="A75" s="37" t="s">
        <v>224</v>
      </c>
      <c r="B75" s="45"/>
      <c r="C75" s="46"/>
      <c r="D75" s="46"/>
      <c r="E75" s="39" t="s">
        <v>463</v>
      </c>
      <c r="F75" s="46"/>
      <c r="G75" s="46"/>
      <c r="H75" s="46"/>
      <c r="I75" s="46"/>
      <c r="J75" s="48"/>
    </row>
    <row r="76" ht="60">
      <c r="A76" s="37" t="s">
        <v>225</v>
      </c>
      <c r="B76" s="45"/>
      <c r="C76" s="46"/>
      <c r="D76" s="46"/>
      <c r="E76" s="49" t="s">
        <v>5478</v>
      </c>
      <c r="F76" s="46"/>
      <c r="G76" s="46"/>
      <c r="H76" s="46"/>
      <c r="I76" s="46"/>
      <c r="J76" s="48"/>
    </row>
    <row r="77" ht="120">
      <c r="A77" s="37" t="s">
        <v>227</v>
      </c>
      <c r="B77" s="45"/>
      <c r="C77" s="46"/>
      <c r="D77" s="46"/>
      <c r="E77" s="39" t="s">
        <v>1128</v>
      </c>
      <c r="F77" s="46"/>
      <c r="G77" s="46"/>
      <c r="H77" s="46"/>
      <c r="I77" s="46"/>
      <c r="J77" s="48"/>
    </row>
    <row r="78" ht="45">
      <c r="A78" s="37" t="s">
        <v>219</v>
      </c>
      <c r="B78" s="37">
        <v>18</v>
      </c>
      <c r="C78" s="38" t="s">
        <v>2128</v>
      </c>
      <c r="D78" s="37" t="s">
        <v>2129</v>
      </c>
      <c r="E78" s="39" t="s">
        <v>5479</v>
      </c>
      <c r="F78" s="40" t="s">
        <v>462</v>
      </c>
      <c r="G78" s="41">
        <v>5.016</v>
      </c>
      <c r="H78" s="42">
        <v>0</v>
      </c>
      <c r="I78" s="43">
        <f>ROUND(G78*H78,P4)</f>
        <v>0</v>
      </c>
      <c r="J78" s="37"/>
      <c r="O78" s="44">
        <f>I78*0.21</f>
        <v>0</v>
      </c>
      <c r="P78">
        <v>3</v>
      </c>
    </row>
    <row r="79">
      <c r="A79" s="37" t="s">
        <v>224</v>
      </c>
      <c r="B79" s="45"/>
      <c r="C79" s="46"/>
      <c r="D79" s="46"/>
      <c r="E79" s="39" t="s">
        <v>463</v>
      </c>
      <c r="F79" s="46"/>
      <c r="G79" s="46"/>
      <c r="H79" s="46"/>
      <c r="I79" s="46"/>
      <c r="J79" s="48"/>
    </row>
    <row r="80" ht="135">
      <c r="A80" s="37" t="s">
        <v>225</v>
      </c>
      <c r="B80" s="45"/>
      <c r="C80" s="46"/>
      <c r="D80" s="46"/>
      <c r="E80" s="49" t="s">
        <v>5480</v>
      </c>
      <c r="F80" s="46"/>
      <c r="G80" s="46"/>
      <c r="H80" s="46"/>
      <c r="I80" s="46"/>
      <c r="J80" s="48"/>
    </row>
    <row r="81" ht="120">
      <c r="A81" s="37" t="s">
        <v>227</v>
      </c>
      <c r="B81" s="45"/>
      <c r="C81" s="46"/>
      <c r="D81" s="46"/>
      <c r="E81" s="39" t="s">
        <v>1128</v>
      </c>
      <c r="F81" s="46"/>
      <c r="G81" s="46"/>
      <c r="H81" s="46"/>
      <c r="I81" s="46"/>
      <c r="J81" s="48"/>
    </row>
    <row r="82" ht="30">
      <c r="A82" s="37" t="s">
        <v>219</v>
      </c>
      <c r="B82" s="37">
        <v>19</v>
      </c>
      <c r="C82" s="38" t="s">
        <v>1354</v>
      </c>
      <c r="D82" s="37" t="s">
        <v>1355</v>
      </c>
      <c r="E82" s="39" t="s">
        <v>4080</v>
      </c>
      <c r="F82" s="40" t="s">
        <v>462</v>
      </c>
      <c r="G82" s="41">
        <v>5972.3119999999999</v>
      </c>
      <c r="H82" s="42">
        <v>0</v>
      </c>
      <c r="I82" s="43">
        <f>ROUND(G82*H82,P4)</f>
        <v>0</v>
      </c>
      <c r="J82" s="37"/>
      <c r="O82" s="44">
        <f>I82*0.21</f>
        <v>0</v>
      </c>
      <c r="P82">
        <v>3</v>
      </c>
    </row>
    <row r="83">
      <c r="A83" s="37" t="s">
        <v>224</v>
      </c>
      <c r="B83" s="45"/>
      <c r="C83" s="46"/>
      <c r="D83" s="46"/>
      <c r="E83" s="39" t="s">
        <v>463</v>
      </c>
      <c r="F83" s="46"/>
      <c r="G83" s="46"/>
      <c r="H83" s="46"/>
      <c r="I83" s="46"/>
      <c r="J83" s="48"/>
    </row>
    <row r="84" ht="90">
      <c r="A84" s="37" t="s">
        <v>225</v>
      </c>
      <c r="B84" s="45"/>
      <c r="C84" s="46"/>
      <c r="D84" s="46"/>
      <c r="E84" s="49" t="s">
        <v>5481</v>
      </c>
      <c r="F84" s="46"/>
      <c r="G84" s="46"/>
      <c r="H84" s="46"/>
      <c r="I84" s="46"/>
      <c r="J84" s="48"/>
    </row>
    <row r="85" ht="120">
      <c r="A85" s="37" t="s">
        <v>227</v>
      </c>
      <c r="B85" s="45"/>
      <c r="C85" s="46"/>
      <c r="D85" s="46"/>
      <c r="E85" s="39" t="s">
        <v>1128</v>
      </c>
      <c r="F85" s="46"/>
      <c r="G85" s="46"/>
      <c r="H85" s="46"/>
      <c r="I85" s="46"/>
      <c r="J85" s="48"/>
    </row>
    <row r="86" ht="45">
      <c r="A86" s="37" t="s">
        <v>219</v>
      </c>
      <c r="B86" s="37">
        <v>20</v>
      </c>
      <c r="C86" s="38" t="s">
        <v>3039</v>
      </c>
      <c r="D86" s="37" t="s">
        <v>3040</v>
      </c>
      <c r="E86" s="39" t="s">
        <v>3042</v>
      </c>
      <c r="F86" s="40" t="s">
        <v>462</v>
      </c>
      <c r="G86" s="41">
        <v>13.583</v>
      </c>
      <c r="H86" s="42">
        <v>0</v>
      </c>
      <c r="I86" s="43">
        <f>ROUND(G86*H86,P4)</f>
        <v>0</v>
      </c>
      <c r="J86" s="37"/>
      <c r="O86" s="44">
        <f>I86*0.21</f>
        <v>0</v>
      </c>
      <c r="P86">
        <v>3</v>
      </c>
    </row>
    <row r="87">
      <c r="A87" s="37" t="s">
        <v>224</v>
      </c>
      <c r="B87" s="45"/>
      <c r="C87" s="46"/>
      <c r="D87" s="46"/>
      <c r="E87" s="39" t="s">
        <v>463</v>
      </c>
      <c r="F87" s="46"/>
      <c r="G87" s="46"/>
      <c r="H87" s="46"/>
      <c r="I87" s="46"/>
      <c r="J87" s="48"/>
    </row>
    <row r="88" ht="90">
      <c r="A88" s="37" t="s">
        <v>225</v>
      </c>
      <c r="B88" s="45"/>
      <c r="C88" s="46"/>
      <c r="D88" s="46"/>
      <c r="E88" s="49" t="s">
        <v>5482</v>
      </c>
      <c r="F88" s="46"/>
      <c r="G88" s="46"/>
      <c r="H88" s="46"/>
      <c r="I88" s="46"/>
      <c r="J88" s="48"/>
    </row>
    <row r="89" ht="120">
      <c r="A89" s="37" t="s">
        <v>227</v>
      </c>
      <c r="B89" s="45"/>
      <c r="C89" s="46"/>
      <c r="D89" s="46"/>
      <c r="E89" s="39" t="s">
        <v>1128</v>
      </c>
      <c r="F89" s="46"/>
      <c r="G89" s="46"/>
      <c r="H89" s="46"/>
      <c r="I89" s="46"/>
      <c r="J89" s="48"/>
    </row>
    <row r="90" ht="30">
      <c r="A90" s="37" t="s">
        <v>219</v>
      </c>
      <c r="B90" s="37">
        <v>21</v>
      </c>
      <c r="C90" s="38" t="s">
        <v>1141</v>
      </c>
      <c r="D90" s="37" t="s">
        <v>1142</v>
      </c>
      <c r="E90" s="39" t="s">
        <v>5483</v>
      </c>
      <c r="F90" s="40" t="s">
        <v>462</v>
      </c>
      <c r="G90" s="41">
        <v>147</v>
      </c>
      <c r="H90" s="42">
        <v>0</v>
      </c>
      <c r="I90" s="43">
        <f>ROUND(G90*H90,P4)</f>
        <v>0</v>
      </c>
      <c r="J90" s="37"/>
      <c r="O90" s="44">
        <f>I90*0.21</f>
        <v>0</v>
      </c>
      <c r="P90">
        <v>3</v>
      </c>
    </row>
    <row r="91">
      <c r="A91" s="37" t="s">
        <v>224</v>
      </c>
      <c r="B91" s="45"/>
      <c r="C91" s="46"/>
      <c r="D91" s="46"/>
      <c r="E91" s="39" t="s">
        <v>463</v>
      </c>
      <c r="F91" s="46"/>
      <c r="G91" s="46"/>
      <c r="H91" s="46"/>
      <c r="I91" s="46"/>
      <c r="J91" s="48"/>
    </row>
    <row r="92" ht="60">
      <c r="A92" s="37" t="s">
        <v>225</v>
      </c>
      <c r="B92" s="45"/>
      <c r="C92" s="46"/>
      <c r="D92" s="46"/>
      <c r="E92" s="49" t="s">
        <v>5484</v>
      </c>
      <c r="F92" s="46"/>
      <c r="G92" s="46"/>
      <c r="H92" s="46"/>
      <c r="I92" s="46"/>
      <c r="J92" s="48"/>
    </row>
    <row r="93" ht="120">
      <c r="A93" s="37" t="s">
        <v>227</v>
      </c>
      <c r="B93" s="45"/>
      <c r="C93" s="46"/>
      <c r="D93" s="46"/>
      <c r="E93" s="39" t="s">
        <v>1128</v>
      </c>
      <c r="F93" s="46"/>
      <c r="G93" s="46"/>
      <c r="H93" s="46"/>
      <c r="I93" s="46"/>
      <c r="J93" s="48"/>
    </row>
    <row r="94" ht="30">
      <c r="A94" s="37" t="s">
        <v>219</v>
      </c>
      <c r="B94" s="37">
        <v>22</v>
      </c>
      <c r="C94" s="38" t="s">
        <v>1145</v>
      </c>
      <c r="D94" s="37" t="s">
        <v>1146</v>
      </c>
      <c r="E94" s="39" t="s">
        <v>5485</v>
      </c>
      <c r="F94" s="40" t="s">
        <v>462</v>
      </c>
      <c r="G94" s="41">
        <v>5</v>
      </c>
      <c r="H94" s="42">
        <v>0</v>
      </c>
      <c r="I94" s="43">
        <f>ROUND(G94*H94,P4)</f>
        <v>0</v>
      </c>
      <c r="J94" s="37"/>
      <c r="O94" s="44">
        <f>I94*0.21</f>
        <v>0</v>
      </c>
      <c r="P94">
        <v>3</v>
      </c>
    </row>
    <row r="95">
      <c r="A95" s="37" t="s">
        <v>224</v>
      </c>
      <c r="B95" s="45"/>
      <c r="C95" s="46"/>
      <c r="D95" s="46"/>
      <c r="E95" s="39" t="s">
        <v>463</v>
      </c>
      <c r="F95" s="46"/>
      <c r="G95" s="46"/>
      <c r="H95" s="46"/>
      <c r="I95" s="46"/>
      <c r="J95" s="48"/>
    </row>
    <row r="96" ht="60">
      <c r="A96" s="37" t="s">
        <v>225</v>
      </c>
      <c r="B96" s="45"/>
      <c r="C96" s="46"/>
      <c r="D96" s="46"/>
      <c r="E96" s="49" t="s">
        <v>5486</v>
      </c>
      <c r="F96" s="46"/>
      <c r="G96" s="46"/>
      <c r="H96" s="46"/>
      <c r="I96" s="46"/>
      <c r="J96" s="48"/>
    </row>
    <row r="97" ht="120">
      <c r="A97" s="37" t="s">
        <v>227</v>
      </c>
      <c r="B97" s="45"/>
      <c r="C97" s="46"/>
      <c r="D97" s="46"/>
      <c r="E97" s="39" t="s">
        <v>1128</v>
      </c>
      <c r="F97" s="46"/>
      <c r="G97" s="46"/>
      <c r="H97" s="46"/>
      <c r="I97" s="46"/>
      <c r="J97" s="48"/>
    </row>
    <row r="98" ht="30">
      <c r="A98" s="37" t="s">
        <v>219</v>
      </c>
      <c r="B98" s="37">
        <v>23</v>
      </c>
      <c r="C98" s="38" t="s">
        <v>4082</v>
      </c>
      <c r="D98" s="37" t="s">
        <v>4083</v>
      </c>
      <c r="E98" s="39" t="s">
        <v>4085</v>
      </c>
      <c r="F98" s="40" t="s">
        <v>462</v>
      </c>
      <c r="G98" s="41">
        <v>281.952</v>
      </c>
      <c r="H98" s="42">
        <v>0</v>
      </c>
      <c r="I98" s="43">
        <f>ROUND(G98*H98,P4)</f>
        <v>0</v>
      </c>
      <c r="J98" s="37"/>
      <c r="O98" s="44">
        <f>I98*0.21</f>
        <v>0</v>
      </c>
      <c r="P98">
        <v>3</v>
      </c>
    </row>
    <row r="99">
      <c r="A99" s="37" t="s">
        <v>224</v>
      </c>
      <c r="B99" s="45"/>
      <c r="C99" s="46"/>
      <c r="D99" s="46"/>
      <c r="E99" s="39" t="s">
        <v>463</v>
      </c>
      <c r="F99" s="46"/>
      <c r="G99" s="46"/>
      <c r="H99" s="46"/>
      <c r="I99" s="46"/>
      <c r="J99" s="48"/>
    </row>
    <row r="100" ht="60">
      <c r="A100" s="37" t="s">
        <v>225</v>
      </c>
      <c r="B100" s="45"/>
      <c r="C100" s="46"/>
      <c r="D100" s="46"/>
      <c r="E100" s="49" t="s">
        <v>5487</v>
      </c>
      <c r="F100" s="46"/>
      <c r="G100" s="46"/>
      <c r="H100" s="46"/>
      <c r="I100" s="46"/>
      <c r="J100" s="48"/>
    </row>
    <row r="101" ht="120">
      <c r="A101" s="37" t="s">
        <v>227</v>
      </c>
      <c r="B101" s="45"/>
      <c r="C101" s="46"/>
      <c r="D101" s="46"/>
      <c r="E101" s="39" t="s">
        <v>1128</v>
      </c>
      <c r="F101" s="46"/>
      <c r="G101" s="46"/>
      <c r="H101" s="46"/>
      <c r="I101" s="46"/>
      <c r="J101" s="48"/>
    </row>
    <row r="102" ht="30">
      <c r="A102" s="37" t="s">
        <v>219</v>
      </c>
      <c r="B102" s="37">
        <v>24</v>
      </c>
      <c r="C102" s="38" t="s">
        <v>2092</v>
      </c>
      <c r="D102" s="37" t="s">
        <v>2093</v>
      </c>
      <c r="E102" s="39" t="s">
        <v>5488</v>
      </c>
      <c r="F102" s="40" t="s">
        <v>462</v>
      </c>
      <c r="G102" s="41">
        <v>5.4000000000000004</v>
      </c>
      <c r="H102" s="42">
        <v>0</v>
      </c>
      <c r="I102" s="43">
        <f>ROUND(G102*H102,P4)</f>
        <v>0</v>
      </c>
      <c r="J102" s="37"/>
      <c r="O102" s="44">
        <f>I102*0.21</f>
        <v>0</v>
      </c>
      <c r="P102">
        <v>3</v>
      </c>
    </row>
    <row r="103">
      <c r="A103" s="37" t="s">
        <v>224</v>
      </c>
      <c r="B103" s="45"/>
      <c r="C103" s="46"/>
      <c r="D103" s="46"/>
      <c r="E103" s="39" t="s">
        <v>463</v>
      </c>
      <c r="F103" s="46"/>
      <c r="G103" s="46"/>
      <c r="H103" s="46"/>
      <c r="I103" s="46"/>
      <c r="J103" s="48"/>
    </row>
    <row r="104" ht="165">
      <c r="A104" s="37" t="s">
        <v>225</v>
      </c>
      <c r="B104" s="45"/>
      <c r="C104" s="46"/>
      <c r="D104" s="46"/>
      <c r="E104" s="49" t="s">
        <v>5489</v>
      </c>
      <c r="F104" s="46"/>
      <c r="G104" s="46"/>
      <c r="H104" s="46"/>
      <c r="I104" s="46"/>
      <c r="J104" s="48"/>
    </row>
    <row r="105" ht="120">
      <c r="A105" s="37" t="s">
        <v>227</v>
      </c>
      <c r="B105" s="45"/>
      <c r="C105" s="46"/>
      <c r="D105" s="46"/>
      <c r="E105" s="39" t="s">
        <v>1128</v>
      </c>
      <c r="F105" s="46"/>
      <c r="G105" s="46"/>
      <c r="H105" s="46"/>
      <c r="I105" s="46"/>
      <c r="J105" s="48"/>
    </row>
    <row r="106" ht="45">
      <c r="A106" s="37" t="s">
        <v>219</v>
      </c>
      <c r="B106" s="37">
        <v>25</v>
      </c>
      <c r="C106" s="38" t="s">
        <v>3362</v>
      </c>
      <c r="D106" s="37" t="s">
        <v>3363</v>
      </c>
      <c r="E106" s="39" t="s">
        <v>3365</v>
      </c>
      <c r="F106" s="40" t="s">
        <v>462</v>
      </c>
      <c r="G106" s="41">
        <v>61.799999999999997</v>
      </c>
      <c r="H106" s="42">
        <v>0</v>
      </c>
      <c r="I106" s="43">
        <f>ROUND(G106*H106,P4)</f>
        <v>0</v>
      </c>
      <c r="J106" s="37"/>
      <c r="O106" s="44">
        <f>I106*0.21</f>
        <v>0</v>
      </c>
      <c r="P106">
        <v>3</v>
      </c>
    </row>
    <row r="107">
      <c r="A107" s="37" t="s">
        <v>224</v>
      </c>
      <c r="B107" s="45"/>
      <c r="C107" s="46"/>
      <c r="D107" s="46"/>
      <c r="E107" s="39" t="s">
        <v>463</v>
      </c>
      <c r="F107" s="46"/>
      <c r="G107" s="46"/>
      <c r="H107" s="46"/>
      <c r="I107" s="46"/>
      <c r="J107" s="48"/>
    </row>
    <row r="108" ht="60">
      <c r="A108" s="37" t="s">
        <v>225</v>
      </c>
      <c r="B108" s="45"/>
      <c r="C108" s="46"/>
      <c r="D108" s="46"/>
      <c r="E108" s="49" t="s">
        <v>5490</v>
      </c>
      <c r="F108" s="46"/>
      <c r="G108" s="46"/>
      <c r="H108" s="46"/>
      <c r="I108" s="46"/>
      <c r="J108" s="48"/>
    </row>
    <row r="109" ht="120">
      <c r="A109" s="37" t="s">
        <v>227</v>
      </c>
      <c r="B109" s="45"/>
      <c r="C109" s="46"/>
      <c r="D109" s="46"/>
      <c r="E109" s="39" t="s">
        <v>1128</v>
      </c>
      <c r="F109" s="46"/>
      <c r="G109" s="46"/>
      <c r="H109" s="46"/>
      <c r="I109" s="46"/>
      <c r="J109" s="48"/>
    </row>
    <row r="110" ht="45">
      <c r="A110" s="37" t="s">
        <v>219</v>
      </c>
      <c r="B110" s="37">
        <v>26</v>
      </c>
      <c r="C110" s="38" t="s">
        <v>4323</v>
      </c>
      <c r="D110" s="37" t="s">
        <v>4324</v>
      </c>
      <c r="E110" s="39" t="s">
        <v>4326</v>
      </c>
      <c r="F110" s="40" t="s">
        <v>462</v>
      </c>
      <c r="G110" s="41">
        <v>0.10000000000000001</v>
      </c>
      <c r="H110" s="42">
        <v>0</v>
      </c>
      <c r="I110" s="43">
        <f>ROUND(G110*H110,P4)</f>
        <v>0</v>
      </c>
      <c r="J110" s="37"/>
      <c r="O110" s="44">
        <f>I110*0.21</f>
        <v>0</v>
      </c>
      <c r="P110">
        <v>3</v>
      </c>
    </row>
    <row r="111">
      <c r="A111" s="37" t="s">
        <v>224</v>
      </c>
      <c r="B111" s="45"/>
      <c r="C111" s="46"/>
      <c r="D111" s="46"/>
      <c r="E111" s="39" t="s">
        <v>463</v>
      </c>
      <c r="F111" s="46"/>
      <c r="G111" s="46"/>
      <c r="H111" s="46"/>
      <c r="I111" s="46"/>
      <c r="J111" s="48"/>
    </row>
    <row r="112" ht="60">
      <c r="A112" s="37" t="s">
        <v>225</v>
      </c>
      <c r="B112" s="45"/>
      <c r="C112" s="46"/>
      <c r="D112" s="46"/>
      <c r="E112" s="49" t="s">
        <v>5491</v>
      </c>
      <c r="F112" s="46"/>
      <c r="G112" s="46"/>
      <c r="H112" s="46"/>
      <c r="I112" s="46"/>
      <c r="J112" s="48"/>
    </row>
    <row r="113" ht="120">
      <c r="A113" s="37" t="s">
        <v>227</v>
      </c>
      <c r="B113" s="45"/>
      <c r="C113" s="46"/>
      <c r="D113" s="46"/>
      <c r="E113" s="39" t="s">
        <v>1128</v>
      </c>
      <c r="F113" s="46"/>
      <c r="G113" s="46"/>
      <c r="H113" s="46"/>
      <c r="I113" s="46"/>
      <c r="J113" s="48"/>
    </row>
    <row r="114" ht="45">
      <c r="A114" s="37" t="s">
        <v>219</v>
      </c>
      <c r="B114" s="37">
        <v>27</v>
      </c>
      <c r="C114" s="38" t="s">
        <v>1149</v>
      </c>
      <c r="D114" s="37" t="s">
        <v>1150</v>
      </c>
      <c r="E114" s="39" t="s">
        <v>5492</v>
      </c>
      <c r="F114" s="40" t="s">
        <v>462</v>
      </c>
      <c r="G114" s="41">
        <v>410</v>
      </c>
      <c r="H114" s="42">
        <v>0</v>
      </c>
      <c r="I114" s="43">
        <f>ROUND(G114*H114,P4)</f>
        <v>0</v>
      </c>
      <c r="J114" s="37"/>
      <c r="O114" s="44">
        <f>I114*0.21</f>
        <v>0</v>
      </c>
      <c r="P114">
        <v>3</v>
      </c>
    </row>
    <row r="115">
      <c r="A115" s="37" t="s">
        <v>224</v>
      </c>
      <c r="B115" s="45"/>
      <c r="C115" s="46"/>
      <c r="D115" s="46"/>
      <c r="E115" s="39" t="s">
        <v>463</v>
      </c>
      <c r="F115" s="46"/>
      <c r="G115" s="46"/>
      <c r="H115" s="46"/>
      <c r="I115" s="46"/>
      <c r="J115" s="48"/>
    </row>
    <row r="116" ht="60">
      <c r="A116" s="37" t="s">
        <v>225</v>
      </c>
      <c r="B116" s="45"/>
      <c r="C116" s="46"/>
      <c r="D116" s="46"/>
      <c r="E116" s="49" t="s">
        <v>5493</v>
      </c>
      <c r="F116" s="46"/>
      <c r="G116" s="46"/>
      <c r="H116" s="46"/>
      <c r="I116" s="46"/>
      <c r="J116" s="48"/>
    </row>
    <row r="117" ht="120">
      <c r="A117" s="37" t="s">
        <v>227</v>
      </c>
      <c r="B117" s="45"/>
      <c r="C117" s="46"/>
      <c r="D117" s="46"/>
      <c r="E117" s="39" t="s">
        <v>1128</v>
      </c>
      <c r="F117" s="46"/>
      <c r="G117" s="46"/>
      <c r="H117" s="46"/>
      <c r="I117" s="46"/>
      <c r="J117" s="48"/>
    </row>
    <row r="118" ht="30">
      <c r="A118" s="37" t="s">
        <v>219</v>
      </c>
      <c r="B118" s="37">
        <v>28</v>
      </c>
      <c r="C118" s="38" t="s">
        <v>1153</v>
      </c>
      <c r="D118" s="37" t="s">
        <v>1154</v>
      </c>
      <c r="E118" s="39" t="s">
        <v>3014</v>
      </c>
      <c r="F118" s="40" t="s">
        <v>462</v>
      </c>
      <c r="G118" s="41">
        <v>619.43799999999999</v>
      </c>
      <c r="H118" s="42">
        <v>0</v>
      </c>
      <c r="I118" s="43">
        <f>ROUND(G118*H118,P4)</f>
        <v>0</v>
      </c>
      <c r="J118" s="37"/>
      <c r="O118" s="44">
        <f>I118*0.21</f>
        <v>0</v>
      </c>
      <c r="P118">
        <v>3</v>
      </c>
    </row>
    <row r="119">
      <c r="A119" s="37" t="s">
        <v>224</v>
      </c>
      <c r="B119" s="45"/>
      <c r="C119" s="46"/>
      <c r="D119" s="46"/>
      <c r="E119" s="39" t="s">
        <v>463</v>
      </c>
      <c r="F119" s="46"/>
      <c r="G119" s="46"/>
      <c r="H119" s="46"/>
      <c r="I119" s="46"/>
      <c r="J119" s="48"/>
    </row>
    <row r="120" ht="240">
      <c r="A120" s="37" t="s">
        <v>225</v>
      </c>
      <c r="B120" s="45"/>
      <c r="C120" s="46"/>
      <c r="D120" s="46"/>
      <c r="E120" s="49" t="s">
        <v>5494</v>
      </c>
      <c r="F120" s="46"/>
      <c r="G120" s="46"/>
      <c r="H120" s="46"/>
      <c r="I120" s="46"/>
      <c r="J120" s="48"/>
    </row>
    <row r="121" ht="120">
      <c r="A121" s="37" t="s">
        <v>227</v>
      </c>
      <c r="B121" s="45"/>
      <c r="C121" s="46"/>
      <c r="D121" s="46"/>
      <c r="E121" s="39" t="s">
        <v>1128</v>
      </c>
      <c r="F121" s="46"/>
      <c r="G121" s="46"/>
      <c r="H121" s="46"/>
      <c r="I121" s="46"/>
      <c r="J121" s="48"/>
    </row>
    <row r="122" ht="30">
      <c r="A122" s="37" t="s">
        <v>219</v>
      </c>
      <c r="B122" s="37">
        <v>29</v>
      </c>
      <c r="C122" s="38" t="s">
        <v>4327</v>
      </c>
      <c r="D122" s="37" t="s">
        <v>4328</v>
      </c>
      <c r="E122" s="39" t="s">
        <v>4330</v>
      </c>
      <c r="F122" s="40" t="s">
        <v>462</v>
      </c>
      <c r="G122" s="41">
        <v>5.8899999999999997</v>
      </c>
      <c r="H122" s="42">
        <v>0</v>
      </c>
      <c r="I122" s="43">
        <f>ROUND(G122*H122,P4)</f>
        <v>0</v>
      </c>
      <c r="J122" s="37"/>
      <c r="O122" s="44">
        <f>I122*0.21</f>
        <v>0</v>
      </c>
      <c r="P122">
        <v>3</v>
      </c>
    </row>
    <row r="123">
      <c r="A123" s="37" t="s">
        <v>224</v>
      </c>
      <c r="B123" s="45"/>
      <c r="C123" s="46"/>
      <c r="D123" s="46"/>
      <c r="E123" s="39" t="s">
        <v>463</v>
      </c>
      <c r="F123" s="46"/>
      <c r="G123" s="46"/>
      <c r="H123" s="46"/>
      <c r="I123" s="46"/>
      <c r="J123" s="48"/>
    </row>
    <row r="124" ht="60">
      <c r="A124" s="37" t="s">
        <v>225</v>
      </c>
      <c r="B124" s="45"/>
      <c r="C124" s="46"/>
      <c r="D124" s="46"/>
      <c r="E124" s="49" t="s">
        <v>5495</v>
      </c>
      <c r="F124" s="46"/>
      <c r="G124" s="46"/>
      <c r="H124" s="46"/>
      <c r="I124" s="46"/>
      <c r="J124" s="48"/>
    </row>
    <row r="125" ht="120">
      <c r="A125" s="37" t="s">
        <v>227</v>
      </c>
      <c r="B125" s="45"/>
      <c r="C125" s="46"/>
      <c r="D125" s="46"/>
      <c r="E125" s="39" t="s">
        <v>1128</v>
      </c>
      <c r="F125" s="46"/>
      <c r="G125" s="46"/>
      <c r="H125" s="46"/>
      <c r="I125" s="46"/>
      <c r="J125" s="48"/>
    </row>
    <row r="126" ht="30">
      <c r="A126" s="37" t="s">
        <v>219</v>
      </c>
      <c r="B126" s="37">
        <v>30</v>
      </c>
      <c r="C126" s="38" t="s">
        <v>2095</v>
      </c>
      <c r="D126" s="37" t="s">
        <v>2096</v>
      </c>
      <c r="E126" s="39" t="s">
        <v>5496</v>
      </c>
      <c r="F126" s="40" t="s">
        <v>462</v>
      </c>
      <c r="G126" s="41">
        <v>0.90000000000000002</v>
      </c>
      <c r="H126" s="42">
        <v>0</v>
      </c>
      <c r="I126" s="43">
        <f>ROUND(G126*H126,P4)</f>
        <v>0</v>
      </c>
      <c r="J126" s="37"/>
      <c r="O126" s="44">
        <f>I126*0.21</f>
        <v>0</v>
      </c>
      <c r="P126">
        <v>3</v>
      </c>
    </row>
    <row r="127">
      <c r="A127" s="37" t="s">
        <v>224</v>
      </c>
      <c r="B127" s="45"/>
      <c r="C127" s="46"/>
      <c r="D127" s="46"/>
      <c r="E127" s="39" t="s">
        <v>463</v>
      </c>
      <c r="F127" s="46"/>
      <c r="G127" s="46"/>
      <c r="H127" s="46"/>
      <c r="I127" s="46"/>
      <c r="J127" s="48"/>
    </row>
    <row r="128" ht="75">
      <c r="A128" s="37" t="s">
        <v>225</v>
      </c>
      <c r="B128" s="45"/>
      <c r="C128" s="46"/>
      <c r="D128" s="46"/>
      <c r="E128" s="49" t="s">
        <v>5497</v>
      </c>
      <c r="F128" s="46"/>
      <c r="G128" s="46"/>
      <c r="H128" s="46"/>
      <c r="I128" s="46"/>
      <c r="J128" s="48"/>
    </row>
    <row r="129" ht="120">
      <c r="A129" s="37" t="s">
        <v>227</v>
      </c>
      <c r="B129" s="45"/>
      <c r="C129" s="46"/>
      <c r="D129" s="46"/>
      <c r="E129" s="39" t="s">
        <v>1128</v>
      </c>
      <c r="F129" s="46"/>
      <c r="G129" s="46"/>
      <c r="H129" s="46"/>
      <c r="I129" s="46"/>
      <c r="J129" s="48"/>
    </row>
    <row r="130" ht="60">
      <c r="A130" s="37" t="s">
        <v>219</v>
      </c>
      <c r="B130" s="37">
        <v>31</v>
      </c>
      <c r="C130" s="38" t="s">
        <v>4331</v>
      </c>
      <c r="D130" s="37" t="s">
        <v>4332</v>
      </c>
      <c r="E130" s="39" t="s">
        <v>5498</v>
      </c>
      <c r="F130" s="40" t="s">
        <v>462</v>
      </c>
      <c r="G130" s="41">
        <v>3014.7800000000002</v>
      </c>
      <c r="H130" s="42">
        <v>0</v>
      </c>
      <c r="I130" s="43">
        <f>ROUND(G130*H130,P4)</f>
        <v>0</v>
      </c>
      <c r="J130" s="37"/>
      <c r="O130" s="44">
        <f>I130*0.21</f>
        <v>0</v>
      </c>
      <c r="P130">
        <v>3</v>
      </c>
    </row>
    <row r="131">
      <c r="A131" s="37" t="s">
        <v>224</v>
      </c>
      <c r="B131" s="45"/>
      <c r="C131" s="46"/>
      <c r="D131" s="46"/>
      <c r="E131" s="39" t="s">
        <v>463</v>
      </c>
      <c r="F131" s="46"/>
      <c r="G131" s="46"/>
      <c r="H131" s="46"/>
      <c r="I131" s="46"/>
      <c r="J131" s="48"/>
    </row>
    <row r="132" ht="75">
      <c r="A132" s="37" t="s">
        <v>225</v>
      </c>
      <c r="B132" s="45"/>
      <c r="C132" s="46"/>
      <c r="D132" s="46"/>
      <c r="E132" s="49" t="s">
        <v>5499</v>
      </c>
      <c r="F132" s="46"/>
      <c r="G132" s="46"/>
      <c r="H132" s="46"/>
      <c r="I132" s="46"/>
      <c r="J132" s="48"/>
    </row>
    <row r="133" ht="120">
      <c r="A133" s="37" t="s">
        <v>227</v>
      </c>
      <c r="B133" s="50"/>
      <c r="C133" s="51"/>
      <c r="D133" s="51"/>
      <c r="E133" s="39" t="s">
        <v>1128</v>
      </c>
      <c r="F133" s="51"/>
      <c r="G133" s="51"/>
      <c r="H133" s="51"/>
      <c r="I133" s="51"/>
      <c r="J133" s="52"/>
    </row>
  </sheetData>
  <sheetProtection sheet="1" objects="1" scenarios="1" spinCount="100000" saltValue="fEphL0+5sQ5h0NF3MLf4k5+Vdv5/d+u/Z+7DCG5qIrqAs9lLqX1rHTv9RLK12mhFkMnPl6la9cUQ8RobgGlSHQ==" hashValue="QaGWo34DnQuuTCI1kAmllj2AT1a/A1W0gstUaT/65aj/u6HT9LhajngkAoIM66bMzkGh9NKsPFeVH9S+TtY5+A==" algorithmName="SHA-512" password="A16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5500</v>
      </c>
      <c r="I3" s="25">
        <f>SUMIFS(I9:I97,A9:A97,"SD")</f>
        <v>0</v>
      </c>
      <c r="J3" s="19"/>
      <c r="O3">
        <v>0</v>
      </c>
      <c r="P3">
        <v>2</v>
      </c>
    </row>
    <row r="4">
      <c r="A4" s="3" t="s">
        <v>197</v>
      </c>
      <c r="B4" s="20" t="s">
        <v>198</v>
      </c>
      <c r="C4" s="21" t="s">
        <v>187</v>
      </c>
      <c r="D4" s="22"/>
      <c r="E4" s="23" t="s">
        <v>188</v>
      </c>
      <c r="F4" s="17"/>
      <c r="G4" s="17"/>
      <c r="H4" s="17"/>
      <c r="I4" s="17"/>
      <c r="J4" s="19"/>
      <c r="O4">
        <v>0.14999999999999999</v>
      </c>
      <c r="P4">
        <v>2</v>
      </c>
    </row>
    <row r="5">
      <c r="A5" s="3" t="s">
        <v>199</v>
      </c>
      <c r="B5" s="20" t="s">
        <v>204</v>
      </c>
      <c r="C5" s="21" t="s">
        <v>5500</v>
      </c>
      <c r="D5" s="22"/>
      <c r="E5" s="23" t="s">
        <v>190</v>
      </c>
      <c r="F5" s="17"/>
      <c r="G5" s="17"/>
      <c r="H5" s="17"/>
      <c r="I5" s="17"/>
      <c r="J5" s="19"/>
      <c r="O5">
        <v>0.20999999999999999</v>
      </c>
    </row>
    <row r="6">
      <c r="A6" s="26" t="s">
        <v>205</v>
      </c>
      <c r="B6" s="27" t="s">
        <v>206</v>
      </c>
      <c r="C6" s="7" t="s">
        <v>207</v>
      </c>
      <c r="D6" s="7" t="s">
        <v>208</v>
      </c>
      <c r="E6" s="7" t="s">
        <v>209</v>
      </c>
      <c r="F6" s="7" t="s">
        <v>210</v>
      </c>
      <c r="G6" s="7" t="s">
        <v>211</v>
      </c>
      <c r="H6" s="7" t="s">
        <v>212</v>
      </c>
      <c r="I6" s="7"/>
      <c r="J6" s="28" t="s">
        <v>213</v>
      </c>
    </row>
    <row r="7">
      <c r="A7" s="26"/>
      <c r="B7" s="27"/>
      <c r="C7" s="7"/>
      <c r="D7" s="7"/>
      <c r="E7" s="7"/>
      <c r="F7" s="7"/>
      <c r="G7" s="7"/>
      <c r="H7" s="7" t="s">
        <v>214</v>
      </c>
      <c r="I7" s="7" t="s">
        <v>215</v>
      </c>
      <c r="J7" s="28"/>
    </row>
    <row r="8">
      <c r="A8" s="29">
        <v>0</v>
      </c>
      <c r="B8" s="27">
        <v>1</v>
      </c>
      <c r="C8" s="30">
        <v>2</v>
      </c>
      <c r="D8" s="7">
        <v>3</v>
      </c>
      <c r="E8" s="30">
        <v>4</v>
      </c>
      <c r="F8" s="7">
        <v>5</v>
      </c>
      <c r="G8" s="7">
        <v>6</v>
      </c>
      <c r="H8" s="7">
        <v>7</v>
      </c>
      <c r="I8" s="30">
        <v>8</v>
      </c>
      <c r="J8" s="28">
        <v>9</v>
      </c>
    </row>
    <row r="9">
      <c r="A9" s="31" t="s">
        <v>216</v>
      </c>
      <c r="B9" s="32"/>
      <c r="C9" s="33" t="s">
        <v>1563</v>
      </c>
      <c r="D9" s="34"/>
      <c r="E9" s="31" t="s">
        <v>1564</v>
      </c>
      <c r="F9" s="34"/>
      <c r="G9" s="34"/>
      <c r="H9" s="34"/>
      <c r="I9" s="35">
        <f>SUMIFS(I10:I97,A10:A97,"P")</f>
        <v>0</v>
      </c>
      <c r="J9" s="36"/>
    </row>
    <row r="10">
      <c r="A10" s="37" t="s">
        <v>219</v>
      </c>
      <c r="B10" s="37">
        <v>1</v>
      </c>
      <c r="C10" s="38" t="s">
        <v>5501</v>
      </c>
      <c r="D10" s="37" t="s">
        <v>221</v>
      </c>
      <c r="E10" s="39" t="s">
        <v>5502</v>
      </c>
      <c r="F10" s="40" t="s">
        <v>837</v>
      </c>
      <c r="G10" s="41">
        <v>1</v>
      </c>
      <c r="H10" s="42">
        <v>0</v>
      </c>
      <c r="I10" s="43">
        <f>ROUND(G10*H10,P4)</f>
        <v>0</v>
      </c>
      <c r="J10" s="37"/>
      <c r="O10" s="44">
        <f>I10*0.21</f>
        <v>0</v>
      </c>
      <c r="P10">
        <v>3</v>
      </c>
    </row>
    <row r="11">
      <c r="A11" s="37" t="s">
        <v>224</v>
      </c>
      <c r="B11" s="45"/>
      <c r="C11" s="46"/>
      <c r="D11" s="46"/>
      <c r="E11" s="47" t="s">
        <v>221</v>
      </c>
      <c r="F11" s="46"/>
      <c r="G11" s="46"/>
      <c r="H11" s="46"/>
      <c r="I11" s="46"/>
      <c r="J11" s="48"/>
    </row>
    <row r="12" ht="60">
      <c r="A12" s="37" t="s">
        <v>225</v>
      </c>
      <c r="B12" s="45"/>
      <c r="C12" s="46"/>
      <c r="D12" s="46"/>
      <c r="E12" s="49" t="s">
        <v>5503</v>
      </c>
      <c r="F12" s="46"/>
      <c r="G12" s="46"/>
      <c r="H12" s="46"/>
      <c r="I12" s="46"/>
      <c r="J12" s="48"/>
    </row>
    <row r="13" ht="195">
      <c r="A13" s="37" t="s">
        <v>227</v>
      </c>
      <c r="B13" s="45"/>
      <c r="C13" s="46"/>
      <c r="D13" s="46"/>
      <c r="E13" s="39" t="s">
        <v>5504</v>
      </c>
      <c r="F13" s="46"/>
      <c r="G13" s="46"/>
      <c r="H13" s="46"/>
      <c r="I13" s="46"/>
      <c r="J13" s="48"/>
    </row>
    <row r="14">
      <c r="A14" s="37" t="s">
        <v>219</v>
      </c>
      <c r="B14" s="37">
        <v>2</v>
      </c>
      <c r="C14" s="38" t="s">
        <v>5505</v>
      </c>
      <c r="D14" s="37" t="s">
        <v>221</v>
      </c>
      <c r="E14" s="39" t="s">
        <v>5506</v>
      </c>
      <c r="F14" s="40" t="s">
        <v>837</v>
      </c>
      <c r="G14" s="41">
        <v>1</v>
      </c>
      <c r="H14" s="42">
        <v>0</v>
      </c>
      <c r="I14" s="43">
        <f>ROUND(G14*H14,P4)</f>
        <v>0</v>
      </c>
      <c r="J14" s="37"/>
      <c r="O14" s="44">
        <f>I14*0.21</f>
        <v>0</v>
      </c>
      <c r="P14">
        <v>3</v>
      </c>
    </row>
    <row r="15">
      <c r="A15" s="37" t="s">
        <v>224</v>
      </c>
      <c r="B15" s="45"/>
      <c r="C15" s="46"/>
      <c r="D15" s="46"/>
      <c r="E15" s="47" t="s">
        <v>221</v>
      </c>
      <c r="F15" s="46"/>
      <c r="G15" s="46"/>
      <c r="H15" s="46"/>
      <c r="I15" s="46"/>
      <c r="J15" s="48"/>
    </row>
    <row r="16" ht="60">
      <c r="A16" s="37" t="s">
        <v>225</v>
      </c>
      <c r="B16" s="45"/>
      <c r="C16" s="46"/>
      <c r="D16" s="46"/>
      <c r="E16" s="49" t="s">
        <v>5507</v>
      </c>
      <c r="F16" s="46"/>
      <c r="G16" s="46"/>
      <c r="H16" s="46"/>
      <c r="I16" s="46"/>
      <c r="J16" s="48"/>
    </row>
    <row r="17" ht="150">
      <c r="A17" s="37" t="s">
        <v>227</v>
      </c>
      <c r="B17" s="45"/>
      <c r="C17" s="46"/>
      <c r="D17" s="46"/>
      <c r="E17" s="39" t="s">
        <v>5508</v>
      </c>
      <c r="F17" s="46"/>
      <c r="G17" s="46"/>
      <c r="H17" s="46"/>
      <c r="I17" s="46"/>
      <c r="J17" s="48"/>
    </row>
    <row r="18">
      <c r="A18" s="37" t="s">
        <v>219</v>
      </c>
      <c r="B18" s="37">
        <v>3</v>
      </c>
      <c r="C18" s="38" t="s">
        <v>5509</v>
      </c>
      <c r="D18" s="37" t="s">
        <v>221</v>
      </c>
      <c r="E18" s="39" t="s">
        <v>5510</v>
      </c>
      <c r="F18" s="40" t="s">
        <v>837</v>
      </c>
      <c r="G18" s="41">
        <v>1</v>
      </c>
      <c r="H18" s="42">
        <v>0</v>
      </c>
      <c r="I18" s="43">
        <f>ROUND(G18*H18,P4)</f>
        <v>0</v>
      </c>
      <c r="J18" s="37"/>
      <c r="O18" s="44">
        <f>I18*0.21</f>
        <v>0</v>
      </c>
      <c r="P18">
        <v>3</v>
      </c>
    </row>
    <row r="19">
      <c r="A19" s="37" t="s">
        <v>224</v>
      </c>
      <c r="B19" s="45"/>
      <c r="C19" s="46"/>
      <c r="D19" s="46"/>
      <c r="E19" s="47" t="s">
        <v>221</v>
      </c>
      <c r="F19" s="46"/>
      <c r="G19" s="46"/>
      <c r="H19" s="46"/>
      <c r="I19" s="46"/>
      <c r="J19" s="48"/>
    </row>
    <row r="20" ht="60">
      <c r="A20" s="37" t="s">
        <v>225</v>
      </c>
      <c r="B20" s="45"/>
      <c r="C20" s="46"/>
      <c r="D20" s="46"/>
      <c r="E20" s="49" t="s">
        <v>5507</v>
      </c>
      <c r="F20" s="46"/>
      <c r="G20" s="46"/>
      <c r="H20" s="46"/>
      <c r="I20" s="46"/>
      <c r="J20" s="48"/>
    </row>
    <row r="21" ht="150">
      <c r="A21" s="37" t="s">
        <v>227</v>
      </c>
      <c r="B21" s="45"/>
      <c r="C21" s="46"/>
      <c r="D21" s="46"/>
      <c r="E21" s="39" t="s">
        <v>5511</v>
      </c>
      <c r="F21" s="46"/>
      <c r="G21" s="46"/>
      <c r="H21" s="46"/>
      <c r="I21" s="46"/>
      <c r="J21" s="48"/>
    </row>
    <row r="22">
      <c r="A22" s="37" t="s">
        <v>219</v>
      </c>
      <c r="B22" s="37">
        <v>4</v>
      </c>
      <c r="C22" s="38" t="s">
        <v>5512</v>
      </c>
      <c r="D22" s="37" t="s">
        <v>221</v>
      </c>
      <c r="E22" s="39" t="s">
        <v>5513</v>
      </c>
      <c r="F22" s="40" t="s">
        <v>837</v>
      </c>
      <c r="G22" s="41">
        <v>1</v>
      </c>
      <c r="H22" s="42">
        <v>0</v>
      </c>
      <c r="I22" s="43">
        <f>ROUND(G22*H22,P4)</f>
        <v>0</v>
      </c>
      <c r="J22" s="37"/>
      <c r="O22" s="44">
        <f>I22*0.21</f>
        <v>0</v>
      </c>
      <c r="P22">
        <v>3</v>
      </c>
    </row>
    <row r="23">
      <c r="A23" s="37" t="s">
        <v>224</v>
      </c>
      <c r="B23" s="45"/>
      <c r="C23" s="46"/>
      <c r="D23" s="46"/>
      <c r="E23" s="47" t="s">
        <v>221</v>
      </c>
      <c r="F23" s="46"/>
      <c r="G23" s="46"/>
      <c r="H23" s="46"/>
      <c r="I23" s="46"/>
      <c r="J23" s="48"/>
    </row>
    <row r="24" ht="60">
      <c r="A24" s="37" t="s">
        <v>225</v>
      </c>
      <c r="B24" s="45"/>
      <c r="C24" s="46"/>
      <c r="D24" s="46"/>
      <c r="E24" s="49" t="s">
        <v>5514</v>
      </c>
      <c r="F24" s="46"/>
      <c r="G24" s="46"/>
      <c r="H24" s="46"/>
      <c r="I24" s="46"/>
      <c r="J24" s="48"/>
    </row>
    <row r="25" ht="135">
      <c r="A25" s="37" t="s">
        <v>227</v>
      </c>
      <c r="B25" s="45"/>
      <c r="C25" s="46"/>
      <c r="D25" s="46"/>
      <c r="E25" s="39" t="s">
        <v>5515</v>
      </c>
      <c r="F25" s="46"/>
      <c r="G25" s="46"/>
      <c r="H25" s="46"/>
      <c r="I25" s="46"/>
      <c r="J25" s="48"/>
    </row>
    <row r="26">
      <c r="A26" s="37" t="s">
        <v>219</v>
      </c>
      <c r="B26" s="37">
        <v>5</v>
      </c>
      <c r="C26" s="38" t="s">
        <v>5516</v>
      </c>
      <c r="D26" s="37" t="s">
        <v>221</v>
      </c>
      <c r="E26" s="39" t="s">
        <v>5517</v>
      </c>
      <c r="F26" s="40" t="s">
        <v>837</v>
      </c>
      <c r="G26" s="41">
        <v>1</v>
      </c>
      <c r="H26" s="42">
        <v>0</v>
      </c>
      <c r="I26" s="43">
        <f>ROUND(G26*H26,P4)</f>
        <v>0</v>
      </c>
      <c r="J26" s="37"/>
      <c r="O26" s="44">
        <f>I26*0.21</f>
        <v>0</v>
      </c>
      <c r="P26">
        <v>3</v>
      </c>
    </row>
    <row r="27">
      <c r="A27" s="37" t="s">
        <v>224</v>
      </c>
      <c r="B27" s="45"/>
      <c r="C27" s="46"/>
      <c r="D27" s="46"/>
      <c r="E27" s="47" t="s">
        <v>221</v>
      </c>
      <c r="F27" s="46"/>
      <c r="G27" s="46"/>
      <c r="H27" s="46"/>
      <c r="I27" s="46"/>
      <c r="J27" s="48"/>
    </row>
    <row r="28" ht="75">
      <c r="A28" s="37" t="s">
        <v>225</v>
      </c>
      <c r="B28" s="45"/>
      <c r="C28" s="46"/>
      <c r="D28" s="46"/>
      <c r="E28" s="49" t="s">
        <v>5518</v>
      </c>
      <c r="F28" s="46"/>
      <c r="G28" s="46"/>
      <c r="H28" s="46"/>
      <c r="I28" s="46"/>
      <c r="J28" s="48"/>
    </row>
    <row r="29" ht="135">
      <c r="A29" s="37" t="s">
        <v>227</v>
      </c>
      <c r="B29" s="45"/>
      <c r="C29" s="46"/>
      <c r="D29" s="46"/>
      <c r="E29" s="39" t="s">
        <v>5519</v>
      </c>
      <c r="F29" s="46"/>
      <c r="G29" s="46"/>
      <c r="H29" s="46"/>
      <c r="I29" s="46"/>
      <c r="J29" s="48"/>
    </row>
    <row r="30">
      <c r="A30" s="37" t="s">
        <v>219</v>
      </c>
      <c r="B30" s="37">
        <v>6</v>
      </c>
      <c r="C30" s="38" t="s">
        <v>5520</v>
      </c>
      <c r="D30" s="37" t="s">
        <v>221</v>
      </c>
      <c r="E30" s="39" t="s">
        <v>5521</v>
      </c>
      <c r="F30" s="40" t="s">
        <v>837</v>
      </c>
      <c r="G30" s="41">
        <v>1</v>
      </c>
      <c r="H30" s="42">
        <v>0</v>
      </c>
      <c r="I30" s="43">
        <f>ROUND(G30*H30,P4)</f>
        <v>0</v>
      </c>
      <c r="J30" s="37"/>
      <c r="O30" s="44">
        <f>I30*0.21</f>
        <v>0</v>
      </c>
      <c r="P30">
        <v>3</v>
      </c>
    </row>
    <row r="31">
      <c r="A31" s="37" t="s">
        <v>224</v>
      </c>
      <c r="B31" s="45"/>
      <c r="C31" s="46"/>
      <c r="D31" s="46"/>
      <c r="E31" s="47" t="s">
        <v>221</v>
      </c>
      <c r="F31" s="46"/>
      <c r="G31" s="46"/>
      <c r="H31" s="46"/>
      <c r="I31" s="46"/>
      <c r="J31" s="48"/>
    </row>
    <row r="32" ht="75">
      <c r="A32" s="37" t="s">
        <v>225</v>
      </c>
      <c r="B32" s="45"/>
      <c r="C32" s="46"/>
      <c r="D32" s="46"/>
      <c r="E32" s="49" t="s">
        <v>5522</v>
      </c>
      <c r="F32" s="46"/>
      <c r="G32" s="46"/>
      <c r="H32" s="46"/>
      <c r="I32" s="46"/>
      <c r="J32" s="48"/>
    </row>
    <row r="33" ht="120">
      <c r="A33" s="37" t="s">
        <v>227</v>
      </c>
      <c r="B33" s="45"/>
      <c r="C33" s="46"/>
      <c r="D33" s="46"/>
      <c r="E33" s="39" t="s">
        <v>5523</v>
      </c>
      <c r="F33" s="46"/>
      <c r="G33" s="46"/>
      <c r="H33" s="46"/>
      <c r="I33" s="46"/>
      <c r="J33" s="48"/>
    </row>
    <row r="34">
      <c r="A34" s="37" t="s">
        <v>219</v>
      </c>
      <c r="B34" s="37">
        <v>7</v>
      </c>
      <c r="C34" s="38" t="s">
        <v>5524</v>
      </c>
      <c r="D34" s="37" t="s">
        <v>221</v>
      </c>
      <c r="E34" s="39" t="s">
        <v>5525</v>
      </c>
      <c r="F34" s="40" t="s">
        <v>837</v>
      </c>
      <c r="G34" s="41">
        <v>1</v>
      </c>
      <c r="H34" s="42">
        <v>0</v>
      </c>
      <c r="I34" s="43">
        <f>ROUND(G34*H34,P4)</f>
        <v>0</v>
      </c>
      <c r="J34" s="37"/>
      <c r="O34" s="44">
        <f>I34*0.21</f>
        <v>0</v>
      </c>
      <c r="P34">
        <v>3</v>
      </c>
    </row>
    <row r="35">
      <c r="A35" s="37" t="s">
        <v>224</v>
      </c>
      <c r="B35" s="45"/>
      <c r="C35" s="46"/>
      <c r="D35" s="46"/>
      <c r="E35" s="47" t="s">
        <v>221</v>
      </c>
      <c r="F35" s="46"/>
      <c r="G35" s="46"/>
      <c r="H35" s="46"/>
      <c r="I35" s="46"/>
      <c r="J35" s="48"/>
    </row>
    <row r="36" ht="45">
      <c r="A36" s="37" t="s">
        <v>225</v>
      </c>
      <c r="B36" s="45"/>
      <c r="C36" s="46"/>
      <c r="D36" s="46"/>
      <c r="E36" s="49" t="s">
        <v>5526</v>
      </c>
      <c r="F36" s="46"/>
      <c r="G36" s="46"/>
      <c r="H36" s="46"/>
      <c r="I36" s="46"/>
      <c r="J36" s="48"/>
    </row>
    <row r="37" ht="90">
      <c r="A37" s="37" t="s">
        <v>227</v>
      </c>
      <c r="B37" s="45"/>
      <c r="C37" s="46"/>
      <c r="D37" s="46"/>
      <c r="E37" s="39" t="s">
        <v>5527</v>
      </c>
      <c r="F37" s="46"/>
      <c r="G37" s="46"/>
      <c r="H37" s="46"/>
      <c r="I37" s="46"/>
      <c r="J37" s="48"/>
    </row>
    <row r="38">
      <c r="A38" s="37" t="s">
        <v>219</v>
      </c>
      <c r="B38" s="37">
        <v>8</v>
      </c>
      <c r="C38" s="38" t="s">
        <v>5528</v>
      </c>
      <c r="D38" s="37" t="s">
        <v>221</v>
      </c>
      <c r="E38" s="39" t="s">
        <v>5529</v>
      </c>
      <c r="F38" s="40" t="s">
        <v>837</v>
      </c>
      <c r="G38" s="41">
        <v>1</v>
      </c>
      <c r="H38" s="42">
        <v>0</v>
      </c>
      <c r="I38" s="43">
        <f>ROUND(G38*H38,P4)</f>
        <v>0</v>
      </c>
      <c r="J38" s="37"/>
      <c r="O38" s="44">
        <f>I38*0.21</f>
        <v>0</v>
      </c>
      <c r="P38">
        <v>3</v>
      </c>
    </row>
    <row r="39">
      <c r="A39" s="37" t="s">
        <v>224</v>
      </c>
      <c r="B39" s="45"/>
      <c r="C39" s="46"/>
      <c r="D39" s="46"/>
      <c r="E39" s="47" t="s">
        <v>221</v>
      </c>
      <c r="F39" s="46"/>
      <c r="G39" s="46"/>
      <c r="H39" s="46"/>
      <c r="I39" s="46"/>
      <c r="J39" s="48"/>
    </row>
    <row r="40" ht="45">
      <c r="A40" s="37" t="s">
        <v>225</v>
      </c>
      <c r="B40" s="45"/>
      <c r="C40" s="46"/>
      <c r="D40" s="46"/>
      <c r="E40" s="49" t="s">
        <v>5530</v>
      </c>
      <c r="F40" s="46"/>
      <c r="G40" s="46"/>
      <c r="H40" s="46"/>
      <c r="I40" s="46"/>
      <c r="J40" s="48"/>
    </row>
    <row r="41" ht="105">
      <c r="A41" s="37" t="s">
        <v>227</v>
      </c>
      <c r="B41" s="45"/>
      <c r="C41" s="46"/>
      <c r="D41" s="46"/>
      <c r="E41" s="39" t="s">
        <v>5531</v>
      </c>
      <c r="F41" s="46"/>
      <c r="G41" s="46"/>
      <c r="H41" s="46"/>
      <c r="I41" s="46"/>
      <c r="J41" s="48"/>
    </row>
    <row r="42" ht="30">
      <c r="A42" s="37" t="s">
        <v>219</v>
      </c>
      <c r="B42" s="37">
        <v>9</v>
      </c>
      <c r="C42" s="38" t="s">
        <v>5532</v>
      </c>
      <c r="D42" s="37" t="s">
        <v>221</v>
      </c>
      <c r="E42" s="39" t="s">
        <v>5533</v>
      </c>
      <c r="F42" s="40" t="s">
        <v>837</v>
      </c>
      <c r="G42" s="41">
        <v>1</v>
      </c>
      <c r="H42" s="42">
        <v>0</v>
      </c>
      <c r="I42" s="43">
        <f>ROUND(G42*H42,P4)</f>
        <v>0</v>
      </c>
      <c r="J42" s="37"/>
      <c r="O42" s="44">
        <f>I42*0.21</f>
        <v>0</v>
      </c>
      <c r="P42">
        <v>3</v>
      </c>
    </row>
    <row r="43">
      <c r="A43" s="37" t="s">
        <v>224</v>
      </c>
      <c r="B43" s="45"/>
      <c r="C43" s="46"/>
      <c r="D43" s="46"/>
      <c r="E43" s="47" t="s">
        <v>221</v>
      </c>
      <c r="F43" s="46"/>
      <c r="G43" s="46"/>
      <c r="H43" s="46"/>
      <c r="I43" s="46"/>
      <c r="J43" s="48"/>
    </row>
    <row r="44" ht="45">
      <c r="A44" s="37" t="s">
        <v>225</v>
      </c>
      <c r="B44" s="45"/>
      <c r="C44" s="46"/>
      <c r="D44" s="46"/>
      <c r="E44" s="49" t="s">
        <v>5526</v>
      </c>
      <c r="F44" s="46"/>
      <c r="G44" s="46"/>
      <c r="H44" s="46"/>
      <c r="I44" s="46"/>
      <c r="J44" s="48"/>
    </row>
    <row r="45" ht="90">
      <c r="A45" s="37" t="s">
        <v>227</v>
      </c>
      <c r="B45" s="45"/>
      <c r="C45" s="46"/>
      <c r="D45" s="46"/>
      <c r="E45" s="39" t="s">
        <v>5534</v>
      </c>
      <c r="F45" s="46"/>
      <c r="G45" s="46"/>
      <c r="H45" s="46"/>
      <c r="I45" s="46"/>
      <c r="J45" s="48"/>
    </row>
    <row r="46">
      <c r="A46" s="37" t="s">
        <v>219</v>
      </c>
      <c r="B46" s="37">
        <v>10</v>
      </c>
      <c r="C46" s="38" t="s">
        <v>5535</v>
      </c>
      <c r="D46" s="37" t="s">
        <v>221</v>
      </c>
      <c r="E46" s="39" t="s">
        <v>5536</v>
      </c>
      <c r="F46" s="40" t="s">
        <v>837</v>
      </c>
      <c r="G46" s="41">
        <v>1</v>
      </c>
      <c r="H46" s="42">
        <v>0</v>
      </c>
      <c r="I46" s="43">
        <f>ROUND(G46*H46,P4)</f>
        <v>0</v>
      </c>
      <c r="J46" s="37"/>
      <c r="O46" s="44">
        <f>I46*0.21</f>
        <v>0</v>
      </c>
      <c r="P46">
        <v>3</v>
      </c>
    </row>
    <row r="47">
      <c r="A47" s="37" t="s">
        <v>224</v>
      </c>
      <c r="B47" s="45"/>
      <c r="C47" s="46"/>
      <c r="D47" s="46"/>
      <c r="E47" s="47" t="s">
        <v>221</v>
      </c>
      <c r="F47" s="46"/>
      <c r="G47" s="46"/>
      <c r="H47" s="46"/>
      <c r="I47" s="46"/>
      <c r="J47" s="48"/>
    </row>
    <row r="48" ht="45">
      <c r="A48" s="37" t="s">
        <v>225</v>
      </c>
      <c r="B48" s="45"/>
      <c r="C48" s="46"/>
      <c r="D48" s="46"/>
      <c r="E48" s="49" t="s">
        <v>5537</v>
      </c>
      <c r="F48" s="46"/>
      <c r="G48" s="46"/>
      <c r="H48" s="46"/>
      <c r="I48" s="46"/>
      <c r="J48" s="48"/>
    </row>
    <row r="49" ht="165">
      <c r="A49" s="37" t="s">
        <v>227</v>
      </c>
      <c r="B49" s="45"/>
      <c r="C49" s="46"/>
      <c r="D49" s="46"/>
      <c r="E49" s="39" t="s">
        <v>5538</v>
      </c>
      <c r="F49" s="46"/>
      <c r="G49" s="46"/>
      <c r="H49" s="46"/>
      <c r="I49" s="46"/>
      <c r="J49" s="48"/>
    </row>
    <row r="50">
      <c r="A50" s="37" t="s">
        <v>219</v>
      </c>
      <c r="B50" s="37">
        <v>11</v>
      </c>
      <c r="C50" s="38" t="s">
        <v>5539</v>
      </c>
      <c r="D50" s="37" t="s">
        <v>221</v>
      </c>
      <c r="E50" s="39" t="s">
        <v>5540</v>
      </c>
      <c r="F50" s="40" t="s">
        <v>837</v>
      </c>
      <c r="G50" s="41">
        <v>1</v>
      </c>
      <c r="H50" s="42">
        <v>0</v>
      </c>
      <c r="I50" s="43">
        <f>ROUND(G50*H50,P4)</f>
        <v>0</v>
      </c>
      <c r="J50" s="37"/>
      <c r="O50" s="44">
        <f>I50*0.21</f>
        <v>0</v>
      </c>
      <c r="P50">
        <v>3</v>
      </c>
    </row>
    <row r="51">
      <c r="A51" s="37" t="s">
        <v>224</v>
      </c>
      <c r="B51" s="45"/>
      <c r="C51" s="46"/>
      <c r="D51" s="46"/>
      <c r="E51" s="47" t="s">
        <v>221</v>
      </c>
      <c r="F51" s="46"/>
      <c r="G51" s="46"/>
      <c r="H51" s="46"/>
      <c r="I51" s="46"/>
      <c r="J51" s="48"/>
    </row>
    <row r="52" ht="45">
      <c r="A52" s="37" t="s">
        <v>225</v>
      </c>
      <c r="B52" s="45"/>
      <c r="C52" s="46"/>
      <c r="D52" s="46"/>
      <c r="E52" s="49" t="s">
        <v>5526</v>
      </c>
      <c r="F52" s="46"/>
      <c r="G52" s="46"/>
      <c r="H52" s="46"/>
      <c r="I52" s="46"/>
      <c r="J52" s="48"/>
    </row>
    <row r="53" ht="75">
      <c r="A53" s="37" t="s">
        <v>227</v>
      </c>
      <c r="B53" s="45"/>
      <c r="C53" s="46"/>
      <c r="D53" s="46"/>
      <c r="E53" s="39" t="s">
        <v>5541</v>
      </c>
      <c r="F53" s="46"/>
      <c r="G53" s="46"/>
      <c r="H53" s="46"/>
      <c r="I53" s="46"/>
      <c r="J53" s="48"/>
    </row>
    <row r="54">
      <c r="A54" s="37" t="s">
        <v>219</v>
      </c>
      <c r="B54" s="37">
        <v>12</v>
      </c>
      <c r="C54" s="38" t="s">
        <v>5542</v>
      </c>
      <c r="D54" s="37" t="s">
        <v>221</v>
      </c>
      <c r="E54" s="39" t="s">
        <v>5543</v>
      </c>
      <c r="F54" s="40" t="s">
        <v>837</v>
      </c>
      <c r="G54" s="41">
        <v>1</v>
      </c>
      <c r="H54" s="42">
        <v>0</v>
      </c>
      <c r="I54" s="43">
        <f>ROUND(G54*H54,P4)</f>
        <v>0</v>
      </c>
      <c r="J54" s="37"/>
      <c r="O54" s="44">
        <f>I54*0.21</f>
        <v>0</v>
      </c>
      <c r="P54">
        <v>3</v>
      </c>
    </row>
    <row r="55">
      <c r="A55" s="37" t="s">
        <v>224</v>
      </c>
      <c r="B55" s="45"/>
      <c r="C55" s="46"/>
      <c r="D55" s="46"/>
      <c r="E55" s="47" t="s">
        <v>221</v>
      </c>
      <c r="F55" s="46"/>
      <c r="G55" s="46"/>
      <c r="H55" s="46"/>
      <c r="I55" s="46"/>
      <c r="J55" s="48"/>
    </row>
    <row r="56" ht="75">
      <c r="A56" s="37" t="s">
        <v>225</v>
      </c>
      <c r="B56" s="45"/>
      <c r="C56" s="46"/>
      <c r="D56" s="46"/>
      <c r="E56" s="49" t="s">
        <v>5544</v>
      </c>
      <c r="F56" s="46"/>
      <c r="G56" s="46"/>
      <c r="H56" s="46"/>
      <c r="I56" s="46"/>
      <c r="J56" s="48"/>
    </row>
    <row r="57" ht="90">
      <c r="A57" s="37" t="s">
        <v>227</v>
      </c>
      <c r="B57" s="45"/>
      <c r="C57" s="46"/>
      <c r="D57" s="46"/>
      <c r="E57" s="39" t="s">
        <v>5545</v>
      </c>
      <c r="F57" s="46"/>
      <c r="G57" s="46"/>
      <c r="H57" s="46"/>
      <c r="I57" s="46"/>
      <c r="J57" s="48"/>
    </row>
    <row r="58">
      <c r="A58" s="37" t="s">
        <v>219</v>
      </c>
      <c r="B58" s="37">
        <v>13</v>
      </c>
      <c r="C58" s="38" t="s">
        <v>5546</v>
      </c>
      <c r="D58" s="37" t="s">
        <v>221</v>
      </c>
      <c r="E58" s="39" t="s">
        <v>5547</v>
      </c>
      <c r="F58" s="40" t="s">
        <v>837</v>
      </c>
      <c r="G58" s="41">
        <v>1</v>
      </c>
      <c r="H58" s="42">
        <v>0</v>
      </c>
      <c r="I58" s="43">
        <f>ROUND(G58*H58,P4)</f>
        <v>0</v>
      </c>
      <c r="J58" s="37"/>
      <c r="O58" s="44">
        <f>I58*0.21</f>
        <v>0</v>
      </c>
      <c r="P58">
        <v>3</v>
      </c>
    </row>
    <row r="59">
      <c r="A59" s="37" t="s">
        <v>224</v>
      </c>
      <c r="B59" s="45"/>
      <c r="C59" s="46"/>
      <c r="D59" s="46"/>
      <c r="E59" s="47" t="s">
        <v>221</v>
      </c>
      <c r="F59" s="46"/>
      <c r="G59" s="46"/>
      <c r="H59" s="46"/>
      <c r="I59" s="46"/>
      <c r="J59" s="48"/>
    </row>
    <row r="60" ht="60">
      <c r="A60" s="37" t="s">
        <v>225</v>
      </c>
      <c r="B60" s="45"/>
      <c r="C60" s="46"/>
      <c r="D60" s="46"/>
      <c r="E60" s="49" t="s">
        <v>5548</v>
      </c>
      <c r="F60" s="46"/>
      <c r="G60" s="46"/>
      <c r="H60" s="46"/>
      <c r="I60" s="46"/>
      <c r="J60" s="48"/>
    </row>
    <row r="61" ht="165">
      <c r="A61" s="37" t="s">
        <v>227</v>
      </c>
      <c r="B61" s="45"/>
      <c r="C61" s="46"/>
      <c r="D61" s="46"/>
      <c r="E61" s="39" t="s">
        <v>5549</v>
      </c>
      <c r="F61" s="46"/>
      <c r="G61" s="46"/>
      <c r="H61" s="46"/>
      <c r="I61" s="46"/>
      <c r="J61" s="48"/>
    </row>
    <row r="62">
      <c r="A62" s="37" t="s">
        <v>219</v>
      </c>
      <c r="B62" s="37">
        <v>14</v>
      </c>
      <c r="C62" s="38" t="s">
        <v>5550</v>
      </c>
      <c r="D62" s="37" t="s">
        <v>221</v>
      </c>
      <c r="E62" s="39" t="s">
        <v>5551</v>
      </c>
      <c r="F62" s="40" t="s">
        <v>837</v>
      </c>
      <c r="G62" s="41">
        <v>1</v>
      </c>
      <c r="H62" s="42">
        <v>0</v>
      </c>
      <c r="I62" s="43">
        <f>ROUND(G62*H62,P4)</f>
        <v>0</v>
      </c>
      <c r="J62" s="37"/>
      <c r="O62" s="44">
        <f>I62*0.21</f>
        <v>0</v>
      </c>
      <c r="P62">
        <v>3</v>
      </c>
    </row>
    <row r="63">
      <c r="A63" s="37" t="s">
        <v>224</v>
      </c>
      <c r="B63" s="45"/>
      <c r="C63" s="46"/>
      <c r="D63" s="46"/>
      <c r="E63" s="47" t="s">
        <v>221</v>
      </c>
      <c r="F63" s="46"/>
      <c r="G63" s="46"/>
      <c r="H63" s="46"/>
      <c r="I63" s="46"/>
      <c r="J63" s="48"/>
    </row>
    <row r="64" ht="60">
      <c r="A64" s="37" t="s">
        <v>225</v>
      </c>
      <c r="B64" s="45"/>
      <c r="C64" s="46"/>
      <c r="D64" s="46"/>
      <c r="E64" s="49" t="s">
        <v>5552</v>
      </c>
      <c r="F64" s="46"/>
      <c r="G64" s="46"/>
      <c r="H64" s="46"/>
      <c r="I64" s="46"/>
      <c r="J64" s="48"/>
    </row>
    <row r="65" ht="90">
      <c r="A65" s="37" t="s">
        <v>227</v>
      </c>
      <c r="B65" s="45"/>
      <c r="C65" s="46"/>
      <c r="D65" s="46"/>
      <c r="E65" s="39" t="s">
        <v>5553</v>
      </c>
      <c r="F65" s="46"/>
      <c r="G65" s="46"/>
      <c r="H65" s="46"/>
      <c r="I65" s="46"/>
      <c r="J65" s="48"/>
    </row>
    <row r="66">
      <c r="A66" s="37" t="s">
        <v>219</v>
      </c>
      <c r="B66" s="37">
        <v>15</v>
      </c>
      <c r="C66" s="38" t="s">
        <v>5554</v>
      </c>
      <c r="D66" s="37" t="s">
        <v>221</v>
      </c>
      <c r="E66" s="39" t="s">
        <v>5555</v>
      </c>
      <c r="F66" s="40" t="s">
        <v>837</v>
      </c>
      <c r="G66" s="41">
        <v>1</v>
      </c>
      <c r="H66" s="42">
        <v>0</v>
      </c>
      <c r="I66" s="43">
        <f>ROUND(G66*H66,P4)</f>
        <v>0</v>
      </c>
      <c r="J66" s="37"/>
      <c r="O66" s="44">
        <f>I66*0.21</f>
        <v>0</v>
      </c>
      <c r="P66">
        <v>3</v>
      </c>
    </row>
    <row r="67">
      <c r="A67" s="37" t="s">
        <v>224</v>
      </c>
      <c r="B67" s="45"/>
      <c r="C67" s="46"/>
      <c r="D67" s="46"/>
      <c r="E67" s="47" t="s">
        <v>221</v>
      </c>
      <c r="F67" s="46"/>
      <c r="G67" s="46"/>
      <c r="H67" s="46"/>
      <c r="I67" s="46"/>
      <c r="J67" s="48"/>
    </row>
    <row r="68" ht="45">
      <c r="A68" s="37" t="s">
        <v>225</v>
      </c>
      <c r="B68" s="45"/>
      <c r="C68" s="46"/>
      <c r="D68" s="46"/>
      <c r="E68" s="49" t="s">
        <v>5556</v>
      </c>
      <c r="F68" s="46"/>
      <c r="G68" s="46"/>
      <c r="H68" s="46"/>
      <c r="I68" s="46"/>
      <c r="J68" s="48"/>
    </row>
    <row r="69" ht="90">
      <c r="A69" s="37" t="s">
        <v>227</v>
      </c>
      <c r="B69" s="45"/>
      <c r="C69" s="46"/>
      <c r="D69" s="46"/>
      <c r="E69" s="39" t="s">
        <v>5557</v>
      </c>
      <c r="F69" s="46"/>
      <c r="G69" s="46"/>
      <c r="H69" s="46"/>
      <c r="I69" s="46"/>
      <c r="J69" s="48"/>
    </row>
    <row r="70">
      <c r="A70" s="37" t="s">
        <v>219</v>
      </c>
      <c r="B70" s="37">
        <v>16</v>
      </c>
      <c r="C70" s="38" t="s">
        <v>5558</v>
      </c>
      <c r="D70" s="37" t="s">
        <v>221</v>
      </c>
      <c r="E70" s="39" t="s">
        <v>5559</v>
      </c>
      <c r="F70" s="40" t="s">
        <v>837</v>
      </c>
      <c r="G70" s="41">
        <v>1</v>
      </c>
      <c r="H70" s="42">
        <v>0</v>
      </c>
      <c r="I70" s="43">
        <f>ROUND(G70*H70,P4)</f>
        <v>0</v>
      </c>
      <c r="J70" s="37"/>
      <c r="O70" s="44">
        <f>I70*0.21</f>
        <v>0</v>
      </c>
      <c r="P70">
        <v>3</v>
      </c>
    </row>
    <row r="71">
      <c r="A71" s="37" t="s">
        <v>224</v>
      </c>
      <c r="B71" s="45"/>
      <c r="C71" s="46"/>
      <c r="D71" s="46"/>
      <c r="E71" s="47" t="s">
        <v>221</v>
      </c>
      <c r="F71" s="46"/>
      <c r="G71" s="46"/>
      <c r="H71" s="46"/>
      <c r="I71" s="46"/>
      <c r="J71" s="48"/>
    </row>
    <row r="72" ht="45">
      <c r="A72" s="37" t="s">
        <v>225</v>
      </c>
      <c r="B72" s="45"/>
      <c r="C72" s="46"/>
      <c r="D72" s="46"/>
      <c r="E72" s="49" t="s">
        <v>5526</v>
      </c>
      <c r="F72" s="46"/>
      <c r="G72" s="46"/>
      <c r="H72" s="46"/>
      <c r="I72" s="46"/>
      <c r="J72" s="48"/>
    </row>
    <row r="73" ht="45">
      <c r="A73" s="37" t="s">
        <v>227</v>
      </c>
      <c r="B73" s="45"/>
      <c r="C73" s="46"/>
      <c r="D73" s="46"/>
      <c r="E73" s="39" t="s">
        <v>5560</v>
      </c>
      <c r="F73" s="46"/>
      <c r="G73" s="46"/>
      <c r="H73" s="46"/>
      <c r="I73" s="46"/>
      <c r="J73" s="48"/>
    </row>
    <row r="74">
      <c r="A74" s="37" t="s">
        <v>219</v>
      </c>
      <c r="B74" s="37">
        <v>17</v>
      </c>
      <c r="C74" s="38" t="s">
        <v>5561</v>
      </c>
      <c r="D74" s="37" t="s">
        <v>221</v>
      </c>
      <c r="E74" s="39" t="s">
        <v>5562</v>
      </c>
      <c r="F74" s="40" t="s">
        <v>837</v>
      </c>
      <c r="G74" s="41">
        <v>1</v>
      </c>
      <c r="H74" s="42">
        <v>0</v>
      </c>
      <c r="I74" s="43">
        <f>ROUND(G74*H74,P4)</f>
        <v>0</v>
      </c>
      <c r="J74" s="37"/>
      <c r="O74" s="44">
        <f>I74*0.21</f>
        <v>0</v>
      </c>
      <c r="P74">
        <v>3</v>
      </c>
    </row>
    <row r="75">
      <c r="A75" s="37" t="s">
        <v>224</v>
      </c>
      <c r="B75" s="45"/>
      <c r="C75" s="46"/>
      <c r="D75" s="46"/>
      <c r="E75" s="47" t="s">
        <v>221</v>
      </c>
      <c r="F75" s="46"/>
      <c r="G75" s="46"/>
      <c r="H75" s="46"/>
      <c r="I75" s="46"/>
      <c r="J75" s="48"/>
    </row>
    <row r="76" ht="60">
      <c r="A76" s="37" t="s">
        <v>225</v>
      </c>
      <c r="B76" s="45"/>
      <c r="C76" s="46"/>
      <c r="D76" s="46"/>
      <c r="E76" s="49" t="s">
        <v>5563</v>
      </c>
      <c r="F76" s="46"/>
      <c r="G76" s="46"/>
      <c r="H76" s="46"/>
      <c r="I76" s="46"/>
      <c r="J76" s="48"/>
    </row>
    <row r="77" ht="45">
      <c r="A77" s="37" t="s">
        <v>227</v>
      </c>
      <c r="B77" s="45"/>
      <c r="C77" s="46"/>
      <c r="D77" s="46"/>
      <c r="E77" s="39" t="s">
        <v>5560</v>
      </c>
      <c r="F77" s="46"/>
      <c r="G77" s="46"/>
      <c r="H77" s="46"/>
      <c r="I77" s="46"/>
      <c r="J77" s="48"/>
    </row>
    <row r="78">
      <c r="A78" s="37" t="s">
        <v>219</v>
      </c>
      <c r="B78" s="37">
        <v>18</v>
      </c>
      <c r="C78" s="38" t="s">
        <v>5564</v>
      </c>
      <c r="D78" s="37" t="s">
        <v>221</v>
      </c>
      <c r="E78" s="39" t="s">
        <v>5565</v>
      </c>
      <c r="F78" s="40" t="s">
        <v>837</v>
      </c>
      <c r="G78" s="41">
        <v>1</v>
      </c>
      <c r="H78" s="42">
        <v>0</v>
      </c>
      <c r="I78" s="43">
        <f>ROUND(G78*H78,P4)</f>
        <v>0</v>
      </c>
      <c r="J78" s="37"/>
      <c r="O78" s="44">
        <f>I78*0.21</f>
        <v>0</v>
      </c>
      <c r="P78">
        <v>3</v>
      </c>
    </row>
    <row r="79">
      <c r="A79" s="37" t="s">
        <v>224</v>
      </c>
      <c r="B79" s="45"/>
      <c r="C79" s="46"/>
      <c r="D79" s="46"/>
      <c r="E79" s="47" t="s">
        <v>221</v>
      </c>
      <c r="F79" s="46"/>
      <c r="G79" s="46"/>
      <c r="H79" s="46"/>
      <c r="I79" s="46"/>
      <c r="J79" s="48"/>
    </row>
    <row r="80" ht="60">
      <c r="A80" s="37" t="s">
        <v>225</v>
      </c>
      <c r="B80" s="45"/>
      <c r="C80" s="46"/>
      <c r="D80" s="46"/>
      <c r="E80" s="49" t="s">
        <v>5563</v>
      </c>
      <c r="F80" s="46"/>
      <c r="G80" s="46"/>
      <c r="H80" s="46"/>
      <c r="I80" s="46"/>
      <c r="J80" s="48"/>
    </row>
    <row r="81" ht="75">
      <c r="A81" s="37" t="s">
        <v>227</v>
      </c>
      <c r="B81" s="45"/>
      <c r="C81" s="46"/>
      <c r="D81" s="46"/>
      <c r="E81" s="39" t="s">
        <v>5541</v>
      </c>
      <c r="F81" s="46"/>
      <c r="G81" s="46"/>
      <c r="H81" s="46"/>
      <c r="I81" s="46"/>
      <c r="J81" s="48"/>
    </row>
    <row r="82">
      <c r="A82" s="37" t="s">
        <v>219</v>
      </c>
      <c r="B82" s="37">
        <v>19</v>
      </c>
      <c r="C82" s="38" t="s">
        <v>5566</v>
      </c>
      <c r="D82" s="37" t="s">
        <v>221</v>
      </c>
      <c r="E82" s="39" t="s">
        <v>5567</v>
      </c>
      <c r="F82" s="40" t="s">
        <v>837</v>
      </c>
      <c r="G82" s="41">
        <v>1</v>
      </c>
      <c r="H82" s="42">
        <v>0</v>
      </c>
      <c r="I82" s="43">
        <f>ROUND(G82*H82,P4)</f>
        <v>0</v>
      </c>
      <c r="J82" s="37"/>
      <c r="O82" s="44">
        <f>I82*0.21</f>
        <v>0</v>
      </c>
      <c r="P82">
        <v>3</v>
      </c>
    </row>
    <row r="83">
      <c r="A83" s="37" t="s">
        <v>224</v>
      </c>
      <c r="B83" s="45"/>
      <c r="C83" s="46"/>
      <c r="D83" s="46"/>
      <c r="E83" s="47" t="s">
        <v>221</v>
      </c>
      <c r="F83" s="46"/>
      <c r="G83" s="46"/>
      <c r="H83" s="46"/>
      <c r="I83" s="46"/>
      <c r="J83" s="48"/>
    </row>
    <row r="84" ht="45">
      <c r="A84" s="37" t="s">
        <v>225</v>
      </c>
      <c r="B84" s="45"/>
      <c r="C84" s="46"/>
      <c r="D84" s="46"/>
      <c r="E84" s="49" t="s">
        <v>5568</v>
      </c>
      <c r="F84" s="46"/>
      <c r="G84" s="46"/>
      <c r="H84" s="46"/>
      <c r="I84" s="46"/>
      <c r="J84" s="48"/>
    </row>
    <row r="85" ht="120">
      <c r="A85" s="37" t="s">
        <v>227</v>
      </c>
      <c r="B85" s="45"/>
      <c r="C85" s="46"/>
      <c r="D85" s="46"/>
      <c r="E85" s="39" t="s">
        <v>5569</v>
      </c>
      <c r="F85" s="46"/>
      <c r="G85" s="46"/>
      <c r="H85" s="46"/>
      <c r="I85" s="46"/>
      <c r="J85" s="48"/>
    </row>
    <row r="86">
      <c r="A86" s="37" t="s">
        <v>219</v>
      </c>
      <c r="B86" s="37">
        <v>20</v>
      </c>
      <c r="C86" s="38" t="s">
        <v>5570</v>
      </c>
      <c r="D86" s="37" t="s">
        <v>221</v>
      </c>
      <c r="E86" s="39" t="s">
        <v>5571</v>
      </c>
      <c r="F86" s="40" t="s">
        <v>837</v>
      </c>
      <c r="G86" s="41">
        <v>1</v>
      </c>
      <c r="H86" s="42">
        <v>0</v>
      </c>
      <c r="I86" s="43">
        <f>ROUND(G86*H86,P4)</f>
        <v>0</v>
      </c>
      <c r="J86" s="37"/>
      <c r="O86" s="44">
        <f>I86*0.21</f>
        <v>0</v>
      </c>
      <c r="P86">
        <v>3</v>
      </c>
    </row>
    <row r="87">
      <c r="A87" s="37" t="s">
        <v>224</v>
      </c>
      <c r="B87" s="45"/>
      <c r="C87" s="46"/>
      <c r="D87" s="46"/>
      <c r="E87" s="47" t="s">
        <v>221</v>
      </c>
      <c r="F87" s="46"/>
      <c r="G87" s="46"/>
      <c r="H87" s="46"/>
      <c r="I87" s="46"/>
      <c r="J87" s="48"/>
    </row>
    <row r="88" ht="45">
      <c r="A88" s="37" t="s">
        <v>225</v>
      </c>
      <c r="B88" s="45"/>
      <c r="C88" s="46"/>
      <c r="D88" s="46"/>
      <c r="E88" s="49" t="s">
        <v>5568</v>
      </c>
      <c r="F88" s="46"/>
      <c r="G88" s="46"/>
      <c r="H88" s="46"/>
      <c r="I88" s="46"/>
      <c r="J88" s="48"/>
    </row>
    <row r="89" ht="45">
      <c r="A89" s="37" t="s">
        <v>227</v>
      </c>
      <c r="B89" s="45"/>
      <c r="C89" s="46"/>
      <c r="D89" s="46"/>
      <c r="E89" s="39" t="s">
        <v>5572</v>
      </c>
      <c r="F89" s="46"/>
      <c r="G89" s="46"/>
      <c r="H89" s="46"/>
      <c r="I89" s="46"/>
      <c r="J89" s="48"/>
    </row>
    <row r="90">
      <c r="A90" s="37" t="s">
        <v>219</v>
      </c>
      <c r="B90" s="37">
        <v>21</v>
      </c>
      <c r="C90" s="38" t="s">
        <v>5573</v>
      </c>
      <c r="D90" s="37" t="s">
        <v>221</v>
      </c>
      <c r="E90" s="39" t="s">
        <v>5574</v>
      </c>
      <c r="F90" s="40" t="s">
        <v>245</v>
      </c>
      <c r="G90" s="41">
        <v>10</v>
      </c>
      <c r="H90" s="42">
        <v>0</v>
      </c>
      <c r="I90" s="43">
        <f>ROUND(G90*H90,P4)</f>
        <v>0</v>
      </c>
      <c r="J90" s="37"/>
      <c r="O90" s="44">
        <f>I90*0.21</f>
        <v>0</v>
      </c>
      <c r="P90">
        <v>3</v>
      </c>
    </row>
    <row r="91">
      <c r="A91" s="37" t="s">
        <v>224</v>
      </c>
      <c r="B91" s="45"/>
      <c r="C91" s="46"/>
      <c r="D91" s="46"/>
      <c r="E91" s="47" t="s">
        <v>221</v>
      </c>
      <c r="F91" s="46"/>
      <c r="G91" s="46"/>
      <c r="H91" s="46"/>
      <c r="I91" s="46"/>
      <c r="J91" s="48"/>
    </row>
    <row r="92" ht="45">
      <c r="A92" s="37" t="s">
        <v>225</v>
      </c>
      <c r="B92" s="45"/>
      <c r="C92" s="46"/>
      <c r="D92" s="46"/>
      <c r="E92" s="49" t="s">
        <v>5575</v>
      </c>
      <c r="F92" s="46"/>
      <c r="G92" s="46"/>
      <c r="H92" s="46"/>
      <c r="I92" s="46"/>
      <c r="J92" s="48"/>
    </row>
    <row r="93" ht="90">
      <c r="A93" s="37" t="s">
        <v>227</v>
      </c>
      <c r="B93" s="45"/>
      <c r="C93" s="46"/>
      <c r="D93" s="46"/>
      <c r="E93" s="39" t="s">
        <v>5576</v>
      </c>
      <c r="F93" s="46"/>
      <c r="G93" s="46"/>
      <c r="H93" s="46"/>
      <c r="I93" s="46"/>
      <c r="J93" s="48"/>
    </row>
    <row r="94">
      <c r="A94" s="37" t="s">
        <v>219</v>
      </c>
      <c r="B94" s="37">
        <v>22</v>
      </c>
      <c r="C94" s="38" t="s">
        <v>5577</v>
      </c>
      <c r="D94" s="37" t="s">
        <v>221</v>
      </c>
      <c r="E94" s="39" t="s">
        <v>5578</v>
      </c>
      <c r="F94" s="40" t="s">
        <v>837</v>
      </c>
      <c r="G94" s="41">
        <v>1</v>
      </c>
      <c r="H94" s="42">
        <v>0</v>
      </c>
      <c r="I94" s="43">
        <f>ROUND(G94*H94,P4)</f>
        <v>0</v>
      </c>
      <c r="J94" s="37"/>
      <c r="O94" s="44">
        <f>I94*0.21</f>
        <v>0</v>
      </c>
      <c r="P94">
        <v>3</v>
      </c>
    </row>
    <row r="95">
      <c r="A95" s="37" t="s">
        <v>224</v>
      </c>
      <c r="B95" s="45"/>
      <c r="C95" s="46"/>
      <c r="D95" s="46"/>
      <c r="E95" s="47" t="s">
        <v>221</v>
      </c>
      <c r="F95" s="46"/>
      <c r="G95" s="46"/>
      <c r="H95" s="46"/>
      <c r="I95" s="46"/>
      <c r="J95" s="48"/>
    </row>
    <row r="96" ht="45">
      <c r="A96" s="37" t="s">
        <v>225</v>
      </c>
      <c r="B96" s="45"/>
      <c r="C96" s="46"/>
      <c r="D96" s="46"/>
      <c r="E96" s="49" t="s">
        <v>5568</v>
      </c>
      <c r="F96" s="46"/>
      <c r="G96" s="46"/>
      <c r="H96" s="46"/>
      <c r="I96" s="46"/>
      <c r="J96" s="48"/>
    </row>
    <row r="97" ht="30">
      <c r="A97" s="37" t="s">
        <v>227</v>
      </c>
      <c r="B97" s="50"/>
      <c r="C97" s="51"/>
      <c r="D97" s="51"/>
      <c r="E97" s="39" t="s">
        <v>5579</v>
      </c>
      <c r="F97" s="51"/>
      <c r="G97" s="51"/>
      <c r="H97" s="51"/>
      <c r="I97" s="51"/>
      <c r="J97" s="52"/>
    </row>
  </sheetData>
  <sheetProtection sheet="1" objects="1" scenarios="1" spinCount="100000" saltValue="tBP6H9vYlvcjcCB1bTQBEa4UYDX//Nz6GauWIqk3YZf1mQJ9BgmeOegUdwQpvlBGuPSQhCtoyRnkfAJSQohHqQ==" hashValue="hXSMZ1OMaue2RgSBxsrn/1z/m7cx4K9fn98IGUouNY6IqmRgPvuubzfUpI0PhpKlR1CpNVfdLRAUaWeLFwV1GQ==" algorithmName="SHA-512" password="A16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742</v>
      </c>
      <c r="I3" s="25">
        <f>SUMIFS(I11:I93,A11:A93,"SD")</f>
        <v>0</v>
      </c>
      <c r="J3" s="19"/>
      <c r="O3">
        <v>0</v>
      </c>
      <c r="P3">
        <v>2</v>
      </c>
    </row>
    <row r="4">
      <c r="A4" s="3" t="s">
        <v>197</v>
      </c>
      <c r="B4" s="20" t="s">
        <v>198</v>
      </c>
      <c r="C4" s="21" t="s">
        <v>11</v>
      </c>
      <c r="D4" s="22"/>
      <c r="E4" s="23" t="s">
        <v>12</v>
      </c>
      <c r="F4" s="17"/>
      <c r="G4" s="17"/>
      <c r="H4" s="17"/>
      <c r="I4" s="17"/>
      <c r="J4" s="19"/>
      <c r="O4">
        <v>0.14999999999999999</v>
      </c>
      <c r="P4">
        <v>2</v>
      </c>
    </row>
    <row r="5">
      <c r="A5" s="3" t="s">
        <v>199</v>
      </c>
      <c r="B5" s="20" t="s">
        <v>198</v>
      </c>
      <c r="C5" s="21" t="s">
        <v>743</v>
      </c>
      <c r="D5" s="22"/>
      <c r="E5" s="23" t="s">
        <v>34</v>
      </c>
      <c r="F5" s="17"/>
      <c r="G5" s="17"/>
      <c r="H5" s="17"/>
      <c r="I5" s="17"/>
      <c r="J5" s="19"/>
      <c r="O5">
        <v>0.20999999999999999</v>
      </c>
    </row>
    <row r="6">
      <c r="A6" s="3" t="s">
        <v>201</v>
      </c>
      <c r="B6" s="20" t="s">
        <v>198</v>
      </c>
      <c r="C6" s="21" t="s">
        <v>744</v>
      </c>
      <c r="D6" s="22"/>
      <c r="E6" s="23" t="s">
        <v>36</v>
      </c>
      <c r="F6" s="17"/>
      <c r="G6" s="17"/>
      <c r="H6" s="17"/>
      <c r="I6" s="17"/>
      <c r="J6" s="19"/>
    </row>
    <row r="7">
      <c r="A7" s="3" t="s">
        <v>203</v>
      </c>
      <c r="B7" s="20" t="s">
        <v>204</v>
      </c>
      <c r="C7" s="21" t="s">
        <v>742</v>
      </c>
      <c r="D7" s="22"/>
      <c r="E7" s="23" t="s">
        <v>38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745</v>
      </c>
      <c r="D11" s="34"/>
      <c r="E11" s="31" t="s">
        <v>746</v>
      </c>
      <c r="F11" s="34"/>
      <c r="G11" s="34"/>
      <c r="H11" s="34"/>
      <c r="I11" s="35">
        <f>SUMIFS(I12:I27,A12:A27,"P")</f>
        <v>0</v>
      </c>
      <c r="J11" s="36"/>
    </row>
    <row r="12">
      <c r="A12" s="37" t="s">
        <v>219</v>
      </c>
      <c r="B12" s="37">
        <v>1</v>
      </c>
      <c r="C12" s="38" t="s">
        <v>747</v>
      </c>
      <c r="D12" s="37" t="s">
        <v>221</v>
      </c>
      <c r="E12" s="39" t="s">
        <v>748</v>
      </c>
      <c r="F12" s="40" t="s">
        <v>234</v>
      </c>
      <c r="G12" s="41">
        <v>30</v>
      </c>
      <c r="H12" s="42">
        <v>0</v>
      </c>
      <c r="I12" s="43">
        <f>ROUND(G12*H12,P4)</f>
        <v>0</v>
      </c>
      <c r="J12" s="37"/>
      <c r="O12" s="44">
        <f>I12*0.21</f>
        <v>0</v>
      </c>
      <c r="P12">
        <v>3</v>
      </c>
    </row>
    <row r="13">
      <c r="A13" s="37" t="s">
        <v>224</v>
      </c>
      <c r="B13" s="45"/>
      <c r="C13" s="46"/>
      <c r="D13" s="46"/>
      <c r="E13" s="39" t="s">
        <v>749</v>
      </c>
      <c r="F13" s="46"/>
      <c r="G13" s="46"/>
      <c r="H13" s="46"/>
      <c r="I13" s="46"/>
      <c r="J13" s="48"/>
    </row>
    <row r="14" ht="75">
      <c r="A14" s="37" t="s">
        <v>225</v>
      </c>
      <c r="B14" s="45"/>
      <c r="C14" s="46"/>
      <c r="D14" s="46"/>
      <c r="E14" s="49" t="s">
        <v>750</v>
      </c>
      <c r="F14" s="46"/>
      <c r="G14" s="46"/>
      <c r="H14" s="46"/>
      <c r="I14" s="46"/>
      <c r="J14" s="48"/>
    </row>
    <row r="15">
      <c r="A15" s="37" t="s">
        <v>227</v>
      </c>
      <c r="B15" s="45"/>
      <c r="C15" s="46"/>
      <c r="D15" s="46"/>
      <c r="E15" s="47" t="s">
        <v>221</v>
      </c>
      <c r="F15" s="46"/>
      <c r="G15" s="46"/>
      <c r="H15" s="46"/>
      <c r="I15" s="46"/>
      <c r="J15" s="48"/>
    </row>
    <row r="16">
      <c r="A16" s="37" t="s">
        <v>219</v>
      </c>
      <c r="B16" s="37">
        <v>2</v>
      </c>
      <c r="C16" s="38" t="s">
        <v>751</v>
      </c>
      <c r="D16" s="37" t="s">
        <v>221</v>
      </c>
      <c r="E16" s="39" t="s">
        <v>752</v>
      </c>
      <c r="F16" s="40" t="s">
        <v>245</v>
      </c>
      <c r="G16" s="41">
        <v>4</v>
      </c>
      <c r="H16" s="42">
        <v>0</v>
      </c>
      <c r="I16" s="43">
        <f>ROUND(G16*H16,P4)</f>
        <v>0</v>
      </c>
      <c r="J16" s="37"/>
      <c r="O16" s="44">
        <f>I16*0.21</f>
        <v>0</v>
      </c>
      <c r="P16">
        <v>3</v>
      </c>
    </row>
    <row r="17">
      <c r="A17" s="37" t="s">
        <v>224</v>
      </c>
      <c r="B17" s="45"/>
      <c r="C17" s="46"/>
      <c r="D17" s="46"/>
      <c r="E17" s="39" t="s">
        <v>749</v>
      </c>
      <c r="F17" s="46"/>
      <c r="G17" s="46"/>
      <c r="H17" s="46"/>
      <c r="I17" s="46"/>
      <c r="J17" s="48"/>
    </row>
    <row r="18" ht="75">
      <c r="A18" s="37" t="s">
        <v>225</v>
      </c>
      <c r="B18" s="45"/>
      <c r="C18" s="46"/>
      <c r="D18" s="46"/>
      <c r="E18" s="49" t="s">
        <v>753</v>
      </c>
      <c r="F18" s="46"/>
      <c r="G18" s="46"/>
      <c r="H18" s="46"/>
      <c r="I18" s="46"/>
      <c r="J18" s="48"/>
    </row>
    <row r="19">
      <c r="A19" s="37" t="s">
        <v>227</v>
      </c>
      <c r="B19" s="45"/>
      <c r="C19" s="46"/>
      <c r="D19" s="46"/>
      <c r="E19" s="47" t="s">
        <v>221</v>
      </c>
      <c r="F19" s="46"/>
      <c r="G19" s="46"/>
      <c r="H19" s="46"/>
      <c r="I19" s="46"/>
      <c r="J19" s="48"/>
    </row>
    <row r="20">
      <c r="A20" s="37" t="s">
        <v>219</v>
      </c>
      <c r="B20" s="37">
        <v>3</v>
      </c>
      <c r="C20" s="38" t="s">
        <v>754</v>
      </c>
      <c r="D20" s="37" t="s">
        <v>221</v>
      </c>
      <c r="E20" s="39" t="s">
        <v>755</v>
      </c>
      <c r="F20" s="40" t="s">
        <v>245</v>
      </c>
      <c r="G20" s="41">
        <v>10</v>
      </c>
      <c r="H20" s="42">
        <v>0</v>
      </c>
      <c r="I20" s="43">
        <f>ROUND(G20*H20,P4)</f>
        <v>0</v>
      </c>
      <c r="J20" s="37"/>
      <c r="O20" s="44">
        <f>I20*0.21</f>
        <v>0</v>
      </c>
      <c r="P20">
        <v>3</v>
      </c>
    </row>
    <row r="21">
      <c r="A21" s="37" t="s">
        <v>224</v>
      </c>
      <c r="B21" s="45"/>
      <c r="C21" s="46"/>
      <c r="D21" s="46"/>
      <c r="E21" s="39" t="s">
        <v>749</v>
      </c>
      <c r="F21" s="46"/>
      <c r="G21" s="46"/>
      <c r="H21" s="46"/>
      <c r="I21" s="46"/>
      <c r="J21" s="48"/>
    </row>
    <row r="22" ht="75">
      <c r="A22" s="37" t="s">
        <v>225</v>
      </c>
      <c r="B22" s="45"/>
      <c r="C22" s="46"/>
      <c r="D22" s="46"/>
      <c r="E22" s="49" t="s">
        <v>756</v>
      </c>
      <c r="F22" s="46"/>
      <c r="G22" s="46"/>
      <c r="H22" s="46"/>
      <c r="I22" s="46"/>
      <c r="J22" s="48"/>
    </row>
    <row r="23">
      <c r="A23" s="37" t="s">
        <v>227</v>
      </c>
      <c r="B23" s="45"/>
      <c r="C23" s="46"/>
      <c r="D23" s="46"/>
      <c r="E23" s="47" t="s">
        <v>221</v>
      </c>
      <c r="F23" s="46"/>
      <c r="G23" s="46"/>
      <c r="H23" s="46"/>
      <c r="I23" s="46"/>
      <c r="J23" s="48"/>
    </row>
    <row r="24" ht="30">
      <c r="A24" s="37" t="s">
        <v>219</v>
      </c>
      <c r="B24" s="37">
        <v>4</v>
      </c>
      <c r="C24" s="38" t="s">
        <v>757</v>
      </c>
      <c r="D24" s="37" t="s">
        <v>221</v>
      </c>
      <c r="E24" s="39" t="s">
        <v>758</v>
      </c>
      <c r="F24" s="40" t="s">
        <v>245</v>
      </c>
      <c r="G24" s="41">
        <v>1</v>
      </c>
      <c r="H24" s="42">
        <v>0</v>
      </c>
      <c r="I24" s="43">
        <f>ROUND(G24*H24,P4)</f>
        <v>0</v>
      </c>
      <c r="J24" s="37"/>
      <c r="O24" s="44">
        <f>I24*0.21</f>
        <v>0</v>
      </c>
      <c r="P24">
        <v>3</v>
      </c>
    </row>
    <row r="25">
      <c r="A25" s="37" t="s">
        <v>224</v>
      </c>
      <c r="B25" s="45"/>
      <c r="C25" s="46"/>
      <c r="D25" s="46"/>
      <c r="E25" s="39" t="s">
        <v>749</v>
      </c>
      <c r="F25" s="46"/>
      <c r="G25" s="46"/>
      <c r="H25" s="46"/>
      <c r="I25" s="46"/>
      <c r="J25" s="48"/>
    </row>
    <row r="26" ht="75">
      <c r="A26" s="37" t="s">
        <v>225</v>
      </c>
      <c r="B26" s="45"/>
      <c r="C26" s="46"/>
      <c r="D26" s="46"/>
      <c r="E26" s="49" t="s">
        <v>759</v>
      </c>
      <c r="F26" s="46"/>
      <c r="G26" s="46"/>
      <c r="H26" s="46"/>
      <c r="I26" s="46"/>
      <c r="J26" s="48"/>
    </row>
    <row r="27">
      <c r="A27" s="37" t="s">
        <v>227</v>
      </c>
      <c r="B27" s="45"/>
      <c r="C27" s="46"/>
      <c r="D27" s="46"/>
      <c r="E27" s="47" t="s">
        <v>221</v>
      </c>
      <c r="F27" s="46"/>
      <c r="G27" s="46"/>
      <c r="H27" s="46"/>
      <c r="I27" s="46"/>
      <c r="J27" s="48"/>
    </row>
    <row r="28">
      <c r="A28" s="31" t="s">
        <v>216</v>
      </c>
      <c r="B28" s="32"/>
      <c r="C28" s="33" t="s">
        <v>760</v>
      </c>
      <c r="D28" s="34"/>
      <c r="E28" s="31" t="s">
        <v>761</v>
      </c>
      <c r="F28" s="34"/>
      <c r="G28" s="34"/>
      <c r="H28" s="34"/>
      <c r="I28" s="35">
        <f>SUMIFS(I29:I68,A29:A68,"P")</f>
        <v>0</v>
      </c>
      <c r="J28" s="36"/>
    </row>
    <row r="29" ht="30">
      <c r="A29" s="37" t="s">
        <v>219</v>
      </c>
      <c r="B29" s="37">
        <v>5</v>
      </c>
      <c r="C29" s="38" t="s">
        <v>762</v>
      </c>
      <c r="D29" s="37" t="s">
        <v>221</v>
      </c>
      <c r="E29" s="39" t="s">
        <v>763</v>
      </c>
      <c r="F29" s="40" t="s">
        <v>245</v>
      </c>
      <c r="G29" s="41">
        <v>1</v>
      </c>
      <c r="H29" s="42">
        <v>0</v>
      </c>
      <c r="I29" s="43">
        <f>ROUND(G29*H29,P4)</f>
        <v>0</v>
      </c>
      <c r="J29" s="37"/>
      <c r="O29" s="44">
        <f>I29*0.21</f>
        <v>0</v>
      </c>
      <c r="P29">
        <v>3</v>
      </c>
    </row>
    <row r="30">
      <c r="A30" s="37" t="s">
        <v>224</v>
      </c>
      <c r="B30" s="45"/>
      <c r="C30" s="46"/>
      <c r="D30" s="46"/>
      <c r="E30" s="39" t="s">
        <v>749</v>
      </c>
      <c r="F30" s="46"/>
      <c r="G30" s="46"/>
      <c r="H30" s="46"/>
      <c r="I30" s="46"/>
      <c r="J30" s="48"/>
    </row>
    <row r="31" ht="75">
      <c r="A31" s="37" t="s">
        <v>225</v>
      </c>
      <c r="B31" s="45"/>
      <c r="C31" s="46"/>
      <c r="D31" s="46"/>
      <c r="E31" s="49" t="s">
        <v>759</v>
      </c>
      <c r="F31" s="46"/>
      <c r="G31" s="46"/>
      <c r="H31" s="46"/>
      <c r="I31" s="46"/>
      <c r="J31" s="48"/>
    </row>
    <row r="32">
      <c r="A32" s="37" t="s">
        <v>227</v>
      </c>
      <c r="B32" s="45"/>
      <c r="C32" s="46"/>
      <c r="D32" s="46"/>
      <c r="E32" s="47" t="s">
        <v>221</v>
      </c>
      <c r="F32" s="46"/>
      <c r="G32" s="46"/>
      <c r="H32" s="46"/>
      <c r="I32" s="46"/>
      <c r="J32" s="48"/>
    </row>
    <row r="33" ht="45">
      <c r="A33" s="37" t="s">
        <v>219</v>
      </c>
      <c r="B33" s="37">
        <v>6</v>
      </c>
      <c r="C33" s="38" t="s">
        <v>764</v>
      </c>
      <c r="D33" s="37" t="s">
        <v>221</v>
      </c>
      <c r="E33" s="39" t="s">
        <v>765</v>
      </c>
      <c r="F33" s="40" t="s">
        <v>245</v>
      </c>
      <c r="G33" s="41">
        <v>1</v>
      </c>
      <c r="H33" s="42">
        <v>0</v>
      </c>
      <c r="I33" s="43">
        <f>ROUND(G33*H33,P4)</f>
        <v>0</v>
      </c>
      <c r="J33" s="37"/>
      <c r="O33" s="44">
        <f>I33*0.21</f>
        <v>0</v>
      </c>
      <c r="P33">
        <v>3</v>
      </c>
    </row>
    <row r="34">
      <c r="A34" s="37" t="s">
        <v>224</v>
      </c>
      <c r="B34" s="45"/>
      <c r="C34" s="46"/>
      <c r="D34" s="46"/>
      <c r="E34" s="39" t="s">
        <v>749</v>
      </c>
      <c r="F34" s="46"/>
      <c r="G34" s="46"/>
      <c r="H34" s="46"/>
      <c r="I34" s="46"/>
      <c r="J34" s="48"/>
    </row>
    <row r="35" ht="75">
      <c r="A35" s="37" t="s">
        <v>225</v>
      </c>
      <c r="B35" s="45"/>
      <c r="C35" s="46"/>
      <c r="D35" s="46"/>
      <c r="E35" s="49" t="s">
        <v>759</v>
      </c>
      <c r="F35" s="46"/>
      <c r="G35" s="46"/>
      <c r="H35" s="46"/>
      <c r="I35" s="46"/>
      <c r="J35" s="48"/>
    </row>
    <row r="36">
      <c r="A36" s="37" t="s">
        <v>227</v>
      </c>
      <c r="B36" s="45"/>
      <c r="C36" s="46"/>
      <c r="D36" s="46"/>
      <c r="E36" s="47" t="s">
        <v>221</v>
      </c>
      <c r="F36" s="46"/>
      <c r="G36" s="46"/>
      <c r="H36" s="46"/>
      <c r="I36" s="46"/>
      <c r="J36" s="48"/>
    </row>
    <row r="37" ht="30">
      <c r="A37" s="37" t="s">
        <v>219</v>
      </c>
      <c r="B37" s="37">
        <v>7</v>
      </c>
      <c r="C37" s="38" t="s">
        <v>766</v>
      </c>
      <c r="D37" s="37" t="s">
        <v>221</v>
      </c>
      <c r="E37" s="39" t="s">
        <v>767</v>
      </c>
      <c r="F37" s="40" t="s">
        <v>245</v>
      </c>
      <c r="G37" s="41">
        <v>1</v>
      </c>
      <c r="H37" s="42">
        <v>0</v>
      </c>
      <c r="I37" s="43">
        <f>ROUND(G37*H37,P4)</f>
        <v>0</v>
      </c>
      <c r="J37" s="37"/>
      <c r="O37" s="44">
        <f>I37*0.21</f>
        <v>0</v>
      </c>
      <c r="P37">
        <v>3</v>
      </c>
    </row>
    <row r="38">
      <c r="A38" s="37" t="s">
        <v>224</v>
      </c>
      <c r="B38" s="45"/>
      <c r="C38" s="46"/>
      <c r="D38" s="46"/>
      <c r="E38" s="39" t="s">
        <v>749</v>
      </c>
      <c r="F38" s="46"/>
      <c r="G38" s="46"/>
      <c r="H38" s="46"/>
      <c r="I38" s="46"/>
      <c r="J38" s="48"/>
    </row>
    <row r="39" ht="75">
      <c r="A39" s="37" t="s">
        <v>225</v>
      </c>
      <c r="B39" s="45"/>
      <c r="C39" s="46"/>
      <c r="D39" s="46"/>
      <c r="E39" s="49" t="s">
        <v>768</v>
      </c>
      <c r="F39" s="46"/>
      <c r="G39" s="46"/>
      <c r="H39" s="46"/>
      <c r="I39" s="46"/>
      <c r="J39" s="48"/>
    </row>
    <row r="40">
      <c r="A40" s="37" t="s">
        <v>227</v>
      </c>
      <c r="B40" s="45"/>
      <c r="C40" s="46"/>
      <c r="D40" s="46"/>
      <c r="E40" s="47" t="s">
        <v>221</v>
      </c>
      <c r="F40" s="46"/>
      <c r="G40" s="46"/>
      <c r="H40" s="46"/>
      <c r="I40" s="46"/>
      <c r="J40" s="48"/>
    </row>
    <row r="41">
      <c r="A41" s="37" t="s">
        <v>219</v>
      </c>
      <c r="B41" s="37">
        <v>8</v>
      </c>
      <c r="C41" s="38" t="s">
        <v>769</v>
      </c>
      <c r="D41" s="37" t="s">
        <v>221</v>
      </c>
      <c r="E41" s="39" t="s">
        <v>770</v>
      </c>
      <c r="F41" s="40" t="s">
        <v>394</v>
      </c>
      <c r="G41" s="41">
        <v>4</v>
      </c>
      <c r="H41" s="42">
        <v>0</v>
      </c>
      <c r="I41" s="43">
        <f>ROUND(G41*H41,P4)</f>
        <v>0</v>
      </c>
      <c r="J41" s="37"/>
      <c r="O41" s="44">
        <f>I41*0.21</f>
        <v>0</v>
      </c>
      <c r="P41">
        <v>3</v>
      </c>
    </row>
    <row r="42">
      <c r="A42" s="37" t="s">
        <v>224</v>
      </c>
      <c r="B42" s="45"/>
      <c r="C42" s="46"/>
      <c r="D42" s="46"/>
      <c r="E42" s="39" t="s">
        <v>749</v>
      </c>
      <c r="F42" s="46"/>
      <c r="G42" s="46"/>
      <c r="H42" s="46"/>
      <c r="I42" s="46"/>
      <c r="J42" s="48"/>
    </row>
    <row r="43" ht="75">
      <c r="A43" s="37" t="s">
        <v>225</v>
      </c>
      <c r="B43" s="45"/>
      <c r="C43" s="46"/>
      <c r="D43" s="46"/>
      <c r="E43" s="49" t="s">
        <v>771</v>
      </c>
      <c r="F43" s="46"/>
      <c r="G43" s="46"/>
      <c r="H43" s="46"/>
      <c r="I43" s="46"/>
      <c r="J43" s="48"/>
    </row>
    <row r="44">
      <c r="A44" s="37" t="s">
        <v>227</v>
      </c>
      <c r="B44" s="45"/>
      <c r="C44" s="46"/>
      <c r="D44" s="46"/>
      <c r="E44" s="47" t="s">
        <v>221</v>
      </c>
      <c r="F44" s="46"/>
      <c r="G44" s="46"/>
      <c r="H44" s="46"/>
      <c r="I44" s="46"/>
      <c r="J44" s="48"/>
    </row>
    <row r="45">
      <c r="A45" s="37" t="s">
        <v>219</v>
      </c>
      <c r="B45" s="37">
        <v>9</v>
      </c>
      <c r="C45" s="38" t="s">
        <v>772</v>
      </c>
      <c r="D45" s="37" t="s">
        <v>221</v>
      </c>
      <c r="E45" s="39" t="s">
        <v>773</v>
      </c>
      <c r="F45" s="40" t="s">
        <v>245</v>
      </c>
      <c r="G45" s="41">
        <v>1</v>
      </c>
      <c r="H45" s="42">
        <v>0</v>
      </c>
      <c r="I45" s="43">
        <f>ROUND(G45*H45,P4)</f>
        <v>0</v>
      </c>
      <c r="J45" s="37"/>
      <c r="O45" s="44">
        <f>I45*0.21</f>
        <v>0</v>
      </c>
      <c r="P45">
        <v>3</v>
      </c>
    </row>
    <row r="46">
      <c r="A46" s="37" t="s">
        <v>224</v>
      </c>
      <c r="B46" s="45"/>
      <c r="C46" s="46"/>
      <c r="D46" s="46"/>
      <c r="E46" s="39" t="s">
        <v>749</v>
      </c>
      <c r="F46" s="46"/>
      <c r="G46" s="46"/>
      <c r="H46" s="46"/>
      <c r="I46" s="46"/>
      <c r="J46" s="48"/>
    </row>
    <row r="47" ht="75">
      <c r="A47" s="37" t="s">
        <v>225</v>
      </c>
      <c r="B47" s="45"/>
      <c r="C47" s="46"/>
      <c r="D47" s="46"/>
      <c r="E47" s="49" t="s">
        <v>768</v>
      </c>
      <c r="F47" s="46"/>
      <c r="G47" s="46"/>
      <c r="H47" s="46"/>
      <c r="I47" s="46"/>
      <c r="J47" s="48"/>
    </row>
    <row r="48">
      <c r="A48" s="37" t="s">
        <v>227</v>
      </c>
      <c r="B48" s="45"/>
      <c r="C48" s="46"/>
      <c r="D48" s="46"/>
      <c r="E48" s="47" t="s">
        <v>221</v>
      </c>
      <c r="F48" s="46"/>
      <c r="G48" s="46"/>
      <c r="H48" s="46"/>
      <c r="I48" s="46"/>
      <c r="J48" s="48"/>
    </row>
    <row r="49">
      <c r="A49" s="37" t="s">
        <v>219</v>
      </c>
      <c r="B49" s="37">
        <v>10</v>
      </c>
      <c r="C49" s="38" t="s">
        <v>774</v>
      </c>
      <c r="D49" s="37" t="s">
        <v>221</v>
      </c>
      <c r="E49" s="39" t="s">
        <v>775</v>
      </c>
      <c r="F49" s="40" t="s">
        <v>245</v>
      </c>
      <c r="G49" s="41">
        <v>1</v>
      </c>
      <c r="H49" s="42">
        <v>0</v>
      </c>
      <c r="I49" s="43">
        <f>ROUND(G49*H49,P4)</f>
        <v>0</v>
      </c>
      <c r="J49" s="37"/>
      <c r="O49" s="44">
        <f>I49*0.21</f>
        <v>0</v>
      </c>
      <c r="P49">
        <v>3</v>
      </c>
    </row>
    <row r="50">
      <c r="A50" s="37" t="s">
        <v>224</v>
      </c>
      <c r="B50" s="45"/>
      <c r="C50" s="46"/>
      <c r="D50" s="46"/>
      <c r="E50" s="39" t="s">
        <v>749</v>
      </c>
      <c r="F50" s="46"/>
      <c r="G50" s="46"/>
      <c r="H50" s="46"/>
      <c r="I50" s="46"/>
      <c r="J50" s="48"/>
    </row>
    <row r="51" ht="75">
      <c r="A51" s="37" t="s">
        <v>225</v>
      </c>
      <c r="B51" s="45"/>
      <c r="C51" s="46"/>
      <c r="D51" s="46"/>
      <c r="E51" s="49" t="s">
        <v>768</v>
      </c>
      <c r="F51" s="46"/>
      <c r="G51" s="46"/>
      <c r="H51" s="46"/>
      <c r="I51" s="46"/>
      <c r="J51" s="48"/>
    </row>
    <row r="52">
      <c r="A52" s="37" t="s">
        <v>227</v>
      </c>
      <c r="B52" s="45"/>
      <c r="C52" s="46"/>
      <c r="D52" s="46"/>
      <c r="E52" s="47" t="s">
        <v>221</v>
      </c>
      <c r="F52" s="46"/>
      <c r="G52" s="46"/>
      <c r="H52" s="46"/>
      <c r="I52" s="46"/>
      <c r="J52" s="48"/>
    </row>
    <row r="53">
      <c r="A53" s="37" t="s">
        <v>219</v>
      </c>
      <c r="B53" s="37">
        <v>11</v>
      </c>
      <c r="C53" s="38" t="s">
        <v>776</v>
      </c>
      <c r="D53" s="37" t="s">
        <v>221</v>
      </c>
      <c r="E53" s="39" t="s">
        <v>777</v>
      </c>
      <c r="F53" s="40" t="s">
        <v>245</v>
      </c>
      <c r="G53" s="41">
        <v>2</v>
      </c>
      <c r="H53" s="42">
        <v>0</v>
      </c>
      <c r="I53" s="43">
        <f>ROUND(G53*H53,P4)</f>
        <v>0</v>
      </c>
      <c r="J53" s="37"/>
      <c r="O53" s="44">
        <f>I53*0.21</f>
        <v>0</v>
      </c>
      <c r="P53">
        <v>3</v>
      </c>
    </row>
    <row r="54">
      <c r="A54" s="37" t="s">
        <v>224</v>
      </c>
      <c r="B54" s="45"/>
      <c r="C54" s="46"/>
      <c r="D54" s="46"/>
      <c r="E54" s="39" t="s">
        <v>749</v>
      </c>
      <c r="F54" s="46"/>
      <c r="G54" s="46"/>
      <c r="H54" s="46"/>
      <c r="I54" s="46"/>
      <c r="J54" s="48"/>
    </row>
    <row r="55" ht="75">
      <c r="A55" s="37" t="s">
        <v>225</v>
      </c>
      <c r="B55" s="45"/>
      <c r="C55" s="46"/>
      <c r="D55" s="46"/>
      <c r="E55" s="49" t="s">
        <v>778</v>
      </c>
      <c r="F55" s="46"/>
      <c r="G55" s="46"/>
      <c r="H55" s="46"/>
      <c r="I55" s="46"/>
      <c r="J55" s="48"/>
    </row>
    <row r="56">
      <c r="A56" s="37" t="s">
        <v>227</v>
      </c>
      <c r="B56" s="45"/>
      <c r="C56" s="46"/>
      <c r="D56" s="46"/>
      <c r="E56" s="47" t="s">
        <v>221</v>
      </c>
      <c r="F56" s="46"/>
      <c r="G56" s="46"/>
      <c r="H56" s="46"/>
      <c r="I56" s="46"/>
      <c r="J56" s="48"/>
    </row>
    <row r="57">
      <c r="A57" s="37" t="s">
        <v>219</v>
      </c>
      <c r="B57" s="37">
        <v>12</v>
      </c>
      <c r="C57" s="38" t="s">
        <v>779</v>
      </c>
      <c r="D57" s="37" t="s">
        <v>221</v>
      </c>
      <c r="E57" s="39" t="s">
        <v>780</v>
      </c>
      <c r="F57" s="40" t="s">
        <v>245</v>
      </c>
      <c r="G57" s="41">
        <v>2</v>
      </c>
      <c r="H57" s="42">
        <v>0</v>
      </c>
      <c r="I57" s="43">
        <f>ROUND(G57*H57,P4)</f>
        <v>0</v>
      </c>
      <c r="J57" s="37"/>
      <c r="O57" s="44">
        <f>I57*0.21</f>
        <v>0</v>
      </c>
      <c r="P57">
        <v>3</v>
      </c>
    </row>
    <row r="58">
      <c r="A58" s="37" t="s">
        <v>224</v>
      </c>
      <c r="B58" s="45"/>
      <c r="C58" s="46"/>
      <c r="D58" s="46"/>
      <c r="E58" s="39" t="s">
        <v>749</v>
      </c>
      <c r="F58" s="46"/>
      <c r="G58" s="46"/>
      <c r="H58" s="46"/>
      <c r="I58" s="46"/>
      <c r="J58" s="48"/>
    </row>
    <row r="59" ht="75">
      <c r="A59" s="37" t="s">
        <v>225</v>
      </c>
      <c r="B59" s="45"/>
      <c r="C59" s="46"/>
      <c r="D59" s="46"/>
      <c r="E59" s="49" t="s">
        <v>778</v>
      </c>
      <c r="F59" s="46"/>
      <c r="G59" s="46"/>
      <c r="H59" s="46"/>
      <c r="I59" s="46"/>
      <c r="J59" s="48"/>
    </row>
    <row r="60">
      <c r="A60" s="37" t="s">
        <v>227</v>
      </c>
      <c r="B60" s="45"/>
      <c r="C60" s="46"/>
      <c r="D60" s="46"/>
      <c r="E60" s="47" t="s">
        <v>221</v>
      </c>
      <c r="F60" s="46"/>
      <c r="G60" s="46"/>
      <c r="H60" s="46"/>
      <c r="I60" s="46"/>
      <c r="J60" s="48"/>
    </row>
    <row r="61">
      <c r="A61" s="37" t="s">
        <v>219</v>
      </c>
      <c r="B61" s="37">
        <v>13</v>
      </c>
      <c r="C61" s="38" t="s">
        <v>781</v>
      </c>
      <c r="D61" s="37" t="s">
        <v>221</v>
      </c>
      <c r="E61" s="39" t="s">
        <v>782</v>
      </c>
      <c r="F61" s="40" t="s">
        <v>245</v>
      </c>
      <c r="G61" s="41">
        <v>1</v>
      </c>
      <c r="H61" s="42">
        <v>0</v>
      </c>
      <c r="I61" s="43">
        <f>ROUND(G61*H61,P4)</f>
        <v>0</v>
      </c>
      <c r="J61" s="37"/>
      <c r="O61" s="44">
        <f>I61*0.21</f>
        <v>0</v>
      </c>
      <c r="P61">
        <v>3</v>
      </c>
    </row>
    <row r="62">
      <c r="A62" s="37" t="s">
        <v>224</v>
      </c>
      <c r="B62" s="45"/>
      <c r="C62" s="46"/>
      <c r="D62" s="46"/>
      <c r="E62" s="39" t="s">
        <v>749</v>
      </c>
      <c r="F62" s="46"/>
      <c r="G62" s="46"/>
      <c r="H62" s="46"/>
      <c r="I62" s="46"/>
      <c r="J62" s="48"/>
    </row>
    <row r="63" ht="75">
      <c r="A63" s="37" t="s">
        <v>225</v>
      </c>
      <c r="B63" s="45"/>
      <c r="C63" s="46"/>
      <c r="D63" s="46"/>
      <c r="E63" s="49" t="s">
        <v>768</v>
      </c>
      <c r="F63" s="46"/>
      <c r="G63" s="46"/>
      <c r="H63" s="46"/>
      <c r="I63" s="46"/>
      <c r="J63" s="48"/>
    </row>
    <row r="64">
      <c r="A64" s="37" t="s">
        <v>227</v>
      </c>
      <c r="B64" s="45"/>
      <c r="C64" s="46"/>
      <c r="D64" s="46"/>
      <c r="E64" s="47" t="s">
        <v>221</v>
      </c>
      <c r="F64" s="46"/>
      <c r="G64" s="46"/>
      <c r="H64" s="46"/>
      <c r="I64" s="46"/>
      <c r="J64" s="48"/>
    </row>
    <row r="65" ht="30">
      <c r="A65" s="37" t="s">
        <v>219</v>
      </c>
      <c r="B65" s="37">
        <v>14</v>
      </c>
      <c r="C65" s="38" t="s">
        <v>783</v>
      </c>
      <c r="D65" s="37" t="s">
        <v>221</v>
      </c>
      <c r="E65" s="39" t="s">
        <v>784</v>
      </c>
      <c r="F65" s="40" t="s">
        <v>245</v>
      </c>
      <c r="G65" s="41">
        <v>2</v>
      </c>
      <c r="H65" s="42">
        <v>0</v>
      </c>
      <c r="I65" s="43">
        <f>ROUND(G65*H65,P4)</f>
        <v>0</v>
      </c>
      <c r="J65" s="37"/>
      <c r="O65" s="44">
        <f>I65*0.21</f>
        <v>0</v>
      </c>
      <c r="P65">
        <v>3</v>
      </c>
    </row>
    <row r="66">
      <c r="A66" s="37" t="s">
        <v>224</v>
      </c>
      <c r="B66" s="45"/>
      <c r="C66" s="46"/>
      <c r="D66" s="46"/>
      <c r="E66" s="39" t="s">
        <v>749</v>
      </c>
      <c r="F66" s="46"/>
      <c r="G66" s="46"/>
      <c r="H66" s="46"/>
      <c r="I66" s="46"/>
      <c r="J66" s="48"/>
    </row>
    <row r="67" ht="75">
      <c r="A67" s="37" t="s">
        <v>225</v>
      </c>
      <c r="B67" s="45"/>
      <c r="C67" s="46"/>
      <c r="D67" s="46"/>
      <c r="E67" s="49" t="s">
        <v>778</v>
      </c>
      <c r="F67" s="46"/>
      <c r="G67" s="46"/>
      <c r="H67" s="46"/>
      <c r="I67" s="46"/>
      <c r="J67" s="48"/>
    </row>
    <row r="68">
      <c r="A68" s="37" t="s">
        <v>227</v>
      </c>
      <c r="B68" s="45"/>
      <c r="C68" s="46"/>
      <c r="D68" s="46"/>
      <c r="E68" s="47" t="s">
        <v>221</v>
      </c>
      <c r="F68" s="46"/>
      <c r="G68" s="46"/>
      <c r="H68" s="46"/>
      <c r="I68" s="46"/>
      <c r="J68" s="48"/>
    </row>
    <row r="69">
      <c r="A69" s="31" t="s">
        <v>216</v>
      </c>
      <c r="B69" s="32"/>
      <c r="C69" s="33" t="s">
        <v>785</v>
      </c>
      <c r="D69" s="34"/>
      <c r="E69" s="31" t="s">
        <v>786</v>
      </c>
      <c r="F69" s="34"/>
      <c r="G69" s="34"/>
      <c r="H69" s="34"/>
      <c r="I69" s="35">
        <f>SUMIFS(I70:I93,A70:A93,"P")</f>
        <v>0</v>
      </c>
      <c r="J69" s="36"/>
    </row>
    <row r="70" ht="30">
      <c r="A70" s="37" t="s">
        <v>219</v>
      </c>
      <c r="B70" s="37">
        <v>15</v>
      </c>
      <c r="C70" s="38" t="s">
        <v>787</v>
      </c>
      <c r="D70" s="37" t="s">
        <v>221</v>
      </c>
      <c r="E70" s="39" t="s">
        <v>788</v>
      </c>
      <c r="F70" s="40" t="s">
        <v>245</v>
      </c>
      <c r="G70" s="41">
        <v>1</v>
      </c>
      <c r="H70" s="42">
        <v>0</v>
      </c>
      <c r="I70" s="43">
        <f>ROUND(G70*H70,P4)</f>
        <v>0</v>
      </c>
      <c r="J70" s="37"/>
      <c r="O70" s="44">
        <f>I70*0.21</f>
        <v>0</v>
      </c>
      <c r="P70">
        <v>3</v>
      </c>
    </row>
    <row r="71">
      <c r="A71" s="37" t="s">
        <v>224</v>
      </c>
      <c r="B71" s="45"/>
      <c r="C71" s="46"/>
      <c r="D71" s="46"/>
      <c r="E71" s="39" t="s">
        <v>749</v>
      </c>
      <c r="F71" s="46"/>
      <c r="G71" s="46"/>
      <c r="H71" s="46"/>
      <c r="I71" s="46"/>
      <c r="J71" s="48"/>
    </row>
    <row r="72" ht="75">
      <c r="A72" s="37" t="s">
        <v>225</v>
      </c>
      <c r="B72" s="45"/>
      <c r="C72" s="46"/>
      <c r="D72" s="46"/>
      <c r="E72" s="49" t="s">
        <v>768</v>
      </c>
      <c r="F72" s="46"/>
      <c r="G72" s="46"/>
      <c r="H72" s="46"/>
      <c r="I72" s="46"/>
      <c r="J72" s="48"/>
    </row>
    <row r="73">
      <c r="A73" s="37" t="s">
        <v>227</v>
      </c>
      <c r="B73" s="45"/>
      <c r="C73" s="46"/>
      <c r="D73" s="46"/>
      <c r="E73" s="47" t="s">
        <v>221</v>
      </c>
      <c r="F73" s="46"/>
      <c r="G73" s="46"/>
      <c r="H73" s="46"/>
      <c r="I73" s="46"/>
      <c r="J73" s="48"/>
    </row>
    <row r="74" ht="30">
      <c r="A74" s="37" t="s">
        <v>219</v>
      </c>
      <c r="B74" s="37">
        <v>16</v>
      </c>
      <c r="C74" s="38" t="s">
        <v>789</v>
      </c>
      <c r="D74" s="37" t="s">
        <v>221</v>
      </c>
      <c r="E74" s="39" t="s">
        <v>790</v>
      </c>
      <c r="F74" s="40" t="s">
        <v>245</v>
      </c>
      <c r="G74" s="41">
        <v>1</v>
      </c>
      <c r="H74" s="42">
        <v>0</v>
      </c>
      <c r="I74" s="43">
        <f>ROUND(G74*H74,P4)</f>
        <v>0</v>
      </c>
      <c r="J74" s="37"/>
      <c r="O74" s="44">
        <f>I74*0.21</f>
        <v>0</v>
      </c>
      <c r="P74">
        <v>3</v>
      </c>
    </row>
    <row r="75">
      <c r="A75" s="37" t="s">
        <v>224</v>
      </c>
      <c r="B75" s="45"/>
      <c r="C75" s="46"/>
      <c r="D75" s="46"/>
      <c r="E75" s="39" t="s">
        <v>749</v>
      </c>
      <c r="F75" s="46"/>
      <c r="G75" s="46"/>
      <c r="H75" s="46"/>
      <c r="I75" s="46"/>
      <c r="J75" s="48"/>
    </row>
    <row r="76" ht="75">
      <c r="A76" s="37" t="s">
        <v>225</v>
      </c>
      <c r="B76" s="45"/>
      <c r="C76" s="46"/>
      <c r="D76" s="46"/>
      <c r="E76" s="49" t="s">
        <v>768</v>
      </c>
      <c r="F76" s="46"/>
      <c r="G76" s="46"/>
      <c r="H76" s="46"/>
      <c r="I76" s="46"/>
      <c r="J76" s="48"/>
    </row>
    <row r="77">
      <c r="A77" s="37" t="s">
        <v>227</v>
      </c>
      <c r="B77" s="45"/>
      <c r="C77" s="46"/>
      <c r="D77" s="46"/>
      <c r="E77" s="47" t="s">
        <v>221</v>
      </c>
      <c r="F77" s="46"/>
      <c r="G77" s="46"/>
      <c r="H77" s="46"/>
      <c r="I77" s="46"/>
      <c r="J77" s="48"/>
    </row>
    <row r="78">
      <c r="A78" s="37" t="s">
        <v>219</v>
      </c>
      <c r="B78" s="37">
        <v>17</v>
      </c>
      <c r="C78" s="38" t="s">
        <v>791</v>
      </c>
      <c r="D78" s="37" t="s">
        <v>221</v>
      </c>
      <c r="E78" s="39" t="s">
        <v>792</v>
      </c>
      <c r="F78" s="40" t="s">
        <v>394</v>
      </c>
      <c r="G78" s="41">
        <v>8</v>
      </c>
      <c r="H78" s="42">
        <v>0</v>
      </c>
      <c r="I78" s="43">
        <f>ROUND(G78*H78,P4)</f>
        <v>0</v>
      </c>
      <c r="J78" s="37"/>
      <c r="O78" s="44">
        <f>I78*0.21</f>
        <v>0</v>
      </c>
      <c r="P78">
        <v>3</v>
      </c>
    </row>
    <row r="79">
      <c r="A79" s="37" t="s">
        <v>224</v>
      </c>
      <c r="B79" s="45"/>
      <c r="C79" s="46"/>
      <c r="D79" s="46"/>
      <c r="E79" s="39" t="s">
        <v>749</v>
      </c>
      <c r="F79" s="46"/>
      <c r="G79" s="46"/>
      <c r="H79" s="46"/>
      <c r="I79" s="46"/>
      <c r="J79" s="48"/>
    </row>
    <row r="80" ht="75">
      <c r="A80" s="37" t="s">
        <v>225</v>
      </c>
      <c r="B80" s="45"/>
      <c r="C80" s="46"/>
      <c r="D80" s="46"/>
      <c r="E80" s="49" t="s">
        <v>793</v>
      </c>
      <c r="F80" s="46"/>
      <c r="G80" s="46"/>
      <c r="H80" s="46"/>
      <c r="I80" s="46"/>
      <c r="J80" s="48"/>
    </row>
    <row r="81">
      <c r="A81" s="37" t="s">
        <v>227</v>
      </c>
      <c r="B81" s="45"/>
      <c r="C81" s="46"/>
      <c r="D81" s="46"/>
      <c r="E81" s="47" t="s">
        <v>221</v>
      </c>
      <c r="F81" s="46"/>
      <c r="G81" s="46"/>
      <c r="H81" s="46"/>
      <c r="I81" s="46"/>
      <c r="J81" s="48"/>
    </row>
    <row r="82">
      <c r="A82" s="37" t="s">
        <v>219</v>
      </c>
      <c r="B82" s="37">
        <v>18</v>
      </c>
      <c r="C82" s="38" t="s">
        <v>794</v>
      </c>
      <c r="D82" s="37" t="s">
        <v>221</v>
      </c>
      <c r="E82" s="39" t="s">
        <v>795</v>
      </c>
      <c r="F82" s="40" t="s">
        <v>394</v>
      </c>
      <c r="G82" s="41">
        <v>8</v>
      </c>
      <c r="H82" s="42">
        <v>0</v>
      </c>
      <c r="I82" s="43">
        <f>ROUND(G82*H82,P4)</f>
        <v>0</v>
      </c>
      <c r="J82" s="37"/>
      <c r="O82" s="44">
        <f>I82*0.21</f>
        <v>0</v>
      </c>
      <c r="P82">
        <v>3</v>
      </c>
    </row>
    <row r="83">
      <c r="A83" s="37" t="s">
        <v>224</v>
      </c>
      <c r="B83" s="45"/>
      <c r="C83" s="46"/>
      <c r="D83" s="46"/>
      <c r="E83" s="39" t="s">
        <v>749</v>
      </c>
      <c r="F83" s="46"/>
      <c r="G83" s="46"/>
      <c r="H83" s="46"/>
      <c r="I83" s="46"/>
      <c r="J83" s="48"/>
    </row>
    <row r="84" ht="75">
      <c r="A84" s="37" t="s">
        <v>225</v>
      </c>
      <c r="B84" s="45"/>
      <c r="C84" s="46"/>
      <c r="D84" s="46"/>
      <c r="E84" s="49" t="s">
        <v>793</v>
      </c>
      <c r="F84" s="46"/>
      <c r="G84" s="46"/>
      <c r="H84" s="46"/>
      <c r="I84" s="46"/>
      <c r="J84" s="48"/>
    </row>
    <row r="85">
      <c r="A85" s="37" t="s">
        <v>227</v>
      </c>
      <c r="B85" s="45"/>
      <c r="C85" s="46"/>
      <c r="D85" s="46"/>
      <c r="E85" s="47" t="s">
        <v>221</v>
      </c>
      <c r="F85" s="46"/>
      <c r="G85" s="46"/>
      <c r="H85" s="46"/>
      <c r="I85" s="46"/>
      <c r="J85" s="48"/>
    </row>
    <row r="86">
      <c r="A86" s="37" t="s">
        <v>219</v>
      </c>
      <c r="B86" s="37">
        <v>19</v>
      </c>
      <c r="C86" s="38" t="s">
        <v>469</v>
      </c>
      <c r="D86" s="37" t="s">
        <v>221</v>
      </c>
      <c r="E86" s="39" t="s">
        <v>470</v>
      </c>
      <c r="F86" s="40" t="s">
        <v>394</v>
      </c>
      <c r="G86" s="41">
        <v>2</v>
      </c>
      <c r="H86" s="42">
        <v>0</v>
      </c>
      <c r="I86" s="43">
        <f>ROUND(G86*H86,P4)</f>
        <v>0</v>
      </c>
      <c r="J86" s="37"/>
      <c r="O86" s="44">
        <f>I86*0.21</f>
        <v>0</v>
      </c>
      <c r="P86">
        <v>3</v>
      </c>
    </row>
    <row r="87">
      <c r="A87" s="37" t="s">
        <v>224</v>
      </c>
      <c r="B87" s="45"/>
      <c r="C87" s="46"/>
      <c r="D87" s="46"/>
      <c r="E87" s="39" t="s">
        <v>749</v>
      </c>
      <c r="F87" s="46"/>
      <c r="G87" s="46"/>
      <c r="H87" s="46"/>
      <c r="I87" s="46"/>
      <c r="J87" s="48"/>
    </row>
    <row r="88" ht="75">
      <c r="A88" s="37" t="s">
        <v>225</v>
      </c>
      <c r="B88" s="45"/>
      <c r="C88" s="46"/>
      <c r="D88" s="46"/>
      <c r="E88" s="49" t="s">
        <v>778</v>
      </c>
      <c r="F88" s="46"/>
      <c r="G88" s="46"/>
      <c r="H88" s="46"/>
      <c r="I88" s="46"/>
      <c r="J88" s="48"/>
    </row>
    <row r="89">
      <c r="A89" s="37" t="s">
        <v>227</v>
      </c>
      <c r="B89" s="45"/>
      <c r="C89" s="46"/>
      <c r="D89" s="46"/>
      <c r="E89" s="47" t="s">
        <v>221</v>
      </c>
      <c r="F89" s="46"/>
      <c r="G89" s="46"/>
      <c r="H89" s="46"/>
      <c r="I89" s="46"/>
      <c r="J89" s="48"/>
    </row>
    <row r="90">
      <c r="A90" s="37" t="s">
        <v>219</v>
      </c>
      <c r="B90" s="37">
        <v>20</v>
      </c>
      <c r="C90" s="38" t="s">
        <v>472</v>
      </c>
      <c r="D90" s="37" t="s">
        <v>221</v>
      </c>
      <c r="E90" s="39" t="s">
        <v>473</v>
      </c>
      <c r="F90" s="40" t="s">
        <v>394</v>
      </c>
      <c r="G90" s="41">
        <v>2</v>
      </c>
      <c r="H90" s="42">
        <v>0</v>
      </c>
      <c r="I90" s="43">
        <f>ROUND(G90*H90,P4)</f>
        <v>0</v>
      </c>
      <c r="J90" s="37"/>
      <c r="O90" s="44">
        <f>I90*0.21</f>
        <v>0</v>
      </c>
      <c r="P90">
        <v>3</v>
      </c>
    </row>
    <row r="91">
      <c r="A91" s="37" t="s">
        <v>224</v>
      </c>
      <c r="B91" s="45"/>
      <c r="C91" s="46"/>
      <c r="D91" s="46"/>
      <c r="E91" s="39" t="s">
        <v>749</v>
      </c>
      <c r="F91" s="46"/>
      <c r="G91" s="46"/>
      <c r="H91" s="46"/>
      <c r="I91" s="46"/>
      <c r="J91" s="48"/>
    </row>
    <row r="92" ht="75">
      <c r="A92" s="37" t="s">
        <v>225</v>
      </c>
      <c r="B92" s="45"/>
      <c r="C92" s="46"/>
      <c r="D92" s="46"/>
      <c r="E92" s="49" t="s">
        <v>778</v>
      </c>
      <c r="F92" s="46"/>
      <c r="G92" s="46"/>
      <c r="H92" s="46"/>
      <c r="I92" s="46"/>
      <c r="J92" s="48"/>
    </row>
    <row r="93">
      <c r="A93" s="37" t="s">
        <v>227</v>
      </c>
      <c r="B93" s="50"/>
      <c r="C93" s="51"/>
      <c r="D93" s="51"/>
      <c r="E93" s="53" t="s">
        <v>221</v>
      </c>
      <c r="F93" s="51"/>
      <c r="G93" s="51"/>
      <c r="H93" s="51"/>
      <c r="I93" s="51"/>
      <c r="J93" s="52"/>
    </row>
  </sheetData>
  <sheetProtection sheet="1" objects="1" scenarios="1" spinCount="100000" saltValue="HDJO+tn/aAY59o1ff/BolSUDBx9ChQrO/Wa+3AL012Ofcv2FvlKmxlrAWo4sDQUKkWazfLG2Ze8heajQuXdfLg==" hashValue="hfrEMuiLzSA5BQNOYFUHxH2MJVB72SUj+QzF602LflXtXrNcVcvDjwAg0b+/ANT6iMKeKMU7mEZf01XR4sgiFg=="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796</v>
      </c>
      <c r="I3" s="25">
        <f>SUMIFS(I11:I293,A11:A293,"SD")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798</v>
      </c>
      <c r="D6" s="22"/>
      <c r="E6" s="23" t="s">
        <v>44</v>
      </c>
      <c r="F6" s="17"/>
      <c r="G6" s="17"/>
      <c r="H6" s="17"/>
      <c r="I6" s="17"/>
      <c r="J6" s="19"/>
    </row>
    <row r="7">
      <c r="A7" s="3" t="s">
        <v>203</v>
      </c>
      <c r="B7" s="20" t="s">
        <v>204</v>
      </c>
      <c r="C7" s="21" t="s">
        <v>796</v>
      </c>
      <c r="D7" s="22"/>
      <c r="E7" s="23" t="s">
        <v>46</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SUMIFS(I12:I19,A12:A19,"P")</f>
        <v>0</v>
      </c>
      <c r="J11" s="36"/>
    </row>
    <row r="12">
      <c r="A12" s="37" t="s">
        <v>219</v>
      </c>
      <c r="B12" s="37">
        <v>1</v>
      </c>
      <c r="C12" s="38" t="s">
        <v>799</v>
      </c>
      <c r="D12" s="37" t="s">
        <v>221</v>
      </c>
      <c r="E12" s="39" t="s">
        <v>800</v>
      </c>
      <c r="F12" s="40" t="s">
        <v>223</v>
      </c>
      <c r="G12" s="41">
        <v>5226</v>
      </c>
      <c r="H12" s="42">
        <v>0</v>
      </c>
      <c r="I12" s="43">
        <f>ROUND(G12*H12,P4)</f>
        <v>0</v>
      </c>
      <c r="J12" s="37"/>
      <c r="O12" s="44">
        <f>I12*0.21</f>
        <v>0</v>
      </c>
      <c r="P12">
        <v>3</v>
      </c>
    </row>
    <row r="13">
      <c r="A13" s="37" t="s">
        <v>224</v>
      </c>
      <c r="B13" s="45"/>
      <c r="C13" s="46"/>
      <c r="D13" s="46"/>
      <c r="E13" s="47" t="s">
        <v>221</v>
      </c>
      <c r="F13" s="46"/>
      <c r="G13" s="46"/>
      <c r="H13" s="46"/>
      <c r="I13" s="46"/>
      <c r="J13" s="48"/>
    </row>
    <row r="14" ht="90">
      <c r="A14" s="37" t="s">
        <v>225</v>
      </c>
      <c r="B14" s="45"/>
      <c r="C14" s="46"/>
      <c r="D14" s="46"/>
      <c r="E14" s="49" t="s">
        <v>801</v>
      </c>
      <c r="F14" s="46"/>
      <c r="G14" s="46"/>
      <c r="H14" s="46"/>
      <c r="I14" s="46"/>
      <c r="J14" s="48"/>
    </row>
    <row r="15" ht="405">
      <c r="A15" s="37" t="s">
        <v>227</v>
      </c>
      <c r="B15" s="45"/>
      <c r="C15" s="46"/>
      <c r="D15" s="46"/>
      <c r="E15" s="39" t="s">
        <v>802</v>
      </c>
      <c r="F15" s="46"/>
      <c r="G15" s="46"/>
      <c r="H15" s="46"/>
      <c r="I15" s="46"/>
      <c r="J15" s="48"/>
    </row>
    <row r="16">
      <c r="A16" s="37" t="s">
        <v>219</v>
      </c>
      <c r="B16" s="37">
        <v>2</v>
      </c>
      <c r="C16" s="38" t="s">
        <v>803</v>
      </c>
      <c r="D16" s="37" t="s">
        <v>221</v>
      </c>
      <c r="E16" s="39" t="s">
        <v>804</v>
      </c>
      <c r="F16" s="40" t="s">
        <v>805</v>
      </c>
      <c r="G16" s="41">
        <v>1049</v>
      </c>
      <c r="H16" s="42">
        <v>0</v>
      </c>
      <c r="I16" s="43">
        <f>ROUND(G16*H16,P4)</f>
        <v>0</v>
      </c>
      <c r="J16" s="37"/>
      <c r="O16" s="44">
        <f>I16*0.21</f>
        <v>0</v>
      </c>
      <c r="P16">
        <v>3</v>
      </c>
    </row>
    <row r="17">
      <c r="A17" s="37" t="s">
        <v>224</v>
      </c>
      <c r="B17" s="45"/>
      <c r="C17" s="46"/>
      <c r="D17" s="46"/>
      <c r="E17" s="47" t="s">
        <v>221</v>
      </c>
      <c r="F17" s="46"/>
      <c r="G17" s="46"/>
      <c r="H17" s="46"/>
      <c r="I17" s="46"/>
      <c r="J17" s="48"/>
    </row>
    <row r="18" ht="90">
      <c r="A18" s="37" t="s">
        <v>225</v>
      </c>
      <c r="B18" s="45"/>
      <c r="C18" s="46"/>
      <c r="D18" s="46"/>
      <c r="E18" s="49" t="s">
        <v>806</v>
      </c>
      <c r="F18" s="46"/>
      <c r="G18" s="46"/>
      <c r="H18" s="46"/>
      <c r="I18" s="46"/>
      <c r="J18" s="48"/>
    </row>
    <row r="19" ht="75">
      <c r="A19" s="37" t="s">
        <v>227</v>
      </c>
      <c r="B19" s="45"/>
      <c r="C19" s="46"/>
      <c r="D19" s="46"/>
      <c r="E19" s="39" t="s">
        <v>807</v>
      </c>
      <c r="F19" s="46"/>
      <c r="G19" s="46"/>
      <c r="H19" s="46"/>
      <c r="I19" s="46"/>
      <c r="J19" s="48"/>
    </row>
    <row r="20">
      <c r="A20" s="31" t="s">
        <v>216</v>
      </c>
      <c r="B20" s="32"/>
      <c r="C20" s="33" t="s">
        <v>808</v>
      </c>
      <c r="D20" s="34"/>
      <c r="E20" s="31" t="s">
        <v>809</v>
      </c>
      <c r="F20" s="34"/>
      <c r="G20" s="34"/>
      <c r="H20" s="34"/>
      <c r="I20" s="35">
        <f>SUMIFS(I21:I156,A21:A156,"P")</f>
        <v>0</v>
      </c>
      <c r="J20" s="36"/>
    </row>
    <row r="21">
      <c r="A21" s="37" t="s">
        <v>219</v>
      </c>
      <c r="B21" s="37">
        <v>3</v>
      </c>
      <c r="C21" s="38" t="s">
        <v>810</v>
      </c>
      <c r="D21" s="37" t="s">
        <v>221</v>
      </c>
      <c r="E21" s="39" t="s">
        <v>811</v>
      </c>
      <c r="F21" s="40" t="s">
        <v>223</v>
      </c>
      <c r="G21" s="41">
        <v>584</v>
      </c>
      <c r="H21" s="42">
        <v>0</v>
      </c>
      <c r="I21" s="43">
        <f>ROUND(G21*H21,P4)</f>
        <v>0</v>
      </c>
      <c r="J21" s="37"/>
      <c r="O21" s="44">
        <f>I21*0.21</f>
        <v>0</v>
      </c>
      <c r="P21">
        <v>3</v>
      </c>
    </row>
    <row r="22">
      <c r="A22" s="37" t="s">
        <v>224</v>
      </c>
      <c r="B22" s="45"/>
      <c r="C22" s="46"/>
      <c r="D22" s="46"/>
      <c r="E22" s="47" t="s">
        <v>221</v>
      </c>
      <c r="F22" s="46"/>
      <c r="G22" s="46"/>
      <c r="H22" s="46"/>
      <c r="I22" s="46"/>
      <c r="J22" s="48"/>
    </row>
    <row r="23" ht="90">
      <c r="A23" s="37" t="s">
        <v>225</v>
      </c>
      <c r="B23" s="45"/>
      <c r="C23" s="46"/>
      <c r="D23" s="46"/>
      <c r="E23" s="49" t="s">
        <v>812</v>
      </c>
      <c r="F23" s="46"/>
      <c r="G23" s="46"/>
      <c r="H23" s="46"/>
      <c r="I23" s="46"/>
      <c r="J23" s="48"/>
    </row>
    <row r="24" ht="105">
      <c r="A24" s="37" t="s">
        <v>227</v>
      </c>
      <c r="B24" s="45"/>
      <c r="C24" s="46"/>
      <c r="D24" s="46"/>
      <c r="E24" s="39" t="s">
        <v>813</v>
      </c>
      <c r="F24" s="46"/>
      <c r="G24" s="46"/>
      <c r="H24" s="46"/>
      <c r="I24" s="46"/>
      <c r="J24" s="48"/>
    </row>
    <row r="25">
      <c r="A25" s="37" t="s">
        <v>219</v>
      </c>
      <c r="B25" s="37">
        <v>4</v>
      </c>
      <c r="C25" s="38" t="s">
        <v>814</v>
      </c>
      <c r="D25" s="37" t="s">
        <v>221</v>
      </c>
      <c r="E25" s="39" t="s">
        <v>815</v>
      </c>
      <c r="F25" s="40" t="s">
        <v>223</v>
      </c>
      <c r="G25" s="41">
        <v>5226</v>
      </c>
      <c r="H25" s="42">
        <v>0</v>
      </c>
      <c r="I25" s="43">
        <f>ROUND(G25*H25,P4)</f>
        <v>0</v>
      </c>
      <c r="J25" s="37"/>
      <c r="O25" s="44">
        <f>I25*0.21</f>
        <v>0</v>
      </c>
      <c r="P25">
        <v>3</v>
      </c>
    </row>
    <row r="26">
      <c r="A26" s="37" t="s">
        <v>224</v>
      </c>
      <c r="B26" s="45"/>
      <c r="C26" s="46"/>
      <c r="D26" s="46"/>
      <c r="E26" s="47" t="s">
        <v>221</v>
      </c>
      <c r="F26" s="46"/>
      <c r="G26" s="46"/>
      <c r="H26" s="46"/>
      <c r="I26" s="46"/>
      <c r="J26" s="48"/>
    </row>
    <row r="27" ht="120">
      <c r="A27" s="37" t="s">
        <v>225</v>
      </c>
      <c r="B27" s="45"/>
      <c r="C27" s="46"/>
      <c r="D27" s="46"/>
      <c r="E27" s="49" t="s">
        <v>816</v>
      </c>
      <c r="F27" s="46"/>
      <c r="G27" s="46"/>
      <c r="H27" s="46"/>
      <c r="I27" s="46"/>
      <c r="J27" s="48"/>
    </row>
    <row r="28" ht="105">
      <c r="A28" s="37" t="s">
        <v>227</v>
      </c>
      <c r="B28" s="45"/>
      <c r="C28" s="46"/>
      <c r="D28" s="46"/>
      <c r="E28" s="39" t="s">
        <v>813</v>
      </c>
      <c r="F28" s="46"/>
      <c r="G28" s="46"/>
      <c r="H28" s="46"/>
      <c r="I28" s="46"/>
      <c r="J28" s="48"/>
    </row>
    <row r="29">
      <c r="A29" s="37" t="s">
        <v>219</v>
      </c>
      <c r="B29" s="37">
        <v>5</v>
      </c>
      <c r="C29" s="38" t="s">
        <v>817</v>
      </c>
      <c r="D29" s="37" t="s">
        <v>221</v>
      </c>
      <c r="E29" s="39" t="s">
        <v>818</v>
      </c>
      <c r="F29" s="40" t="s">
        <v>223</v>
      </c>
      <c r="G29" s="41">
        <v>292</v>
      </c>
      <c r="H29" s="42">
        <v>0</v>
      </c>
      <c r="I29" s="43">
        <f>ROUND(G29*H29,P4)</f>
        <v>0</v>
      </c>
      <c r="J29" s="37"/>
      <c r="O29" s="44">
        <f>I29*0.21</f>
        <v>0</v>
      </c>
      <c r="P29">
        <v>3</v>
      </c>
    </row>
    <row r="30">
      <c r="A30" s="37" t="s">
        <v>224</v>
      </c>
      <c r="B30" s="45"/>
      <c r="C30" s="46"/>
      <c r="D30" s="46"/>
      <c r="E30" s="47" t="s">
        <v>221</v>
      </c>
      <c r="F30" s="46"/>
      <c r="G30" s="46"/>
      <c r="H30" s="46"/>
      <c r="I30" s="46"/>
      <c r="J30" s="48"/>
    </row>
    <row r="31" ht="180">
      <c r="A31" s="37" t="s">
        <v>225</v>
      </c>
      <c r="B31" s="45"/>
      <c r="C31" s="46"/>
      <c r="D31" s="46"/>
      <c r="E31" s="49" t="s">
        <v>819</v>
      </c>
      <c r="F31" s="46"/>
      <c r="G31" s="46"/>
      <c r="H31" s="46"/>
      <c r="I31" s="46"/>
      <c r="J31" s="48"/>
    </row>
    <row r="32" ht="105">
      <c r="A32" s="37" t="s">
        <v>227</v>
      </c>
      <c r="B32" s="45"/>
      <c r="C32" s="46"/>
      <c r="D32" s="46"/>
      <c r="E32" s="39" t="s">
        <v>813</v>
      </c>
      <c r="F32" s="46"/>
      <c r="G32" s="46"/>
      <c r="H32" s="46"/>
      <c r="I32" s="46"/>
      <c r="J32" s="48"/>
    </row>
    <row r="33" ht="30">
      <c r="A33" s="37" t="s">
        <v>219</v>
      </c>
      <c r="B33" s="37">
        <v>6</v>
      </c>
      <c r="C33" s="38" t="s">
        <v>820</v>
      </c>
      <c r="D33" s="37" t="s">
        <v>221</v>
      </c>
      <c r="E33" s="39" t="s">
        <v>821</v>
      </c>
      <c r="F33" s="40" t="s">
        <v>234</v>
      </c>
      <c r="G33" s="41">
        <v>70</v>
      </c>
      <c r="H33" s="42">
        <v>0</v>
      </c>
      <c r="I33" s="43">
        <f>ROUND(G33*H33,P4)</f>
        <v>0</v>
      </c>
      <c r="J33" s="37"/>
      <c r="O33" s="44">
        <f>I33*0.21</f>
        <v>0</v>
      </c>
      <c r="P33">
        <v>3</v>
      </c>
    </row>
    <row r="34">
      <c r="A34" s="37" t="s">
        <v>224</v>
      </c>
      <c r="B34" s="45"/>
      <c r="C34" s="46"/>
      <c r="D34" s="46"/>
      <c r="E34" s="47" t="s">
        <v>221</v>
      </c>
      <c r="F34" s="46"/>
      <c r="G34" s="46"/>
      <c r="H34" s="46"/>
      <c r="I34" s="46"/>
      <c r="J34" s="48"/>
    </row>
    <row r="35" ht="90">
      <c r="A35" s="37" t="s">
        <v>225</v>
      </c>
      <c r="B35" s="45"/>
      <c r="C35" s="46"/>
      <c r="D35" s="46"/>
      <c r="E35" s="49" t="s">
        <v>822</v>
      </c>
      <c r="F35" s="46"/>
      <c r="G35" s="46"/>
      <c r="H35" s="46"/>
      <c r="I35" s="46"/>
      <c r="J35" s="48"/>
    </row>
    <row r="36" ht="409.5">
      <c r="A36" s="37" t="s">
        <v>227</v>
      </c>
      <c r="B36" s="45"/>
      <c r="C36" s="46"/>
      <c r="D36" s="46"/>
      <c r="E36" s="39" t="s">
        <v>823</v>
      </c>
      <c r="F36" s="46"/>
      <c r="G36" s="46"/>
      <c r="H36" s="46"/>
      <c r="I36" s="46"/>
      <c r="J36" s="48"/>
    </row>
    <row r="37" ht="30">
      <c r="A37" s="37" t="s">
        <v>219</v>
      </c>
      <c r="B37" s="37">
        <v>7</v>
      </c>
      <c r="C37" s="38" t="s">
        <v>824</v>
      </c>
      <c r="D37" s="37" t="s">
        <v>221</v>
      </c>
      <c r="E37" s="39" t="s">
        <v>825</v>
      </c>
      <c r="F37" s="40" t="s">
        <v>234</v>
      </c>
      <c r="G37" s="41">
        <v>128</v>
      </c>
      <c r="H37" s="42">
        <v>0</v>
      </c>
      <c r="I37" s="43">
        <f>ROUND(G37*H37,P4)</f>
        <v>0</v>
      </c>
      <c r="J37" s="37"/>
      <c r="O37" s="44">
        <f>I37*0.21</f>
        <v>0</v>
      </c>
      <c r="P37">
        <v>3</v>
      </c>
    </row>
    <row r="38">
      <c r="A38" s="37" t="s">
        <v>224</v>
      </c>
      <c r="B38" s="45"/>
      <c r="C38" s="46"/>
      <c r="D38" s="46"/>
      <c r="E38" s="47" t="s">
        <v>221</v>
      </c>
      <c r="F38" s="46"/>
      <c r="G38" s="46"/>
      <c r="H38" s="46"/>
      <c r="I38" s="46"/>
      <c r="J38" s="48"/>
    </row>
    <row r="39" ht="90">
      <c r="A39" s="37" t="s">
        <v>225</v>
      </c>
      <c r="B39" s="45"/>
      <c r="C39" s="46"/>
      <c r="D39" s="46"/>
      <c r="E39" s="49" t="s">
        <v>826</v>
      </c>
      <c r="F39" s="46"/>
      <c r="G39" s="46"/>
      <c r="H39" s="46"/>
      <c r="I39" s="46"/>
      <c r="J39" s="48"/>
    </row>
    <row r="40" ht="409.5">
      <c r="A40" s="37" t="s">
        <v>227</v>
      </c>
      <c r="B40" s="45"/>
      <c r="C40" s="46"/>
      <c r="D40" s="46"/>
      <c r="E40" s="39" t="s">
        <v>823</v>
      </c>
      <c r="F40" s="46"/>
      <c r="G40" s="46"/>
      <c r="H40" s="46"/>
      <c r="I40" s="46"/>
      <c r="J40" s="48"/>
    </row>
    <row r="41" ht="30">
      <c r="A41" s="37" t="s">
        <v>219</v>
      </c>
      <c r="B41" s="37">
        <v>8</v>
      </c>
      <c r="C41" s="38" t="s">
        <v>827</v>
      </c>
      <c r="D41" s="37" t="s">
        <v>221</v>
      </c>
      <c r="E41" s="39" t="s">
        <v>828</v>
      </c>
      <c r="F41" s="40" t="s">
        <v>234</v>
      </c>
      <c r="G41" s="41">
        <v>762</v>
      </c>
      <c r="H41" s="42">
        <v>0</v>
      </c>
      <c r="I41" s="43">
        <f>ROUND(G41*H41,P4)</f>
        <v>0</v>
      </c>
      <c r="J41" s="37"/>
      <c r="O41" s="44">
        <f>I41*0.21</f>
        <v>0</v>
      </c>
      <c r="P41">
        <v>3</v>
      </c>
    </row>
    <row r="42">
      <c r="A42" s="37" t="s">
        <v>224</v>
      </c>
      <c r="B42" s="45"/>
      <c r="C42" s="46"/>
      <c r="D42" s="46"/>
      <c r="E42" s="47" t="s">
        <v>221</v>
      </c>
      <c r="F42" s="46"/>
      <c r="G42" s="46"/>
      <c r="H42" s="46"/>
      <c r="I42" s="46"/>
      <c r="J42" s="48"/>
    </row>
    <row r="43" ht="150">
      <c r="A43" s="37" t="s">
        <v>225</v>
      </c>
      <c r="B43" s="45"/>
      <c r="C43" s="46"/>
      <c r="D43" s="46"/>
      <c r="E43" s="49" t="s">
        <v>829</v>
      </c>
      <c r="F43" s="46"/>
      <c r="G43" s="46"/>
      <c r="H43" s="46"/>
      <c r="I43" s="46"/>
      <c r="J43" s="48"/>
    </row>
    <row r="44" ht="409.5">
      <c r="A44" s="37" t="s">
        <v>227</v>
      </c>
      <c r="B44" s="45"/>
      <c r="C44" s="46"/>
      <c r="D44" s="46"/>
      <c r="E44" s="39" t="s">
        <v>830</v>
      </c>
      <c r="F44" s="46"/>
      <c r="G44" s="46"/>
      <c r="H44" s="46"/>
      <c r="I44" s="46"/>
      <c r="J44" s="48"/>
    </row>
    <row r="45" ht="30">
      <c r="A45" s="37" t="s">
        <v>219</v>
      </c>
      <c r="B45" s="37">
        <v>9</v>
      </c>
      <c r="C45" s="38" t="s">
        <v>831</v>
      </c>
      <c r="D45" s="37" t="s">
        <v>221</v>
      </c>
      <c r="E45" s="39" t="s">
        <v>832</v>
      </c>
      <c r="F45" s="40" t="s">
        <v>234</v>
      </c>
      <c r="G45" s="41">
        <v>5</v>
      </c>
      <c r="H45" s="42">
        <v>0</v>
      </c>
      <c r="I45" s="43">
        <f>ROUND(G45*H45,P4)</f>
        <v>0</v>
      </c>
      <c r="J45" s="37"/>
      <c r="O45" s="44">
        <f>I45*0.21</f>
        <v>0</v>
      </c>
      <c r="P45">
        <v>3</v>
      </c>
    </row>
    <row r="46">
      <c r="A46" s="37" t="s">
        <v>224</v>
      </c>
      <c r="B46" s="45"/>
      <c r="C46" s="46"/>
      <c r="D46" s="46"/>
      <c r="E46" s="47" t="s">
        <v>221</v>
      </c>
      <c r="F46" s="46"/>
      <c r="G46" s="46"/>
      <c r="H46" s="46"/>
      <c r="I46" s="46"/>
      <c r="J46" s="48"/>
    </row>
    <row r="47" ht="60">
      <c r="A47" s="37" t="s">
        <v>225</v>
      </c>
      <c r="B47" s="45"/>
      <c r="C47" s="46"/>
      <c r="D47" s="46"/>
      <c r="E47" s="49" t="s">
        <v>833</v>
      </c>
      <c r="F47" s="46"/>
      <c r="G47" s="46"/>
      <c r="H47" s="46"/>
      <c r="I47" s="46"/>
      <c r="J47" s="48"/>
    </row>
    <row r="48" ht="285">
      <c r="A48" s="37" t="s">
        <v>227</v>
      </c>
      <c r="B48" s="45"/>
      <c r="C48" s="46"/>
      <c r="D48" s="46"/>
      <c r="E48" s="39" t="s">
        <v>834</v>
      </c>
      <c r="F48" s="46"/>
      <c r="G48" s="46"/>
      <c r="H48" s="46"/>
      <c r="I48" s="46"/>
      <c r="J48" s="48"/>
    </row>
    <row r="49">
      <c r="A49" s="37" t="s">
        <v>219</v>
      </c>
      <c r="B49" s="37">
        <v>10</v>
      </c>
      <c r="C49" s="38" t="s">
        <v>835</v>
      </c>
      <c r="D49" s="37" t="s">
        <v>221</v>
      </c>
      <c r="E49" s="39" t="s">
        <v>836</v>
      </c>
      <c r="F49" s="40" t="s">
        <v>837</v>
      </c>
      <c r="G49" s="41">
        <v>4</v>
      </c>
      <c r="H49" s="42">
        <v>0</v>
      </c>
      <c r="I49" s="43">
        <f>ROUND(G49*H49,P4)</f>
        <v>0</v>
      </c>
      <c r="J49" s="37"/>
      <c r="O49" s="44">
        <f>I49*0.21</f>
        <v>0</v>
      </c>
      <c r="P49">
        <v>3</v>
      </c>
    </row>
    <row r="50">
      <c r="A50" s="37" t="s">
        <v>224</v>
      </c>
      <c r="B50" s="45"/>
      <c r="C50" s="46"/>
      <c r="D50" s="46"/>
      <c r="E50" s="47" t="s">
        <v>221</v>
      </c>
      <c r="F50" s="46"/>
      <c r="G50" s="46"/>
      <c r="H50" s="46"/>
      <c r="I50" s="46"/>
      <c r="J50" s="48"/>
    </row>
    <row r="51" ht="75">
      <c r="A51" s="37" t="s">
        <v>225</v>
      </c>
      <c r="B51" s="45"/>
      <c r="C51" s="46"/>
      <c r="D51" s="46"/>
      <c r="E51" s="49" t="s">
        <v>838</v>
      </c>
      <c r="F51" s="46"/>
      <c r="G51" s="46"/>
      <c r="H51" s="46"/>
      <c r="I51" s="46"/>
      <c r="J51" s="48"/>
    </row>
    <row r="52" ht="150">
      <c r="A52" s="37" t="s">
        <v>227</v>
      </c>
      <c r="B52" s="45"/>
      <c r="C52" s="46"/>
      <c r="D52" s="46"/>
      <c r="E52" s="39" t="s">
        <v>839</v>
      </c>
      <c r="F52" s="46"/>
      <c r="G52" s="46"/>
      <c r="H52" s="46"/>
      <c r="I52" s="46"/>
      <c r="J52" s="48"/>
    </row>
    <row r="53">
      <c r="A53" s="37" t="s">
        <v>219</v>
      </c>
      <c r="B53" s="37">
        <v>11</v>
      </c>
      <c r="C53" s="38" t="s">
        <v>840</v>
      </c>
      <c r="D53" s="37" t="s">
        <v>221</v>
      </c>
      <c r="E53" s="39" t="s">
        <v>841</v>
      </c>
      <c r="F53" s="40" t="s">
        <v>837</v>
      </c>
      <c r="G53" s="41">
        <v>3</v>
      </c>
      <c r="H53" s="42">
        <v>0</v>
      </c>
      <c r="I53" s="43">
        <f>ROUND(G53*H53,P4)</f>
        <v>0</v>
      </c>
      <c r="J53" s="37"/>
      <c r="O53" s="44">
        <f>I53*0.21</f>
        <v>0</v>
      </c>
      <c r="P53">
        <v>3</v>
      </c>
    </row>
    <row r="54">
      <c r="A54" s="37" t="s">
        <v>224</v>
      </c>
      <c r="B54" s="45"/>
      <c r="C54" s="46"/>
      <c r="D54" s="46"/>
      <c r="E54" s="47" t="s">
        <v>221</v>
      </c>
      <c r="F54" s="46"/>
      <c r="G54" s="46"/>
      <c r="H54" s="46"/>
      <c r="I54" s="46"/>
      <c r="J54" s="48"/>
    </row>
    <row r="55" ht="75">
      <c r="A55" s="37" t="s">
        <v>225</v>
      </c>
      <c r="B55" s="45"/>
      <c r="C55" s="46"/>
      <c r="D55" s="46"/>
      <c r="E55" s="49" t="s">
        <v>842</v>
      </c>
      <c r="F55" s="46"/>
      <c r="G55" s="46"/>
      <c r="H55" s="46"/>
      <c r="I55" s="46"/>
      <c r="J55" s="48"/>
    </row>
    <row r="56" ht="150">
      <c r="A56" s="37" t="s">
        <v>227</v>
      </c>
      <c r="B56" s="45"/>
      <c r="C56" s="46"/>
      <c r="D56" s="46"/>
      <c r="E56" s="39" t="s">
        <v>839</v>
      </c>
      <c r="F56" s="46"/>
      <c r="G56" s="46"/>
      <c r="H56" s="46"/>
      <c r="I56" s="46"/>
      <c r="J56" s="48"/>
    </row>
    <row r="57">
      <c r="A57" s="37" t="s">
        <v>219</v>
      </c>
      <c r="B57" s="37">
        <v>12</v>
      </c>
      <c r="C57" s="38" t="s">
        <v>843</v>
      </c>
      <c r="D57" s="37" t="s">
        <v>221</v>
      </c>
      <c r="E57" s="39" t="s">
        <v>844</v>
      </c>
      <c r="F57" s="40" t="s">
        <v>837</v>
      </c>
      <c r="G57" s="41">
        <v>3</v>
      </c>
      <c r="H57" s="42">
        <v>0</v>
      </c>
      <c r="I57" s="43">
        <f>ROUND(G57*H57,P4)</f>
        <v>0</v>
      </c>
      <c r="J57" s="37"/>
      <c r="O57" s="44">
        <f>I57*0.21</f>
        <v>0</v>
      </c>
      <c r="P57">
        <v>3</v>
      </c>
    </row>
    <row r="58">
      <c r="A58" s="37" t="s">
        <v>224</v>
      </c>
      <c r="B58" s="45"/>
      <c r="C58" s="46"/>
      <c r="D58" s="46"/>
      <c r="E58" s="47" t="s">
        <v>221</v>
      </c>
      <c r="F58" s="46"/>
      <c r="G58" s="46"/>
      <c r="H58" s="46"/>
      <c r="I58" s="46"/>
      <c r="J58" s="48"/>
    </row>
    <row r="59" ht="75">
      <c r="A59" s="37" t="s">
        <v>225</v>
      </c>
      <c r="B59" s="45"/>
      <c r="C59" s="46"/>
      <c r="D59" s="46"/>
      <c r="E59" s="49" t="s">
        <v>842</v>
      </c>
      <c r="F59" s="46"/>
      <c r="G59" s="46"/>
      <c r="H59" s="46"/>
      <c r="I59" s="46"/>
      <c r="J59" s="48"/>
    </row>
    <row r="60" ht="150">
      <c r="A60" s="37" t="s">
        <v>227</v>
      </c>
      <c r="B60" s="45"/>
      <c r="C60" s="46"/>
      <c r="D60" s="46"/>
      <c r="E60" s="39" t="s">
        <v>839</v>
      </c>
      <c r="F60" s="46"/>
      <c r="G60" s="46"/>
      <c r="H60" s="46"/>
      <c r="I60" s="46"/>
      <c r="J60" s="48"/>
    </row>
    <row r="61" ht="30">
      <c r="A61" s="37" t="s">
        <v>219</v>
      </c>
      <c r="B61" s="37">
        <v>13</v>
      </c>
      <c r="C61" s="38" t="s">
        <v>845</v>
      </c>
      <c r="D61" s="37" t="s">
        <v>221</v>
      </c>
      <c r="E61" s="39" t="s">
        <v>846</v>
      </c>
      <c r="F61" s="40" t="s">
        <v>837</v>
      </c>
      <c r="G61" s="41">
        <v>1</v>
      </c>
      <c r="H61" s="42">
        <v>0</v>
      </c>
      <c r="I61" s="43">
        <f>ROUND(G61*H61,P4)</f>
        <v>0</v>
      </c>
      <c r="J61" s="37"/>
      <c r="O61" s="44">
        <f>I61*0.21</f>
        <v>0</v>
      </c>
      <c r="P61">
        <v>3</v>
      </c>
    </row>
    <row r="62">
      <c r="A62" s="37" t="s">
        <v>224</v>
      </c>
      <c r="B62" s="45"/>
      <c r="C62" s="46"/>
      <c r="D62" s="46"/>
      <c r="E62" s="47" t="s">
        <v>221</v>
      </c>
      <c r="F62" s="46"/>
      <c r="G62" s="46"/>
      <c r="H62" s="46"/>
      <c r="I62" s="46"/>
      <c r="J62" s="48"/>
    </row>
    <row r="63" ht="60">
      <c r="A63" s="37" t="s">
        <v>225</v>
      </c>
      <c r="B63" s="45"/>
      <c r="C63" s="46"/>
      <c r="D63" s="46"/>
      <c r="E63" s="49" t="s">
        <v>847</v>
      </c>
      <c r="F63" s="46"/>
      <c r="G63" s="46"/>
      <c r="H63" s="46"/>
      <c r="I63" s="46"/>
      <c r="J63" s="48"/>
    </row>
    <row r="64" ht="150">
      <c r="A64" s="37" t="s">
        <v>227</v>
      </c>
      <c r="B64" s="45"/>
      <c r="C64" s="46"/>
      <c r="D64" s="46"/>
      <c r="E64" s="39" t="s">
        <v>848</v>
      </c>
      <c r="F64" s="46"/>
      <c r="G64" s="46"/>
      <c r="H64" s="46"/>
      <c r="I64" s="46"/>
      <c r="J64" s="48"/>
    </row>
    <row r="65" ht="30">
      <c r="A65" s="37" t="s">
        <v>219</v>
      </c>
      <c r="B65" s="37">
        <v>14</v>
      </c>
      <c r="C65" s="38" t="s">
        <v>849</v>
      </c>
      <c r="D65" s="37" t="s">
        <v>221</v>
      </c>
      <c r="E65" s="39" t="s">
        <v>850</v>
      </c>
      <c r="F65" s="40" t="s">
        <v>837</v>
      </c>
      <c r="G65" s="41">
        <v>1</v>
      </c>
      <c r="H65" s="42">
        <v>0</v>
      </c>
      <c r="I65" s="43">
        <f>ROUND(G65*H65,P4)</f>
        <v>0</v>
      </c>
      <c r="J65" s="37"/>
      <c r="O65" s="44">
        <f>I65*0.21</f>
        <v>0</v>
      </c>
      <c r="P65">
        <v>3</v>
      </c>
    </row>
    <row r="66">
      <c r="A66" s="37" t="s">
        <v>224</v>
      </c>
      <c r="B66" s="45"/>
      <c r="C66" s="46"/>
      <c r="D66" s="46"/>
      <c r="E66" s="47" t="s">
        <v>221</v>
      </c>
      <c r="F66" s="46"/>
      <c r="G66" s="46"/>
      <c r="H66" s="46"/>
      <c r="I66" s="46"/>
      <c r="J66" s="48"/>
    </row>
    <row r="67" ht="60">
      <c r="A67" s="37" t="s">
        <v>225</v>
      </c>
      <c r="B67" s="45"/>
      <c r="C67" s="46"/>
      <c r="D67" s="46"/>
      <c r="E67" s="49" t="s">
        <v>847</v>
      </c>
      <c r="F67" s="46"/>
      <c r="G67" s="46"/>
      <c r="H67" s="46"/>
      <c r="I67" s="46"/>
      <c r="J67" s="48"/>
    </row>
    <row r="68" ht="150">
      <c r="A68" s="37" t="s">
        <v>227</v>
      </c>
      <c r="B68" s="45"/>
      <c r="C68" s="46"/>
      <c r="D68" s="46"/>
      <c r="E68" s="39" t="s">
        <v>848</v>
      </c>
      <c r="F68" s="46"/>
      <c r="G68" s="46"/>
      <c r="H68" s="46"/>
      <c r="I68" s="46"/>
      <c r="J68" s="48"/>
    </row>
    <row r="69" ht="30">
      <c r="A69" s="37" t="s">
        <v>219</v>
      </c>
      <c r="B69" s="37">
        <v>15</v>
      </c>
      <c r="C69" s="38" t="s">
        <v>851</v>
      </c>
      <c r="D69" s="37" t="s">
        <v>221</v>
      </c>
      <c r="E69" s="39" t="s">
        <v>852</v>
      </c>
      <c r="F69" s="40" t="s">
        <v>837</v>
      </c>
      <c r="G69" s="41">
        <v>2</v>
      </c>
      <c r="H69" s="42">
        <v>0</v>
      </c>
      <c r="I69" s="43">
        <f>ROUND(G69*H69,P4)</f>
        <v>0</v>
      </c>
      <c r="J69" s="37"/>
      <c r="O69" s="44">
        <f>I69*0.21</f>
        <v>0</v>
      </c>
      <c r="P69">
        <v>3</v>
      </c>
    </row>
    <row r="70">
      <c r="A70" s="37" t="s">
        <v>224</v>
      </c>
      <c r="B70" s="45"/>
      <c r="C70" s="46"/>
      <c r="D70" s="46"/>
      <c r="E70" s="47" t="s">
        <v>221</v>
      </c>
      <c r="F70" s="46"/>
      <c r="G70" s="46"/>
      <c r="H70" s="46"/>
      <c r="I70" s="46"/>
      <c r="J70" s="48"/>
    </row>
    <row r="71" ht="60">
      <c r="A71" s="37" t="s">
        <v>225</v>
      </c>
      <c r="B71" s="45"/>
      <c r="C71" s="46"/>
      <c r="D71" s="46"/>
      <c r="E71" s="49" t="s">
        <v>853</v>
      </c>
      <c r="F71" s="46"/>
      <c r="G71" s="46"/>
      <c r="H71" s="46"/>
      <c r="I71" s="46"/>
      <c r="J71" s="48"/>
    </row>
    <row r="72" ht="120">
      <c r="A72" s="37" t="s">
        <v>227</v>
      </c>
      <c r="B72" s="45"/>
      <c r="C72" s="46"/>
      <c r="D72" s="46"/>
      <c r="E72" s="39" t="s">
        <v>854</v>
      </c>
      <c r="F72" s="46"/>
      <c r="G72" s="46"/>
      <c r="H72" s="46"/>
      <c r="I72" s="46"/>
      <c r="J72" s="48"/>
    </row>
    <row r="73" ht="30">
      <c r="A73" s="37" t="s">
        <v>219</v>
      </c>
      <c r="B73" s="37">
        <v>16</v>
      </c>
      <c r="C73" s="38" t="s">
        <v>855</v>
      </c>
      <c r="D73" s="37" t="s">
        <v>221</v>
      </c>
      <c r="E73" s="39" t="s">
        <v>856</v>
      </c>
      <c r="F73" s="40" t="s">
        <v>837</v>
      </c>
      <c r="G73" s="41">
        <v>3</v>
      </c>
      <c r="H73" s="42">
        <v>0</v>
      </c>
      <c r="I73" s="43">
        <f>ROUND(G73*H73,P4)</f>
        <v>0</v>
      </c>
      <c r="J73" s="37"/>
      <c r="O73" s="44">
        <f>I73*0.21</f>
        <v>0</v>
      </c>
      <c r="P73">
        <v>3</v>
      </c>
    </row>
    <row r="74">
      <c r="A74" s="37" t="s">
        <v>224</v>
      </c>
      <c r="B74" s="45"/>
      <c r="C74" s="46"/>
      <c r="D74" s="46"/>
      <c r="E74" s="47" t="s">
        <v>221</v>
      </c>
      <c r="F74" s="46"/>
      <c r="G74" s="46"/>
      <c r="H74" s="46"/>
      <c r="I74" s="46"/>
      <c r="J74" s="48"/>
    </row>
    <row r="75" ht="60">
      <c r="A75" s="37" t="s">
        <v>225</v>
      </c>
      <c r="B75" s="45"/>
      <c r="C75" s="46"/>
      <c r="D75" s="46"/>
      <c r="E75" s="49" t="s">
        <v>857</v>
      </c>
      <c r="F75" s="46"/>
      <c r="G75" s="46"/>
      <c r="H75" s="46"/>
      <c r="I75" s="46"/>
      <c r="J75" s="48"/>
    </row>
    <row r="76" ht="120">
      <c r="A76" s="37" t="s">
        <v>227</v>
      </c>
      <c r="B76" s="45"/>
      <c r="C76" s="46"/>
      <c r="D76" s="46"/>
      <c r="E76" s="39" t="s">
        <v>854</v>
      </c>
      <c r="F76" s="46"/>
      <c r="G76" s="46"/>
      <c r="H76" s="46"/>
      <c r="I76" s="46"/>
      <c r="J76" s="48"/>
    </row>
    <row r="77" ht="30">
      <c r="A77" s="37" t="s">
        <v>219</v>
      </c>
      <c r="B77" s="37">
        <v>17</v>
      </c>
      <c r="C77" s="38" t="s">
        <v>858</v>
      </c>
      <c r="D77" s="37" t="s">
        <v>221</v>
      </c>
      <c r="E77" s="39" t="s">
        <v>859</v>
      </c>
      <c r="F77" s="40" t="s">
        <v>837</v>
      </c>
      <c r="G77" s="41">
        <v>3</v>
      </c>
      <c r="H77" s="42">
        <v>0</v>
      </c>
      <c r="I77" s="43">
        <f>ROUND(G77*H77,P4)</f>
        <v>0</v>
      </c>
      <c r="J77" s="37"/>
      <c r="O77" s="44">
        <f>I77*0.21</f>
        <v>0</v>
      </c>
      <c r="P77">
        <v>3</v>
      </c>
    </row>
    <row r="78">
      <c r="A78" s="37" t="s">
        <v>224</v>
      </c>
      <c r="B78" s="45"/>
      <c r="C78" s="46"/>
      <c r="D78" s="46"/>
      <c r="E78" s="47" t="s">
        <v>221</v>
      </c>
      <c r="F78" s="46"/>
      <c r="G78" s="46"/>
      <c r="H78" s="46"/>
      <c r="I78" s="46"/>
      <c r="J78" s="48"/>
    </row>
    <row r="79" ht="60">
      <c r="A79" s="37" t="s">
        <v>225</v>
      </c>
      <c r="B79" s="45"/>
      <c r="C79" s="46"/>
      <c r="D79" s="46"/>
      <c r="E79" s="49" t="s">
        <v>857</v>
      </c>
      <c r="F79" s="46"/>
      <c r="G79" s="46"/>
      <c r="H79" s="46"/>
      <c r="I79" s="46"/>
      <c r="J79" s="48"/>
    </row>
    <row r="80" ht="120">
      <c r="A80" s="37" t="s">
        <v>227</v>
      </c>
      <c r="B80" s="45"/>
      <c r="C80" s="46"/>
      <c r="D80" s="46"/>
      <c r="E80" s="39" t="s">
        <v>854</v>
      </c>
      <c r="F80" s="46"/>
      <c r="G80" s="46"/>
      <c r="H80" s="46"/>
      <c r="I80" s="46"/>
      <c r="J80" s="48"/>
    </row>
    <row r="81" ht="30">
      <c r="A81" s="37" t="s">
        <v>219</v>
      </c>
      <c r="B81" s="37">
        <v>18</v>
      </c>
      <c r="C81" s="38" t="s">
        <v>860</v>
      </c>
      <c r="D81" s="37" t="s">
        <v>221</v>
      </c>
      <c r="E81" s="39" t="s">
        <v>861</v>
      </c>
      <c r="F81" s="40" t="s">
        <v>837</v>
      </c>
      <c r="G81" s="41">
        <v>3</v>
      </c>
      <c r="H81" s="42">
        <v>0</v>
      </c>
      <c r="I81" s="43">
        <f>ROUND(G81*H81,P4)</f>
        <v>0</v>
      </c>
      <c r="J81" s="37"/>
      <c r="O81" s="44">
        <f>I81*0.21</f>
        <v>0</v>
      </c>
      <c r="P81">
        <v>3</v>
      </c>
    </row>
    <row r="82">
      <c r="A82" s="37" t="s">
        <v>224</v>
      </c>
      <c r="B82" s="45"/>
      <c r="C82" s="46"/>
      <c r="D82" s="46"/>
      <c r="E82" s="47" t="s">
        <v>221</v>
      </c>
      <c r="F82" s="46"/>
      <c r="G82" s="46"/>
      <c r="H82" s="46"/>
      <c r="I82" s="46"/>
      <c r="J82" s="48"/>
    </row>
    <row r="83" ht="60">
      <c r="A83" s="37" t="s">
        <v>225</v>
      </c>
      <c r="B83" s="45"/>
      <c r="C83" s="46"/>
      <c r="D83" s="46"/>
      <c r="E83" s="49" t="s">
        <v>857</v>
      </c>
      <c r="F83" s="46"/>
      <c r="G83" s="46"/>
      <c r="H83" s="46"/>
      <c r="I83" s="46"/>
      <c r="J83" s="48"/>
    </row>
    <row r="84" ht="120">
      <c r="A84" s="37" t="s">
        <v>227</v>
      </c>
      <c r="B84" s="45"/>
      <c r="C84" s="46"/>
      <c r="D84" s="46"/>
      <c r="E84" s="39" t="s">
        <v>854</v>
      </c>
      <c r="F84" s="46"/>
      <c r="G84" s="46"/>
      <c r="H84" s="46"/>
      <c r="I84" s="46"/>
      <c r="J84" s="48"/>
    </row>
    <row r="85" ht="30">
      <c r="A85" s="37" t="s">
        <v>219</v>
      </c>
      <c r="B85" s="37">
        <v>19</v>
      </c>
      <c r="C85" s="38" t="s">
        <v>862</v>
      </c>
      <c r="D85" s="37" t="s">
        <v>221</v>
      </c>
      <c r="E85" s="39" t="s">
        <v>863</v>
      </c>
      <c r="F85" s="40" t="s">
        <v>245</v>
      </c>
      <c r="G85" s="41">
        <v>2</v>
      </c>
      <c r="H85" s="42">
        <v>0</v>
      </c>
      <c r="I85" s="43">
        <f>ROUND(G85*H85,P4)</f>
        <v>0</v>
      </c>
      <c r="J85" s="37"/>
      <c r="O85" s="44">
        <f>I85*0.21</f>
        <v>0</v>
      </c>
      <c r="P85">
        <v>3</v>
      </c>
    </row>
    <row r="86">
      <c r="A86" s="37" t="s">
        <v>224</v>
      </c>
      <c r="B86" s="45"/>
      <c r="C86" s="46"/>
      <c r="D86" s="46"/>
      <c r="E86" s="47" t="s">
        <v>221</v>
      </c>
      <c r="F86" s="46"/>
      <c r="G86" s="46"/>
      <c r="H86" s="46"/>
      <c r="I86" s="46"/>
      <c r="J86" s="48"/>
    </row>
    <row r="87" ht="135">
      <c r="A87" s="37" t="s">
        <v>225</v>
      </c>
      <c r="B87" s="45"/>
      <c r="C87" s="46"/>
      <c r="D87" s="46"/>
      <c r="E87" s="49" t="s">
        <v>864</v>
      </c>
      <c r="F87" s="46"/>
      <c r="G87" s="46"/>
      <c r="H87" s="46"/>
      <c r="I87" s="46"/>
      <c r="J87" s="48"/>
    </row>
    <row r="88" ht="105">
      <c r="A88" s="37" t="s">
        <v>227</v>
      </c>
      <c r="B88" s="45"/>
      <c r="C88" s="46"/>
      <c r="D88" s="46"/>
      <c r="E88" s="39" t="s">
        <v>865</v>
      </c>
      <c r="F88" s="46"/>
      <c r="G88" s="46"/>
      <c r="H88" s="46"/>
      <c r="I88" s="46"/>
      <c r="J88" s="48"/>
    </row>
    <row r="89" ht="30">
      <c r="A89" s="37" t="s">
        <v>219</v>
      </c>
      <c r="B89" s="37">
        <v>20</v>
      </c>
      <c r="C89" s="38" t="s">
        <v>866</v>
      </c>
      <c r="D89" s="37" t="s">
        <v>221</v>
      </c>
      <c r="E89" s="39" t="s">
        <v>867</v>
      </c>
      <c r="F89" s="40" t="s">
        <v>245</v>
      </c>
      <c r="G89" s="41">
        <v>1</v>
      </c>
      <c r="H89" s="42">
        <v>0</v>
      </c>
      <c r="I89" s="43">
        <f>ROUND(G89*H89,P4)</f>
        <v>0</v>
      </c>
      <c r="J89" s="37"/>
      <c r="O89" s="44">
        <f>I89*0.21</f>
        <v>0</v>
      </c>
      <c r="P89">
        <v>3</v>
      </c>
    </row>
    <row r="90">
      <c r="A90" s="37" t="s">
        <v>224</v>
      </c>
      <c r="B90" s="45"/>
      <c r="C90" s="46"/>
      <c r="D90" s="46"/>
      <c r="E90" s="47" t="s">
        <v>221</v>
      </c>
      <c r="F90" s="46"/>
      <c r="G90" s="46"/>
      <c r="H90" s="46"/>
      <c r="I90" s="46"/>
      <c r="J90" s="48"/>
    </row>
    <row r="91" ht="60">
      <c r="A91" s="37" t="s">
        <v>225</v>
      </c>
      <c r="B91" s="45"/>
      <c r="C91" s="46"/>
      <c r="D91" s="46"/>
      <c r="E91" s="49" t="s">
        <v>868</v>
      </c>
      <c r="F91" s="46"/>
      <c r="G91" s="46"/>
      <c r="H91" s="46"/>
      <c r="I91" s="46"/>
      <c r="J91" s="48"/>
    </row>
    <row r="92" ht="105">
      <c r="A92" s="37" t="s">
        <v>227</v>
      </c>
      <c r="B92" s="45"/>
      <c r="C92" s="46"/>
      <c r="D92" s="46"/>
      <c r="E92" s="39" t="s">
        <v>869</v>
      </c>
      <c r="F92" s="46"/>
      <c r="G92" s="46"/>
      <c r="H92" s="46"/>
      <c r="I92" s="46"/>
      <c r="J92" s="48"/>
    </row>
    <row r="93" ht="30">
      <c r="A93" s="37" t="s">
        <v>219</v>
      </c>
      <c r="B93" s="37">
        <v>21</v>
      </c>
      <c r="C93" s="38" t="s">
        <v>870</v>
      </c>
      <c r="D93" s="37" t="s">
        <v>221</v>
      </c>
      <c r="E93" s="39" t="s">
        <v>871</v>
      </c>
      <c r="F93" s="40" t="s">
        <v>245</v>
      </c>
      <c r="G93" s="41">
        <v>3</v>
      </c>
      <c r="H93" s="42">
        <v>0</v>
      </c>
      <c r="I93" s="43">
        <f>ROUND(G93*H93,P4)</f>
        <v>0</v>
      </c>
      <c r="J93" s="37"/>
      <c r="O93" s="44">
        <f>I93*0.21</f>
        <v>0</v>
      </c>
      <c r="P93">
        <v>3</v>
      </c>
    </row>
    <row r="94">
      <c r="A94" s="37" t="s">
        <v>224</v>
      </c>
      <c r="B94" s="45"/>
      <c r="C94" s="46"/>
      <c r="D94" s="46"/>
      <c r="E94" s="47" t="s">
        <v>221</v>
      </c>
      <c r="F94" s="46"/>
      <c r="G94" s="46"/>
      <c r="H94" s="46"/>
      <c r="I94" s="46"/>
      <c r="J94" s="48"/>
    </row>
    <row r="95" ht="105">
      <c r="A95" s="37" t="s">
        <v>225</v>
      </c>
      <c r="B95" s="45"/>
      <c r="C95" s="46"/>
      <c r="D95" s="46"/>
      <c r="E95" s="49" t="s">
        <v>872</v>
      </c>
      <c r="F95" s="46"/>
      <c r="G95" s="46"/>
      <c r="H95" s="46"/>
      <c r="I95" s="46"/>
      <c r="J95" s="48"/>
    </row>
    <row r="96" ht="105">
      <c r="A96" s="37" t="s">
        <v>227</v>
      </c>
      <c r="B96" s="45"/>
      <c r="C96" s="46"/>
      <c r="D96" s="46"/>
      <c r="E96" s="39" t="s">
        <v>869</v>
      </c>
      <c r="F96" s="46"/>
      <c r="G96" s="46"/>
      <c r="H96" s="46"/>
      <c r="I96" s="46"/>
      <c r="J96" s="48"/>
    </row>
    <row r="97" ht="30">
      <c r="A97" s="37" t="s">
        <v>219</v>
      </c>
      <c r="B97" s="37">
        <v>22</v>
      </c>
      <c r="C97" s="38" t="s">
        <v>873</v>
      </c>
      <c r="D97" s="37" t="s">
        <v>221</v>
      </c>
      <c r="E97" s="39" t="s">
        <v>874</v>
      </c>
      <c r="F97" s="40" t="s">
        <v>245</v>
      </c>
      <c r="G97" s="41">
        <v>2</v>
      </c>
      <c r="H97" s="42">
        <v>0</v>
      </c>
      <c r="I97" s="43">
        <f>ROUND(G97*H97,P4)</f>
        <v>0</v>
      </c>
      <c r="J97" s="37"/>
      <c r="O97" s="44">
        <f>I97*0.21</f>
        <v>0</v>
      </c>
      <c r="P97">
        <v>3</v>
      </c>
    </row>
    <row r="98">
      <c r="A98" s="37" t="s">
        <v>224</v>
      </c>
      <c r="B98" s="45"/>
      <c r="C98" s="46"/>
      <c r="D98" s="46"/>
      <c r="E98" s="47" t="s">
        <v>221</v>
      </c>
      <c r="F98" s="46"/>
      <c r="G98" s="46"/>
      <c r="H98" s="46"/>
      <c r="I98" s="46"/>
      <c r="J98" s="48"/>
    </row>
    <row r="99" ht="60">
      <c r="A99" s="37" t="s">
        <v>225</v>
      </c>
      <c r="B99" s="45"/>
      <c r="C99" s="46"/>
      <c r="D99" s="46"/>
      <c r="E99" s="49" t="s">
        <v>875</v>
      </c>
      <c r="F99" s="46"/>
      <c r="G99" s="46"/>
      <c r="H99" s="46"/>
      <c r="I99" s="46"/>
      <c r="J99" s="48"/>
    </row>
    <row r="100" ht="105">
      <c r="A100" s="37" t="s">
        <v>227</v>
      </c>
      <c r="B100" s="45"/>
      <c r="C100" s="46"/>
      <c r="D100" s="46"/>
      <c r="E100" s="39" t="s">
        <v>869</v>
      </c>
      <c r="F100" s="46"/>
      <c r="G100" s="46"/>
      <c r="H100" s="46"/>
      <c r="I100" s="46"/>
      <c r="J100" s="48"/>
    </row>
    <row r="101" ht="30">
      <c r="A101" s="37" t="s">
        <v>219</v>
      </c>
      <c r="B101" s="37">
        <v>23</v>
      </c>
      <c r="C101" s="38" t="s">
        <v>876</v>
      </c>
      <c r="D101" s="37" t="s">
        <v>221</v>
      </c>
      <c r="E101" s="39" t="s">
        <v>877</v>
      </c>
      <c r="F101" s="40" t="s">
        <v>245</v>
      </c>
      <c r="G101" s="41">
        <v>2</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ht="60">
      <c r="A103" s="37" t="s">
        <v>225</v>
      </c>
      <c r="B103" s="45"/>
      <c r="C103" s="46"/>
      <c r="D103" s="46"/>
      <c r="E103" s="49" t="s">
        <v>875</v>
      </c>
      <c r="F103" s="46"/>
      <c r="G103" s="46"/>
      <c r="H103" s="46"/>
      <c r="I103" s="46"/>
      <c r="J103" s="48"/>
    </row>
    <row r="104" ht="105">
      <c r="A104" s="37" t="s">
        <v>227</v>
      </c>
      <c r="B104" s="45"/>
      <c r="C104" s="46"/>
      <c r="D104" s="46"/>
      <c r="E104" s="39" t="s">
        <v>869</v>
      </c>
      <c r="F104" s="46"/>
      <c r="G104" s="46"/>
      <c r="H104" s="46"/>
      <c r="I104" s="46"/>
      <c r="J104" s="48"/>
    </row>
    <row r="105">
      <c r="A105" s="37" t="s">
        <v>219</v>
      </c>
      <c r="B105" s="37">
        <v>24</v>
      </c>
      <c r="C105" s="38" t="s">
        <v>878</v>
      </c>
      <c r="D105" s="37" t="s">
        <v>221</v>
      </c>
      <c r="E105" s="39" t="s">
        <v>879</v>
      </c>
      <c r="F105" s="40" t="s">
        <v>245</v>
      </c>
      <c r="G105" s="41">
        <v>6</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ht="90">
      <c r="A107" s="37" t="s">
        <v>225</v>
      </c>
      <c r="B107" s="45"/>
      <c r="C107" s="46"/>
      <c r="D107" s="46"/>
      <c r="E107" s="49" t="s">
        <v>880</v>
      </c>
      <c r="F107" s="46"/>
      <c r="G107" s="46"/>
      <c r="H107" s="46"/>
      <c r="I107" s="46"/>
      <c r="J107" s="48"/>
    </row>
    <row r="108" ht="60">
      <c r="A108" s="37" t="s">
        <v>227</v>
      </c>
      <c r="B108" s="45"/>
      <c r="C108" s="46"/>
      <c r="D108" s="46"/>
      <c r="E108" s="39" t="s">
        <v>881</v>
      </c>
      <c r="F108" s="46"/>
      <c r="G108" s="46"/>
      <c r="H108" s="46"/>
      <c r="I108" s="46"/>
      <c r="J108" s="48"/>
    </row>
    <row r="109" ht="30">
      <c r="A109" s="37" t="s">
        <v>219</v>
      </c>
      <c r="B109" s="37">
        <v>25</v>
      </c>
      <c r="C109" s="38" t="s">
        <v>882</v>
      </c>
      <c r="D109" s="37" t="s">
        <v>221</v>
      </c>
      <c r="E109" s="39" t="s">
        <v>883</v>
      </c>
      <c r="F109" s="40" t="s">
        <v>234</v>
      </c>
      <c r="G109" s="41">
        <v>143.71000000000001</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180">
      <c r="A111" s="37" t="s">
        <v>225</v>
      </c>
      <c r="B111" s="45"/>
      <c r="C111" s="46"/>
      <c r="D111" s="46"/>
      <c r="E111" s="49" t="s">
        <v>884</v>
      </c>
      <c r="F111" s="46"/>
      <c r="G111" s="46"/>
      <c r="H111" s="46"/>
      <c r="I111" s="46"/>
      <c r="J111" s="48"/>
    </row>
    <row r="112" ht="330">
      <c r="A112" s="37" t="s">
        <v>227</v>
      </c>
      <c r="B112" s="45"/>
      <c r="C112" s="46"/>
      <c r="D112" s="46"/>
      <c r="E112" s="39" t="s">
        <v>885</v>
      </c>
      <c r="F112" s="46"/>
      <c r="G112" s="46"/>
      <c r="H112" s="46"/>
      <c r="I112" s="46"/>
      <c r="J112" s="48"/>
    </row>
    <row r="113">
      <c r="A113" s="37" t="s">
        <v>219</v>
      </c>
      <c r="B113" s="37">
        <v>26</v>
      </c>
      <c r="C113" s="38" t="s">
        <v>886</v>
      </c>
      <c r="D113" s="37" t="s">
        <v>221</v>
      </c>
      <c r="E113" s="39" t="s">
        <v>887</v>
      </c>
      <c r="F113" s="40" t="s">
        <v>888</v>
      </c>
      <c r="G113" s="41">
        <v>86</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ht="75">
      <c r="A115" s="37" t="s">
        <v>225</v>
      </c>
      <c r="B115" s="45"/>
      <c r="C115" s="46"/>
      <c r="D115" s="46"/>
      <c r="E115" s="49" t="s">
        <v>889</v>
      </c>
      <c r="F115" s="46"/>
      <c r="G115" s="46"/>
      <c r="H115" s="46"/>
      <c r="I115" s="46"/>
      <c r="J115" s="48"/>
    </row>
    <row r="116" ht="195">
      <c r="A116" s="37" t="s">
        <v>227</v>
      </c>
      <c r="B116" s="45"/>
      <c r="C116" s="46"/>
      <c r="D116" s="46"/>
      <c r="E116" s="39" t="s">
        <v>890</v>
      </c>
      <c r="F116" s="46"/>
      <c r="G116" s="46"/>
      <c r="H116" s="46"/>
      <c r="I116" s="46"/>
      <c r="J116" s="48"/>
    </row>
    <row r="117" ht="30">
      <c r="A117" s="37" t="s">
        <v>219</v>
      </c>
      <c r="B117" s="37">
        <v>27</v>
      </c>
      <c r="C117" s="38" t="s">
        <v>891</v>
      </c>
      <c r="D117" s="37" t="s">
        <v>221</v>
      </c>
      <c r="E117" s="39" t="s">
        <v>892</v>
      </c>
      <c r="F117" s="40" t="s">
        <v>245</v>
      </c>
      <c r="G117" s="41">
        <v>70</v>
      </c>
      <c r="H117" s="42">
        <v>0</v>
      </c>
      <c r="I117" s="43">
        <f>ROUND(G117*H117,P4)</f>
        <v>0</v>
      </c>
      <c r="J117" s="37"/>
      <c r="O117" s="44">
        <f>I117*0.21</f>
        <v>0</v>
      </c>
      <c r="P117">
        <v>3</v>
      </c>
    </row>
    <row r="118">
      <c r="A118" s="37" t="s">
        <v>224</v>
      </c>
      <c r="B118" s="45"/>
      <c r="C118" s="46"/>
      <c r="D118" s="46"/>
      <c r="E118" s="47" t="s">
        <v>221</v>
      </c>
      <c r="F118" s="46"/>
      <c r="G118" s="46"/>
      <c r="H118" s="46"/>
      <c r="I118" s="46"/>
      <c r="J118" s="48"/>
    </row>
    <row r="119" ht="75">
      <c r="A119" s="37" t="s">
        <v>225</v>
      </c>
      <c r="B119" s="45"/>
      <c r="C119" s="46"/>
      <c r="D119" s="46"/>
      <c r="E119" s="49" t="s">
        <v>893</v>
      </c>
      <c r="F119" s="46"/>
      <c r="G119" s="46"/>
      <c r="H119" s="46"/>
      <c r="I119" s="46"/>
      <c r="J119" s="48"/>
    </row>
    <row r="120" ht="240">
      <c r="A120" s="37" t="s">
        <v>227</v>
      </c>
      <c r="B120" s="45"/>
      <c r="C120" s="46"/>
      <c r="D120" s="46"/>
      <c r="E120" s="39" t="s">
        <v>894</v>
      </c>
      <c r="F120" s="46"/>
      <c r="G120" s="46"/>
      <c r="H120" s="46"/>
      <c r="I120" s="46"/>
      <c r="J120" s="48"/>
    </row>
    <row r="121">
      <c r="A121" s="37" t="s">
        <v>219</v>
      </c>
      <c r="B121" s="37">
        <v>28</v>
      </c>
      <c r="C121" s="38" t="s">
        <v>895</v>
      </c>
      <c r="D121" s="37" t="s">
        <v>221</v>
      </c>
      <c r="E121" s="39" t="s">
        <v>896</v>
      </c>
      <c r="F121" s="40" t="s">
        <v>245</v>
      </c>
      <c r="G121" s="41">
        <v>4</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ht="255">
      <c r="A123" s="37" t="s">
        <v>225</v>
      </c>
      <c r="B123" s="45"/>
      <c r="C123" s="46"/>
      <c r="D123" s="46"/>
      <c r="E123" s="49" t="s">
        <v>897</v>
      </c>
      <c r="F123" s="46"/>
      <c r="G123" s="46"/>
      <c r="H123" s="46"/>
      <c r="I123" s="46"/>
      <c r="J123" s="48"/>
    </row>
    <row r="124" ht="210">
      <c r="A124" s="37" t="s">
        <v>227</v>
      </c>
      <c r="B124" s="45"/>
      <c r="C124" s="46"/>
      <c r="D124" s="46"/>
      <c r="E124" s="39" t="s">
        <v>898</v>
      </c>
      <c r="F124" s="46"/>
      <c r="G124" s="46"/>
      <c r="H124" s="46"/>
      <c r="I124" s="46"/>
      <c r="J124" s="48"/>
    </row>
    <row r="125">
      <c r="A125" s="37" t="s">
        <v>219</v>
      </c>
      <c r="B125" s="37">
        <v>29</v>
      </c>
      <c r="C125" s="38" t="s">
        <v>899</v>
      </c>
      <c r="D125" s="37" t="s">
        <v>221</v>
      </c>
      <c r="E125" s="39" t="s">
        <v>900</v>
      </c>
      <c r="F125" s="40" t="s">
        <v>245</v>
      </c>
      <c r="G125" s="41">
        <v>50</v>
      </c>
      <c r="H125" s="42">
        <v>0</v>
      </c>
      <c r="I125" s="43">
        <f>ROUND(G125*H125,P4)</f>
        <v>0</v>
      </c>
      <c r="J125" s="37"/>
      <c r="O125" s="44">
        <f>I125*0.21</f>
        <v>0</v>
      </c>
      <c r="P125">
        <v>3</v>
      </c>
    </row>
    <row r="126">
      <c r="A126" s="37" t="s">
        <v>224</v>
      </c>
      <c r="B126" s="45"/>
      <c r="C126" s="46"/>
      <c r="D126" s="46"/>
      <c r="E126" s="47" t="s">
        <v>221</v>
      </c>
      <c r="F126" s="46"/>
      <c r="G126" s="46"/>
      <c r="H126" s="46"/>
      <c r="I126" s="46"/>
      <c r="J126" s="48"/>
    </row>
    <row r="127" ht="60">
      <c r="A127" s="37" t="s">
        <v>225</v>
      </c>
      <c r="B127" s="45"/>
      <c r="C127" s="46"/>
      <c r="D127" s="46"/>
      <c r="E127" s="49" t="s">
        <v>901</v>
      </c>
      <c r="F127" s="46"/>
      <c r="G127" s="46"/>
      <c r="H127" s="46"/>
      <c r="I127" s="46"/>
      <c r="J127" s="48"/>
    </row>
    <row r="128" ht="180">
      <c r="A128" s="37" t="s">
        <v>227</v>
      </c>
      <c r="B128" s="45"/>
      <c r="C128" s="46"/>
      <c r="D128" s="46"/>
      <c r="E128" s="39" t="s">
        <v>902</v>
      </c>
      <c r="F128" s="46"/>
      <c r="G128" s="46"/>
      <c r="H128" s="46"/>
      <c r="I128" s="46"/>
      <c r="J128" s="48"/>
    </row>
    <row r="129">
      <c r="A129" s="37" t="s">
        <v>219</v>
      </c>
      <c r="B129" s="37">
        <v>30</v>
      </c>
      <c r="C129" s="38" t="s">
        <v>903</v>
      </c>
      <c r="D129" s="37" t="s">
        <v>221</v>
      </c>
      <c r="E129" s="39" t="s">
        <v>904</v>
      </c>
      <c r="F129" s="40" t="s">
        <v>245</v>
      </c>
      <c r="G129" s="41">
        <v>140</v>
      </c>
      <c r="H129" s="42">
        <v>0</v>
      </c>
      <c r="I129" s="43">
        <f>ROUND(G129*H129,P4)</f>
        <v>0</v>
      </c>
      <c r="J129" s="37"/>
      <c r="O129" s="44">
        <f>I129*0.21</f>
        <v>0</v>
      </c>
      <c r="P129">
        <v>3</v>
      </c>
    </row>
    <row r="130">
      <c r="A130" s="37" t="s">
        <v>224</v>
      </c>
      <c r="B130" s="45"/>
      <c r="C130" s="46"/>
      <c r="D130" s="46"/>
      <c r="E130" s="47" t="s">
        <v>221</v>
      </c>
      <c r="F130" s="46"/>
      <c r="G130" s="46"/>
      <c r="H130" s="46"/>
      <c r="I130" s="46"/>
      <c r="J130" s="48"/>
    </row>
    <row r="131" ht="90">
      <c r="A131" s="37" t="s">
        <v>225</v>
      </c>
      <c r="B131" s="45"/>
      <c r="C131" s="46"/>
      <c r="D131" s="46"/>
      <c r="E131" s="49" t="s">
        <v>905</v>
      </c>
      <c r="F131" s="46"/>
      <c r="G131" s="46"/>
      <c r="H131" s="46"/>
      <c r="I131" s="46"/>
      <c r="J131" s="48"/>
    </row>
    <row r="132" ht="120">
      <c r="A132" s="37" t="s">
        <v>227</v>
      </c>
      <c r="B132" s="45"/>
      <c r="C132" s="46"/>
      <c r="D132" s="46"/>
      <c r="E132" s="39" t="s">
        <v>906</v>
      </c>
      <c r="F132" s="46"/>
      <c r="G132" s="46"/>
      <c r="H132" s="46"/>
      <c r="I132" s="46"/>
      <c r="J132" s="48"/>
    </row>
    <row r="133">
      <c r="A133" s="37" t="s">
        <v>219</v>
      </c>
      <c r="B133" s="37">
        <v>31</v>
      </c>
      <c r="C133" s="38" t="s">
        <v>907</v>
      </c>
      <c r="D133" s="37" t="s">
        <v>221</v>
      </c>
      <c r="E133" s="39" t="s">
        <v>908</v>
      </c>
      <c r="F133" s="40" t="s">
        <v>245</v>
      </c>
      <c r="G133" s="41">
        <v>3</v>
      </c>
      <c r="H133" s="42">
        <v>0</v>
      </c>
      <c r="I133" s="43">
        <f>ROUND(G133*H133,P4)</f>
        <v>0</v>
      </c>
      <c r="J133" s="37"/>
      <c r="O133" s="44">
        <f>I133*0.21</f>
        <v>0</v>
      </c>
      <c r="P133">
        <v>3</v>
      </c>
    </row>
    <row r="134">
      <c r="A134" s="37" t="s">
        <v>224</v>
      </c>
      <c r="B134" s="45"/>
      <c r="C134" s="46"/>
      <c r="D134" s="46"/>
      <c r="E134" s="39" t="s">
        <v>908</v>
      </c>
      <c r="F134" s="46"/>
      <c r="G134" s="46"/>
      <c r="H134" s="46"/>
      <c r="I134" s="46"/>
      <c r="J134" s="48"/>
    </row>
    <row r="135" ht="300">
      <c r="A135" s="37" t="s">
        <v>225</v>
      </c>
      <c r="B135" s="45"/>
      <c r="C135" s="46"/>
      <c r="D135" s="46"/>
      <c r="E135" s="49" t="s">
        <v>909</v>
      </c>
      <c r="F135" s="46"/>
      <c r="G135" s="46"/>
      <c r="H135" s="46"/>
      <c r="I135" s="46"/>
      <c r="J135" s="48"/>
    </row>
    <row r="136">
      <c r="A136" s="37" t="s">
        <v>227</v>
      </c>
      <c r="B136" s="45"/>
      <c r="C136" s="46"/>
      <c r="D136" s="46"/>
      <c r="E136" s="47" t="s">
        <v>221</v>
      </c>
      <c r="F136" s="46"/>
      <c r="G136" s="46"/>
      <c r="H136" s="46"/>
      <c r="I136" s="46"/>
      <c r="J136" s="48"/>
    </row>
    <row r="137">
      <c r="A137" s="37" t="s">
        <v>219</v>
      </c>
      <c r="B137" s="37">
        <v>32</v>
      </c>
      <c r="C137" s="38" t="s">
        <v>910</v>
      </c>
      <c r="D137" s="37" t="s">
        <v>221</v>
      </c>
      <c r="E137" s="39" t="s">
        <v>911</v>
      </c>
      <c r="F137" s="40" t="s">
        <v>245</v>
      </c>
      <c r="G137" s="41">
        <v>3</v>
      </c>
      <c r="H137" s="42">
        <v>0</v>
      </c>
      <c r="I137" s="43">
        <f>ROUND(G137*H137,P4)</f>
        <v>0</v>
      </c>
      <c r="J137" s="37"/>
      <c r="O137" s="44">
        <f>I137*0.21</f>
        <v>0</v>
      </c>
      <c r="P137">
        <v>3</v>
      </c>
    </row>
    <row r="138">
      <c r="A138" s="37" t="s">
        <v>224</v>
      </c>
      <c r="B138" s="45"/>
      <c r="C138" s="46"/>
      <c r="D138" s="46"/>
      <c r="E138" s="47" t="s">
        <v>221</v>
      </c>
      <c r="F138" s="46"/>
      <c r="G138" s="46"/>
      <c r="H138" s="46"/>
      <c r="I138" s="46"/>
      <c r="J138" s="48"/>
    </row>
    <row r="139" ht="300">
      <c r="A139" s="37" t="s">
        <v>225</v>
      </c>
      <c r="B139" s="45"/>
      <c r="C139" s="46"/>
      <c r="D139" s="46"/>
      <c r="E139" s="49" t="s">
        <v>912</v>
      </c>
      <c r="F139" s="46"/>
      <c r="G139" s="46"/>
      <c r="H139" s="46"/>
      <c r="I139" s="46"/>
      <c r="J139" s="48"/>
    </row>
    <row r="140" ht="409.5">
      <c r="A140" s="37" t="s">
        <v>227</v>
      </c>
      <c r="B140" s="45"/>
      <c r="C140" s="46"/>
      <c r="D140" s="46"/>
      <c r="E140" s="39" t="s">
        <v>913</v>
      </c>
      <c r="F140" s="46"/>
      <c r="G140" s="46"/>
      <c r="H140" s="46"/>
      <c r="I140" s="46"/>
      <c r="J140" s="48"/>
    </row>
    <row r="141">
      <c r="A141" s="37" t="s">
        <v>219</v>
      </c>
      <c r="B141" s="37">
        <v>33</v>
      </c>
      <c r="C141" s="38" t="s">
        <v>914</v>
      </c>
      <c r="D141" s="37" t="s">
        <v>221</v>
      </c>
      <c r="E141" s="39" t="s">
        <v>915</v>
      </c>
      <c r="F141" s="40" t="s">
        <v>245</v>
      </c>
      <c r="G141" s="41">
        <v>3</v>
      </c>
      <c r="H141" s="42">
        <v>0</v>
      </c>
      <c r="I141" s="43">
        <f>ROUND(G141*H141,P4)</f>
        <v>0</v>
      </c>
      <c r="J141" s="37"/>
      <c r="O141" s="44">
        <f>I141*0.21</f>
        <v>0</v>
      </c>
      <c r="P141">
        <v>3</v>
      </c>
    </row>
    <row r="142">
      <c r="A142" s="37" t="s">
        <v>224</v>
      </c>
      <c r="B142" s="45"/>
      <c r="C142" s="46"/>
      <c r="D142" s="46"/>
      <c r="E142" s="47" t="s">
        <v>221</v>
      </c>
      <c r="F142" s="46"/>
      <c r="G142" s="46"/>
      <c r="H142" s="46"/>
      <c r="I142" s="46"/>
      <c r="J142" s="48"/>
    </row>
    <row r="143" ht="300">
      <c r="A143" s="37" t="s">
        <v>225</v>
      </c>
      <c r="B143" s="45"/>
      <c r="C143" s="46"/>
      <c r="D143" s="46"/>
      <c r="E143" s="49" t="s">
        <v>916</v>
      </c>
      <c r="F143" s="46"/>
      <c r="G143" s="46"/>
      <c r="H143" s="46"/>
      <c r="I143" s="46"/>
      <c r="J143" s="48"/>
    </row>
    <row r="144" ht="409.5">
      <c r="A144" s="37" t="s">
        <v>227</v>
      </c>
      <c r="B144" s="45"/>
      <c r="C144" s="46"/>
      <c r="D144" s="46"/>
      <c r="E144" s="39" t="s">
        <v>913</v>
      </c>
      <c r="F144" s="46"/>
      <c r="G144" s="46"/>
      <c r="H144" s="46"/>
      <c r="I144" s="46"/>
      <c r="J144" s="48"/>
    </row>
    <row r="145">
      <c r="A145" s="37" t="s">
        <v>219</v>
      </c>
      <c r="B145" s="37">
        <v>34</v>
      </c>
      <c r="C145" s="38" t="s">
        <v>917</v>
      </c>
      <c r="D145" s="37" t="s">
        <v>221</v>
      </c>
      <c r="E145" s="39" t="s">
        <v>918</v>
      </c>
      <c r="F145" s="40" t="s">
        <v>245</v>
      </c>
      <c r="G145" s="41">
        <v>1</v>
      </c>
      <c r="H145" s="42">
        <v>0</v>
      </c>
      <c r="I145" s="43">
        <f>ROUND(G145*H145,P4)</f>
        <v>0</v>
      </c>
      <c r="J145" s="37"/>
      <c r="O145" s="44">
        <f>I145*0.21</f>
        <v>0</v>
      </c>
      <c r="P145">
        <v>3</v>
      </c>
    </row>
    <row r="146">
      <c r="A146" s="37" t="s">
        <v>224</v>
      </c>
      <c r="B146" s="45"/>
      <c r="C146" s="46"/>
      <c r="D146" s="46"/>
      <c r="E146" s="39" t="s">
        <v>918</v>
      </c>
      <c r="F146" s="46"/>
      <c r="G146" s="46"/>
      <c r="H146" s="46"/>
      <c r="I146" s="46"/>
      <c r="J146" s="48"/>
    </row>
    <row r="147" ht="210">
      <c r="A147" s="37" t="s">
        <v>225</v>
      </c>
      <c r="B147" s="45"/>
      <c r="C147" s="46"/>
      <c r="D147" s="46"/>
      <c r="E147" s="49" t="s">
        <v>919</v>
      </c>
      <c r="F147" s="46"/>
      <c r="G147" s="46"/>
      <c r="H147" s="46"/>
      <c r="I147" s="46"/>
      <c r="J147" s="48"/>
    </row>
    <row r="148">
      <c r="A148" s="37" t="s">
        <v>227</v>
      </c>
      <c r="B148" s="45"/>
      <c r="C148" s="46"/>
      <c r="D148" s="46"/>
      <c r="E148" s="47" t="s">
        <v>221</v>
      </c>
      <c r="F148" s="46"/>
      <c r="G148" s="46"/>
      <c r="H148" s="46"/>
      <c r="I148" s="46"/>
      <c r="J148" s="48"/>
    </row>
    <row r="149">
      <c r="A149" s="37" t="s">
        <v>219</v>
      </c>
      <c r="B149" s="37">
        <v>35</v>
      </c>
      <c r="C149" s="38" t="s">
        <v>920</v>
      </c>
      <c r="D149" s="37" t="s">
        <v>221</v>
      </c>
      <c r="E149" s="39" t="s">
        <v>921</v>
      </c>
      <c r="F149" s="40" t="s">
        <v>245</v>
      </c>
      <c r="G149" s="41">
        <v>1</v>
      </c>
      <c r="H149" s="42">
        <v>0</v>
      </c>
      <c r="I149" s="43">
        <f>ROUND(G149*H149,P4)</f>
        <v>0</v>
      </c>
      <c r="J149" s="37"/>
      <c r="O149" s="44">
        <f>I149*0.21</f>
        <v>0</v>
      </c>
      <c r="P149">
        <v>3</v>
      </c>
    </row>
    <row r="150">
      <c r="A150" s="37" t="s">
        <v>224</v>
      </c>
      <c r="B150" s="45"/>
      <c r="C150" s="46"/>
      <c r="D150" s="46"/>
      <c r="E150" s="39" t="s">
        <v>921</v>
      </c>
      <c r="F150" s="46"/>
      <c r="G150" s="46"/>
      <c r="H150" s="46"/>
      <c r="I150" s="46"/>
      <c r="J150" s="48"/>
    </row>
    <row r="151" ht="210">
      <c r="A151" s="37" t="s">
        <v>225</v>
      </c>
      <c r="B151" s="45"/>
      <c r="C151" s="46"/>
      <c r="D151" s="46"/>
      <c r="E151" s="49" t="s">
        <v>922</v>
      </c>
      <c r="F151" s="46"/>
      <c r="G151" s="46"/>
      <c r="H151" s="46"/>
      <c r="I151" s="46"/>
      <c r="J151" s="48"/>
    </row>
    <row r="152">
      <c r="A152" s="37" t="s">
        <v>227</v>
      </c>
      <c r="B152" s="45"/>
      <c r="C152" s="46"/>
      <c r="D152" s="46"/>
      <c r="E152" s="47" t="s">
        <v>221</v>
      </c>
      <c r="F152" s="46"/>
      <c r="G152" s="46"/>
      <c r="H152" s="46"/>
      <c r="I152" s="46"/>
      <c r="J152" s="48"/>
    </row>
    <row r="153">
      <c r="A153" s="37" t="s">
        <v>219</v>
      </c>
      <c r="B153" s="37">
        <v>36</v>
      </c>
      <c r="C153" s="38" t="s">
        <v>923</v>
      </c>
      <c r="D153" s="37" t="s">
        <v>221</v>
      </c>
      <c r="E153" s="39" t="s">
        <v>924</v>
      </c>
      <c r="F153" s="40" t="s">
        <v>245</v>
      </c>
      <c r="G153" s="41">
        <v>2</v>
      </c>
      <c r="H153" s="42">
        <v>0</v>
      </c>
      <c r="I153" s="43">
        <f>ROUND(G153*H153,P4)</f>
        <v>0</v>
      </c>
      <c r="J153" s="37"/>
      <c r="O153" s="44">
        <f>I153*0.21</f>
        <v>0</v>
      </c>
      <c r="P153">
        <v>3</v>
      </c>
    </row>
    <row r="154">
      <c r="A154" s="37" t="s">
        <v>224</v>
      </c>
      <c r="B154" s="45"/>
      <c r="C154" s="46"/>
      <c r="D154" s="46"/>
      <c r="E154" s="47" t="s">
        <v>221</v>
      </c>
      <c r="F154" s="46"/>
      <c r="G154" s="46"/>
      <c r="H154" s="46"/>
      <c r="I154" s="46"/>
      <c r="J154" s="48"/>
    </row>
    <row r="155" ht="60">
      <c r="A155" s="37" t="s">
        <v>225</v>
      </c>
      <c r="B155" s="45"/>
      <c r="C155" s="46"/>
      <c r="D155" s="46"/>
      <c r="E155" s="49" t="s">
        <v>925</v>
      </c>
      <c r="F155" s="46"/>
      <c r="G155" s="46"/>
      <c r="H155" s="46"/>
      <c r="I155" s="46"/>
      <c r="J155" s="48"/>
    </row>
    <row r="156" ht="45">
      <c r="A156" s="37" t="s">
        <v>227</v>
      </c>
      <c r="B156" s="45"/>
      <c r="C156" s="46"/>
      <c r="D156" s="46"/>
      <c r="E156" s="39" t="s">
        <v>926</v>
      </c>
      <c r="F156" s="46"/>
      <c r="G156" s="46"/>
      <c r="H156" s="46"/>
      <c r="I156" s="46"/>
      <c r="J156" s="48"/>
    </row>
    <row r="157">
      <c r="A157" s="31" t="s">
        <v>216</v>
      </c>
      <c r="B157" s="32"/>
      <c r="C157" s="33" t="s">
        <v>927</v>
      </c>
      <c r="D157" s="34"/>
      <c r="E157" s="31" t="s">
        <v>928</v>
      </c>
      <c r="F157" s="34"/>
      <c r="G157" s="34"/>
      <c r="H157" s="34"/>
      <c r="I157" s="35">
        <f>SUMIFS(I158:I189,A158:A189,"P")</f>
        <v>0</v>
      </c>
      <c r="J157" s="36"/>
    </row>
    <row r="158" ht="30">
      <c r="A158" s="37" t="s">
        <v>219</v>
      </c>
      <c r="B158" s="37">
        <v>37</v>
      </c>
      <c r="C158" s="38" t="s">
        <v>929</v>
      </c>
      <c r="D158" s="37" t="s">
        <v>221</v>
      </c>
      <c r="E158" s="39" t="s">
        <v>930</v>
      </c>
      <c r="F158" s="40" t="s">
        <v>234</v>
      </c>
      <c r="G158" s="41">
        <v>545</v>
      </c>
      <c r="H158" s="42">
        <v>0</v>
      </c>
      <c r="I158" s="43">
        <f>ROUND(G158*H158,P4)</f>
        <v>0</v>
      </c>
      <c r="J158" s="37"/>
      <c r="O158" s="44">
        <f>I158*0.21</f>
        <v>0</v>
      </c>
      <c r="P158">
        <v>3</v>
      </c>
    </row>
    <row r="159">
      <c r="A159" s="37" t="s">
        <v>224</v>
      </c>
      <c r="B159" s="45"/>
      <c r="C159" s="46"/>
      <c r="D159" s="46"/>
      <c r="E159" s="47" t="s">
        <v>221</v>
      </c>
      <c r="F159" s="46"/>
      <c r="G159" s="46"/>
      <c r="H159" s="46"/>
      <c r="I159" s="46"/>
      <c r="J159" s="48"/>
    </row>
    <row r="160" ht="90">
      <c r="A160" s="37" t="s">
        <v>225</v>
      </c>
      <c r="B160" s="45"/>
      <c r="C160" s="46"/>
      <c r="D160" s="46"/>
      <c r="E160" s="49" t="s">
        <v>931</v>
      </c>
      <c r="F160" s="46"/>
      <c r="G160" s="46"/>
      <c r="H160" s="46"/>
      <c r="I160" s="46"/>
      <c r="J160" s="48"/>
    </row>
    <row r="161" ht="135">
      <c r="A161" s="37" t="s">
        <v>227</v>
      </c>
      <c r="B161" s="45"/>
      <c r="C161" s="46"/>
      <c r="D161" s="46"/>
      <c r="E161" s="39" t="s">
        <v>932</v>
      </c>
      <c r="F161" s="46"/>
      <c r="G161" s="46"/>
      <c r="H161" s="46"/>
      <c r="I161" s="46"/>
      <c r="J161" s="48"/>
    </row>
    <row r="162" ht="30">
      <c r="A162" s="37" t="s">
        <v>219</v>
      </c>
      <c r="B162" s="37">
        <v>38</v>
      </c>
      <c r="C162" s="38" t="s">
        <v>933</v>
      </c>
      <c r="D162" s="37" t="s">
        <v>221</v>
      </c>
      <c r="E162" s="39" t="s">
        <v>934</v>
      </c>
      <c r="F162" s="40" t="s">
        <v>234</v>
      </c>
      <c r="G162" s="41">
        <v>1378</v>
      </c>
      <c r="H162" s="42">
        <v>0</v>
      </c>
      <c r="I162" s="43">
        <f>ROUND(G162*H162,P4)</f>
        <v>0</v>
      </c>
      <c r="J162" s="37"/>
      <c r="O162" s="44">
        <f>I162*0.21</f>
        <v>0</v>
      </c>
      <c r="P162">
        <v>3</v>
      </c>
    </row>
    <row r="163">
      <c r="A163" s="37" t="s">
        <v>224</v>
      </c>
      <c r="B163" s="45"/>
      <c r="C163" s="46"/>
      <c r="D163" s="46"/>
      <c r="E163" s="47" t="s">
        <v>221</v>
      </c>
      <c r="F163" s="46"/>
      <c r="G163" s="46"/>
      <c r="H163" s="46"/>
      <c r="I163" s="46"/>
      <c r="J163" s="48"/>
    </row>
    <row r="164" ht="90">
      <c r="A164" s="37" t="s">
        <v>225</v>
      </c>
      <c r="B164" s="45"/>
      <c r="C164" s="46"/>
      <c r="D164" s="46"/>
      <c r="E164" s="49" t="s">
        <v>935</v>
      </c>
      <c r="F164" s="46"/>
      <c r="G164" s="46"/>
      <c r="H164" s="46"/>
      <c r="I164" s="46"/>
      <c r="J164" s="48"/>
    </row>
    <row r="165" ht="330">
      <c r="A165" s="37" t="s">
        <v>227</v>
      </c>
      <c r="B165" s="45"/>
      <c r="C165" s="46"/>
      <c r="D165" s="46"/>
      <c r="E165" s="39" t="s">
        <v>936</v>
      </c>
      <c r="F165" s="46"/>
      <c r="G165" s="46"/>
      <c r="H165" s="46"/>
      <c r="I165" s="46"/>
      <c r="J165" s="48"/>
    </row>
    <row r="166" ht="30">
      <c r="A166" s="37" t="s">
        <v>219</v>
      </c>
      <c r="B166" s="37">
        <v>39</v>
      </c>
      <c r="C166" s="38" t="s">
        <v>937</v>
      </c>
      <c r="D166" s="37" t="s">
        <v>221</v>
      </c>
      <c r="E166" s="39" t="s">
        <v>938</v>
      </c>
      <c r="F166" s="40" t="s">
        <v>234</v>
      </c>
      <c r="G166" s="41">
        <v>993</v>
      </c>
      <c r="H166" s="42">
        <v>0</v>
      </c>
      <c r="I166" s="43">
        <f>ROUND(G166*H166,P4)</f>
        <v>0</v>
      </c>
      <c r="J166" s="37"/>
      <c r="O166" s="44">
        <f>I166*0.21</f>
        <v>0</v>
      </c>
      <c r="P166">
        <v>3</v>
      </c>
    </row>
    <row r="167">
      <c r="A167" s="37" t="s">
        <v>224</v>
      </c>
      <c r="B167" s="45"/>
      <c r="C167" s="46"/>
      <c r="D167" s="46"/>
      <c r="E167" s="47" t="s">
        <v>221</v>
      </c>
      <c r="F167" s="46"/>
      <c r="G167" s="46"/>
      <c r="H167" s="46"/>
      <c r="I167" s="46"/>
      <c r="J167" s="48"/>
    </row>
    <row r="168" ht="90">
      <c r="A168" s="37" t="s">
        <v>225</v>
      </c>
      <c r="B168" s="45"/>
      <c r="C168" s="46"/>
      <c r="D168" s="46"/>
      <c r="E168" s="49" t="s">
        <v>939</v>
      </c>
      <c r="F168" s="46"/>
      <c r="G168" s="46"/>
      <c r="H168" s="46"/>
      <c r="I168" s="46"/>
      <c r="J168" s="48"/>
    </row>
    <row r="169" ht="330">
      <c r="A169" s="37" t="s">
        <v>227</v>
      </c>
      <c r="B169" s="45"/>
      <c r="C169" s="46"/>
      <c r="D169" s="46"/>
      <c r="E169" s="39" t="s">
        <v>936</v>
      </c>
      <c r="F169" s="46"/>
      <c r="G169" s="46"/>
      <c r="H169" s="46"/>
      <c r="I169" s="46"/>
      <c r="J169" s="48"/>
    </row>
    <row r="170">
      <c r="A170" s="37" t="s">
        <v>219</v>
      </c>
      <c r="B170" s="37">
        <v>40</v>
      </c>
      <c r="C170" s="38" t="s">
        <v>940</v>
      </c>
      <c r="D170" s="37" t="s">
        <v>221</v>
      </c>
      <c r="E170" s="39" t="s">
        <v>941</v>
      </c>
      <c r="F170" s="40" t="s">
        <v>245</v>
      </c>
      <c r="G170" s="41">
        <v>244</v>
      </c>
      <c r="H170" s="42">
        <v>0</v>
      </c>
      <c r="I170" s="43">
        <f>ROUND(G170*H170,P4)</f>
        <v>0</v>
      </c>
      <c r="J170" s="37"/>
      <c r="O170" s="44">
        <f>I170*0.21</f>
        <v>0</v>
      </c>
      <c r="P170">
        <v>3</v>
      </c>
    </row>
    <row r="171">
      <c r="A171" s="37" t="s">
        <v>224</v>
      </c>
      <c r="B171" s="45"/>
      <c r="C171" s="46"/>
      <c r="D171" s="46"/>
      <c r="E171" s="47" t="s">
        <v>221</v>
      </c>
      <c r="F171" s="46"/>
      <c r="G171" s="46"/>
      <c r="H171" s="46"/>
      <c r="I171" s="46"/>
      <c r="J171" s="48"/>
    </row>
    <row r="172" ht="135">
      <c r="A172" s="37" t="s">
        <v>225</v>
      </c>
      <c r="B172" s="45"/>
      <c r="C172" s="46"/>
      <c r="D172" s="46"/>
      <c r="E172" s="49" t="s">
        <v>942</v>
      </c>
      <c r="F172" s="46"/>
      <c r="G172" s="46"/>
      <c r="H172" s="46"/>
      <c r="I172" s="46"/>
      <c r="J172" s="48"/>
    </row>
    <row r="173" ht="360">
      <c r="A173" s="37" t="s">
        <v>227</v>
      </c>
      <c r="B173" s="45"/>
      <c r="C173" s="46"/>
      <c r="D173" s="46"/>
      <c r="E173" s="39" t="s">
        <v>943</v>
      </c>
      <c r="F173" s="46"/>
      <c r="G173" s="46"/>
      <c r="H173" s="46"/>
      <c r="I173" s="46"/>
      <c r="J173" s="48"/>
    </row>
    <row r="174">
      <c r="A174" s="37" t="s">
        <v>219</v>
      </c>
      <c r="B174" s="37">
        <v>41</v>
      </c>
      <c r="C174" s="38" t="s">
        <v>944</v>
      </c>
      <c r="D174" s="37" t="s">
        <v>221</v>
      </c>
      <c r="E174" s="39" t="s">
        <v>945</v>
      </c>
      <c r="F174" s="40" t="s">
        <v>245</v>
      </c>
      <c r="G174" s="41">
        <v>122</v>
      </c>
      <c r="H174" s="42">
        <v>0</v>
      </c>
      <c r="I174" s="43">
        <f>ROUND(G174*H174,P4)</f>
        <v>0</v>
      </c>
      <c r="J174" s="37"/>
      <c r="O174" s="44">
        <f>I174*0.21</f>
        <v>0</v>
      </c>
      <c r="P174">
        <v>3</v>
      </c>
    </row>
    <row r="175">
      <c r="A175" s="37" t="s">
        <v>224</v>
      </c>
      <c r="B175" s="45"/>
      <c r="C175" s="46"/>
      <c r="D175" s="46"/>
      <c r="E175" s="47" t="s">
        <v>221</v>
      </c>
      <c r="F175" s="46"/>
      <c r="G175" s="46"/>
      <c r="H175" s="46"/>
      <c r="I175" s="46"/>
      <c r="J175" s="48"/>
    </row>
    <row r="176" ht="75">
      <c r="A176" s="37" t="s">
        <v>225</v>
      </c>
      <c r="B176" s="45"/>
      <c r="C176" s="46"/>
      <c r="D176" s="46"/>
      <c r="E176" s="49" t="s">
        <v>946</v>
      </c>
      <c r="F176" s="46"/>
      <c r="G176" s="46"/>
      <c r="H176" s="46"/>
      <c r="I176" s="46"/>
      <c r="J176" s="48"/>
    </row>
    <row r="177" ht="360">
      <c r="A177" s="37" t="s">
        <v>227</v>
      </c>
      <c r="B177" s="45"/>
      <c r="C177" s="46"/>
      <c r="D177" s="46"/>
      <c r="E177" s="39" t="s">
        <v>943</v>
      </c>
      <c r="F177" s="46"/>
      <c r="G177" s="46"/>
      <c r="H177" s="46"/>
      <c r="I177" s="46"/>
      <c r="J177" s="48"/>
    </row>
    <row r="178">
      <c r="A178" s="37" t="s">
        <v>219</v>
      </c>
      <c r="B178" s="37">
        <v>42</v>
      </c>
      <c r="C178" s="38" t="s">
        <v>947</v>
      </c>
      <c r="D178" s="37" t="s">
        <v>221</v>
      </c>
      <c r="E178" s="39" t="s">
        <v>948</v>
      </c>
      <c r="F178" s="40" t="s">
        <v>234</v>
      </c>
      <c r="G178" s="41">
        <v>2105</v>
      </c>
      <c r="H178" s="42">
        <v>0</v>
      </c>
      <c r="I178" s="43">
        <f>ROUND(G178*H178,P4)</f>
        <v>0</v>
      </c>
      <c r="J178" s="37"/>
      <c r="O178" s="44">
        <f>I178*0.21</f>
        <v>0</v>
      </c>
      <c r="P178">
        <v>3</v>
      </c>
    </row>
    <row r="179">
      <c r="A179" s="37" t="s">
        <v>224</v>
      </c>
      <c r="B179" s="45"/>
      <c r="C179" s="46"/>
      <c r="D179" s="46"/>
      <c r="E179" s="47" t="s">
        <v>221</v>
      </c>
      <c r="F179" s="46"/>
      <c r="G179" s="46"/>
      <c r="H179" s="46"/>
      <c r="I179" s="46"/>
      <c r="J179" s="48"/>
    </row>
    <row r="180" ht="75">
      <c r="A180" s="37" t="s">
        <v>225</v>
      </c>
      <c r="B180" s="45"/>
      <c r="C180" s="46"/>
      <c r="D180" s="46"/>
      <c r="E180" s="49" t="s">
        <v>949</v>
      </c>
      <c r="F180" s="46"/>
      <c r="G180" s="46"/>
      <c r="H180" s="46"/>
      <c r="I180" s="46"/>
      <c r="J180" s="48"/>
    </row>
    <row r="181" ht="210">
      <c r="A181" s="37" t="s">
        <v>227</v>
      </c>
      <c r="B181" s="45"/>
      <c r="C181" s="46"/>
      <c r="D181" s="46"/>
      <c r="E181" s="39" t="s">
        <v>950</v>
      </c>
      <c r="F181" s="46"/>
      <c r="G181" s="46"/>
      <c r="H181" s="46"/>
      <c r="I181" s="46"/>
      <c r="J181" s="48"/>
    </row>
    <row r="182">
      <c r="A182" s="37" t="s">
        <v>219</v>
      </c>
      <c r="B182" s="37">
        <v>43</v>
      </c>
      <c r="C182" s="38" t="s">
        <v>951</v>
      </c>
      <c r="D182" s="37" t="s">
        <v>221</v>
      </c>
      <c r="E182" s="39" t="s">
        <v>952</v>
      </c>
      <c r="F182" s="40" t="s">
        <v>234</v>
      </c>
      <c r="G182" s="41">
        <v>960</v>
      </c>
      <c r="H182" s="42">
        <v>0</v>
      </c>
      <c r="I182" s="43">
        <f>ROUND(G182*H182,P4)</f>
        <v>0</v>
      </c>
      <c r="J182" s="37"/>
      <c r="O182" s="44">
        <f>I182*0.21</f>
        <v>0</v>
      </c>
      <c r="P182">
        <v>3</v>
      </c>
    </row>
    <row r="183">
      <c r="A183" s="37" t="s">
        <v>224</v>
      </c>
      <c r="B183" s="45"/>
      <c r="C183" s="46"/>
      <c r="D183" s="46"/>
      <c r="E183" s="47" t="s">
        <v>221</v>
      </c>
      <c r="F183" s="46"/>
      <c r="G183" s="46"/>
      <c r="H183" s="46"/>
      <c r="I183" s="46"/>
      <c r="J183" s="48"/>
    </row>
    <row r="184" ht="75">
      <c r="A184" s="37" t="s">
        <v>225</v>
      </c>
      <c r="B184" s="45"/>
      <c r="C184" s="46"/>
      <c r="D184" s="46"/>
      <c r="E184" s="49" t="s">
        <v>953</v>
      </c>
      <c r="F184" s="46"/>
      <c r="G184" s="46"/>
      <c r="H184" s="46"/>
      <c r="I184" s="46"/>
      <c r="J184" s="48"/>
    </row>
    <row r="185" ht="135">
      <c r="A185" s="37" t="s">
        <v>227</v>
      </c>
      <c r="B185" s="45"/>
      <c r="C185" s="46"/>
      <c r="D185" s="46"/>
      <c r="E185" s="39" t="s">
        <v>954</v>
      </c>
      <c r="F185" s="46"/>
      <c r="G185" s="46"/>
      <c r="H185" s="46"/>
      <c r="I185" s="46"/>
      <c r="J185" s="48"/>
    </row>
    <row r="186">
      <c r="A186" s="37" t="s">
        <v>219</v>
      </c>
      <c r="B186" s="37">
        <v>44</v>
      </c>
      <c r="C186" s="38" t="s">
        <v>955</v>
      </c>
      <c r="D186" s="37" t="s">
        <v>221</v>
      </c>
      <c r="E186" s="39" t="s">
        <v>956</v>
      </c>
      <c r="F186" s="40" t="s">
        <v>234</v>
      </c>
      <c r="G186" s="41">
        <v>1145</v>
      </c>
      <c r="H186" s="42">
        <v>0</v>
      </c>
      <c r="I186" s="43">
        <f>ROUND(G186*H186,P4)</f>
        <v>0</v>
      </c>
      <c r="J186" s="37"/>
      <c r="O186" s="44">
        <f>I186*0.21</f>
        <v>0</v>
      </c>
      <c r="P186">
        <v>3</v>
      </c>
    </row>
    <row r="187">
      <c r="A187" s="37" t="s">
        <v>224</v>
      </c>
      <c r="B187" s="45"/>
      <c r="C187" s="46"/>
      <c r="D187" s="46"/>
      <c r="E187" s="47" t="s">
        <v>221</v>
      </c>
      <c r="F187" s="46"/>
      <c r="G187" s="46"/>
      <c r="H187" s="46"/>
      <c r="I187" s="46"/>
      <c r="J187" s="48"/>
    </row>
    <row r="188" ht="75">
      <c r="A188" s="37" t="s">
        <v>225</v>
      </c>
      <c r="B188" s="45"/>
      <c r="C188" s="46"/>
      <c r="D188" s="46"/>
      <c r="E188" s="49" t="s">
        <v>957</v>
      </c>
      <c r="F188" s="46"/>
      <c r="G188" s="46"/>
      <c r="H188" s="46"/>
      <c r="I188" s="46"/>
      <c r="J188" s="48"/>
    </row>
    <row r="189" ht="135">
      <c r="A189" s="37" t="s">
        <v>227</v>
      </c>
      <c r="B189" s="45"/>
      <c r="C189" s="46"/>
      <c r="D189" s="46"/>
      <c r="E189" s="39" t="s">
        <v>954</v>
      </c>
      <c r="F189" s="46"/>
      <c r="G189" s="46"/>
      <c r="H189" s="46"/>
      <c r="I189" s="46"/>
      <c r="J189" s="48"/>
    </row>
    <row r="190">
      <c r="A190" s="31" t="s">
        <v>216</v>
      </c>
      <c r="B190" s="32"/>
      <c r="C190" s="33" t="s">
        <v>958</v>
      </c>
      <c r="D190" s="34"/>
      <c r="E190" s="31" t="s">
        <v>242</v>
      </c>
      <c r="F190" s="34"/>
      <c r="G190" s="34"/>
      <c r="H190" s="34"/>
      <c r="I190" s="35">
        <f>SUMIFS(I191:I202,A191:A202,"P")</f>
        <v>0</v>
      </c>
      <c r="J190" s="36"/>
    </row>
    <row r="191">
      <c r="A191" s="37" t="s">
        <v>219</v>
      </c>
      <c r="B191" s="37">
        <v>45</v>
      </c>
      <c r="C191" s="38" t="s">
        <v>959</v>
      </c>
      <c r="D191" s="37" t="s">
        <v>221</v>
      </c>
      <c r="E191" s="39" t="s">
        <v>960</v>
      </c>
      <c r="F191" s="40" t="s">
        <v>245</v>
      </c>
      <c r="G191" s="41">
        <v>35</v>
      </c>
      <c r="H191" s="42">
        <v>0</v>
      </c>
      <c r="I191" s="43">
        <f>ROUND(G191*H191,P4)</f>
        <v>0</v>
      </c>
      <c r="J191" s="37"/>
      <c r="O191" s="44">
        <f>I191*0.21</f>
        <v>0</v>
      </c>
      <c r="P191">
        <v>3</v>
      </c>
    </row>
    <row r="192">
      <c r="A192" s="37" t="s">
        <v>224</v>
      </c>
      <c r="B192" s="45"/>
      <c r="C192" s="46"/>
      <c r="D192" s="46"/>
      <c r="E192" s="47" t="s">
        <v>221</v>
      </c>
      <c r="F192" s="46"/>
      <c r="G192" s="46"/>
      <c r="H192" s="46"/>
      <c r="I192" s="46"/>
      <c r="J192" s="48"/>
    </row>
    <row r="193" ht="75">
      <c r="A193" s="37" t="s">
        <v>225</v>
      </c>
      <c r="B193" s="45"/>
      <c r="C193" s="46"/>
      <c r="D193" s="46"/>
      <c r="E193" s="49" t="s">
        <v>961</v>
      </c>
      <c r="F193" s="46"/>
      <c r="G193" s="46"/>
      <c r="H193" s="46"/>
      <c r="I193" s="46"/>
      <c r="J193" s="48"/>
    </row>
    <row r="194" ht="135">
      <c r="A194" s="37" t="s">
        <v>227</v>
      </c>
      <c r="B194" s="45"/>
      <c r="C194" s="46"/>
      <c r="D194" s="46"/>
      <c r="E194" s="39" t="s">
        <v>962</v>
      </c>
      <c r="F194" s="46"/>
      <c r="G194" s="46"/>
      <c r="H194" s="46"/>
      <c r="I194" s="46"/>
      <c r="J194" s="48"/>
    </row>
    <row r="195">
      <c r="A195" s="37" t="s">
        <v>219</v>
      </c>
      <c r="B195" s="37">
        <v>46</v>
      </c>
      <c r="C195" s="38" t="s">
        <v>963</v>
      </c>
      <c r="D195" s="37" t="s">
        <v>221</v>
      </c>
      <c r="E195" s="39" t="s">
        <v>964</v>
      </c>
      <c r="F195" s="40" t="s">
        <v>245</v>
      </c>
      <c r="G195" s="41">
        <v>2</v>
      </c>
      <c r="H195" s="42">
        <v>0</v>
      </c>
      <c r="I195" s="43">
        <f>ROUND(G195*H195,P4)</f>
        <v>0</v>
      </c>
      <c r="J195" s="37"/>
      <c r="O195" s="44">
        <f>I195*0.21</f>
        <v>0</v>
      </c>
      <c r="P195">
        <v>3</v>
      </c>
    </row>
    <row r="196">
      <c r="A196" s="37" t="s">
        <v>224</v>
      </c>
      <c r="B196" s="45"/>
      <c r="C196" s="46"/>
      <c r="D196" s="46"/>
      <c r="E196" s="47" t="s">
        <v>221</v>
      </c>
      <c r="F196" s="46"/>
      <c r="G196" s="46"/>
      <c r="H196" s="46"/>
      <c r="I196" s="46"/>
      <c r="J196" s="48"/>
    </row>
    <row r="197" ht="75">
      <c r="A197" s="37" t="s">
        <v>225</v>
      </c>
      <c r="B197" s="45"/>
      <c r="C197" s="46"/>
      <c r="D197" s="46"/>
      <c r="E197" s="49" t="s">
        <v>965</v>
      </c>
      <c r="F197" s="46"/>
      <c r="G197" s="46"/>
      <c r="H197" s="46"/>
      <c r="I197" s="46"/>
      <c r="J197" s="48"/>
    </row>
    <row r="198" ht="135">
      <c r="A198" s="37" t="s">
        <v>227</v>
      </c>
      <c r="B198" s="45"/>
      <c r="C198" s="46"/>
      <c r="D198" s="46"/>
      <c r="E198" s="39" t="s">
        <v>966</v>
      </c>
      <c r="F198" s="46"/>
      <c r="G198" s="46"/>
      <c r="H198" s="46"/>
      <c r="I198" s="46"/>
      <c r="J198" s="48"/>
    </row>
    <row r="199">
      <c r="A199" s="37" t="s">
        <v>219</v>
      </c>
      <c r="B199" s="37">
        <v>47</v>
      </c>
      <c r="C199" s="38" t="s">
        <v>967</v>
      </c>
      <c r="D199" s="37" t="s">
        <v>221</v>
      </c>
      <c r="E199" s="39" t="s">
        <v>968</v>
      </c>
      <c r="F199" s="40" t="s">
        <v>245</v>
      </c>
      <c r="G199" s="41">
        <v>2</v>
      </c>
      <c r="H199" s="42">
        <v>0</v>
      </c>
      <c r="I199" s="43">
        <f>ROUND(G199*H199,P4)</f>
        <v>0</v>
      </c>
      <c r="J199" s="37"/>
      <c r="O199" s="44">
        <f>I199*0.21</f>
        <v>0</v>
      </c>
      <c r="P199">
        <v>3</v>
      </c>
    </row>
    <row r="200">
      <c r="A200" s="37" t="s">
        <v>224</v>
      </c>
      <c r="B200" s="45"/>
      <c r="C200" s="46"/>
      <c r="D200" s="46"/>
      <c r="E200" s="47" t="s">
        <v>221</v>
      </c>
      <c r="F200" s="46"/>
      <c r="G200" s="46"/>
      <c r="H200" s="46"/>
      <c r="I200" s="46"/>
      <c r="J200" s="48"/>
    </row>
    <row r="201" ht="75">
      <c r="A201" s="37" t="s">
        <v>225</v>
      </c>
      <c r="B201" s="45"/>
      <c r="C201" s="46"/>
      <c r="D201" s="46"/>
      <c r="E201" s="49" t="s">
        <v>969</v>
      </c>
      <c r="F201" s="46"/>
      <c r="G201" s="46"/>
      <c r="H201" s="46"/>
      <c r="I201" s="46"/>
      <c r="J201" s="48"/>
    </row>
    <row r="202" ht="165">
      <c r="A202" s="37" t="s">
        <v>227</v>
      </c>
      <c r="B202" s="45"/>
      <c r="C202" s="46"/>
      <c r="D202" s="46"/>
      <c r="E202" s="39" t="s">
        <v>970</v>
      </c>
      <c r="F202" s="46"/>
      <c r="G202" s="46"/>
      <c r="H202" s="46"/>
      <c r="I202" s="46"/>
      <c r="J202" s="48"/>
    </row>
    <row r="203">
      <c r="A203" s="31" t="s">
        <v>216</v>
      </c>
      <c r="B203" s="32"/>
      <c r="C203" s="33" t="s">
        <v>971</v>
      </c>
      <c r="D203" s="34"/>
      <c r="E203" s="31" t="s">
        <v>972</v>
      </c>
      <c r="F203" s="34"/>
      <c r="G203" s="34"/>
      <c r="H203" s="34"/>
      <c r="I203" s="35">
        <f>SUMIFS(I204:I215,A204:A215,"P")</f>
        <v>0</v>
      </c>
      <c r="J203" s="36"/>
    </row>
    <row r="204">
      <c r="A204" s="37" t="s">
        <v>219</v>
      </c>
      <c r="B204" s="37">
        <v>48</v>
      </c>
      <c r="C204" s="38" t="s">
        <v>973</v>
      </c>
      <c r="D204" s="37" t="s">
        <v>221</v>
      </c>
      <c r="E204" s="39" t="s">
        <v>974</v>
      </c>
      <c r="F204" s="40" t="s">
        <v>234</v>
      </c>
      <c r="G204" s="41">
        <v>2371</v>
      </c>
      <c r="H204" s="42">
        <v>0</v>
      </c>
      <c r="I204" s="43">
        <f>ROUND(G204*H204,P4)</f>
        <v>0</v>
      </c>
      <c r="J204" s="37"/>
      <c r="O204" s="44">
        <f>I204*0.21</f>
        <v>0</v>
      </c>
      <c r="P204">
        <v>3</v>
      </c>
    </row>
    <row r="205">
      <c r="A205" s="37" t="s">
        <v>224</v>
      </c>
      <c r="B205" s="45"/>
      <c r="C205" s="46"/>
      <c r="D205" s="46"/>
      <c r="E205" s="47" t="s">
        <v>221</v>
      </c>
      <c r="F205" s="46"/>
      <c r="G205" s="46"/>
      <c r="H205" s="46"/>
      <c r="I205" s="46"/>
      <c r="J205" s="48"/>
    </row>
    <row r="206" ht="60">
      <c r="A206" s="37" t="s">
        <v>225</v>
      </c>
      <c r="B206" s="45"/>
      <c r="C206" s="46"/>
      <c r="D206" s="46"/>
      <c r="E206" s="49" t="s">
        <v>975</v>
      </c>
      <c r="F206" s="46"/>
      <c r="G206" s="46"/>
      <c r="H206" s="46"/>
      <c r="I206" s="46"/>
      <c r="J206" s="48"/>
    </row>
    <row r="207" ht="105">
      <c r="A207" s="37" t="s">
        <v>227</v>
      </c>
      <c r="B207" s="45"/>
      <c r="C207" s="46"/>
      <c r="D207" s="46"/>
      <c r="E207" s="39" t="s">
        <v>976</v>
      </c>
      <c r="F207" s="46"/>
      <c r="G207" s="46"/>
      <c r="H207" s="46"/>
      <c r="I207" s="46"/>
      <c r="J207" s="48"/>
    </row>
    <row r="208">
      <c r="A208" s="37" t="s">
        <v>219</v>
      </c>
      <c r="B208" s="37">
        <v>49</v>
      </c>
      <c r="C208" s="38" t="s">
        <v>356</v>
      </c>
      <c r="D208" s="37" t="s">
        <v>221</v>
      </c>
      <c r="E208" s="39" t="s">
        <v>357</v>
      </c>
      <c r="F208" s="40" t="s">
        <v>245</v>
      </c>
      <c r="G208" s="41">
        <v>64</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ht="180">
      <c r="A210" s="37" t="s">
        <v>225</v>
      </c>
      <c r="B210" s="45"/>
      <c r="C210" s="46"/>
      <c r="D210" s="46"/>
      <c r="E210" s="49" t="s">
        <v>977</v>
      </c>
      <c r="F210" s="46"/>
      <c r="G210" s="46"/>
      <c r="H210" s="46"/>
      <c r="I210" s="46"/>
      <c r="J210" s="48"/>
    </row>
    <row r="211" ht="150">
      <c r="A211" s="37" t="s">
        <v>227</v>
      </c>
      <c r="B211" s="45"/>
      <c r="C211" s="46"/>
      <c r="D211" s="46"/>
      <c r="E211" s="39" t="s">
        <v>358</v>
      </c>
      <c r="F211" s="46"/>
      <c r="G211" s="46"/>
      <c r="H211" s="46"/>
      <c r="I211" s="46"/>
      <c r="J211" s="48"/>
    </row>
    <row r="212">
      <c r="A212" s="37" t="s">
        <v>219</v>
      </c>
      <c r="B212" s="37">
        <v>50</v>
      </c>
      <c r="C212" s="38" t="s">
        <v>359</v>
      </c>
      <c r="D212" s="37" t="s">
        <v>221</v>
      </c>
      <c r="E212" s="39" t="s">
        <v>360</v>
      </c>
      <c r="F212" s="40" t="s">
        <v>245</v>
      </c>
      <c r="G212" s="41">
        <v>64</v>
      </c>
      <c r="H212" s="42">
        <v>0</v>
      </c>
      <c r="I212" s="43">
        <f>ROUND(G212*H212,P4)</f>
        <v>0</v>
      </c>
      <c r="J212" s="37"/>
      <c r="O212" s="44">
        <f>I212*0.21</f>
        <v>0</v>
      </c>
      <c r="P212">
        <v>3</v>
      </c>
    </row>
    <row r="213">
      <c r="A213" s="37" t="s">
        <v>224</v>
      </c>
      <c r="B213" s="45"/>
      <c r="C213" s="46"/>
      <c r="D213" s="46"/>
      <c r="E213" s="47" t="s">
        <v>221</v>
      </c>
      <c r="F213" s="46"/>
      <c r="G213" s="46"/>
      <c r="H213" s="46"/>
      <c r="I213" s="46"/>
      <c r="J213" s="48"/>
    </row>
    <row r="214" ht="180">
      <c r="A214" s="37" t="s">
        <v>225</v>
      </c>
      <c r="B214" s="45"/>
      <c r="C214" s="46"/>
      <c r="D214" s="46"/>
      <c r="E214" s="49" t="s">
        <v>977</v>
      </c>
      <c r="F214" s="46"/>
      <c r="G214" s="46"/>
      <c r="H214" s="46"/>
      <c r="I214" s="46"/>
      <c r="J214" s="48"/>
    </row>
    <row r="215" ht="150">
      <c r="A215" s="37" t="s">
        <v>227</v>
      </c>
      <c r="B215" s="45"/>
      <c r="C215" s="46"/>
      <c r="D215" s="46"/>
      <c r="E215" s="39" t="s">
        <v>361</v>
      </c>
      <c r="F215" s="46"/>
      <c r="G215" s="46"/>
      <c r="H215" s="46"/>
      <c r="I215" s="46"/>
      <c r="J215" s="48"/>
    </row>
    <row r="216">
      <c r="A216" s="31" t="s">
        <v>216</v>
      </c>
      <c r="B216" s="32"/>
      <c r="C216" s="33" t="s">
        <v>978</v>
      </c>
      <c r="D216" s="34"/>
      <c r="E216" s="31" t="s">
        <v>979</v>
      </c>
      <c r="F216" s="34"/>
      <c r="G216" s="34"/>
      <c r="H216" s="34"/>
      <c r="I216" s="35">
        <f>SUMIFS(I217:I256,A217:A256,"P")</f>
        <v>0</v>
      </c>
      <c r="J216" s="36"/>
    </row>
    <row r="217">
      <c r="A217" s="37" t="s">
        <v>219</v>
      </c>
      <c r="B217" s="37">
        <v>51</v>
      </c>
      <c r="C217" s="38" t="s">
        <v>980</v>
      </c>
      <c r="D217" s="37" t="s">
        <v>221</v>
      </c>
      <c r="E217" s="39" t="s">
        <v>981</v>
      </c>
      <c r="F217" s="40" t="s">
        <v>837</v>
      </c>
      <c r="G217" s="41">
        <v>1</v>
      </c>
      <c r="H217" s="42">
        <v>0</v>
      </c>
      <c r="I217" s="43">
        <f>ROUND(G217*H217,P4)</f>
        <v>0</v>
      </c>
      <c r="J217" s="37"/>
      <c r="O217" s="44">
        <f>I217*0.21</f>
        <v>0</v>
      </c>
      <c r="P217">
        <v>3</v>
      </c>
    </row>
    <row r="218">
      <c r="A218" s="37" t="s">
        <v>224</v>
      </c>
      <c r="B218" s="45"/>
      <c r="C218" s="46"/>
      <c r="D218" s="46"/>
      <c r="E218" s="47" t="s">
        <v>221</v>
      </c>
      <c r="F218" s="46"/>
      <c r="G218" s="46"/>
      <c r="H218" s="46"/>
      <c r="I218" s="46"/>
      <c r="J218" s="48"/>
    </row>
    <row r="219" ht="75">
      <c r="A219" s="37" t="s">
        <v>225</v>
      </c>
      <c r="B219" s="45"/>
      <c r="C219" s="46"/>
      <c r="D219" s="46"/>
      <c r="E219" s="49" t="s">
        <v>982</v>
      </c>
      <c r="F219" s="46"/>
      <c r="G219" s="46"/>
      <c r="H219" s="46"/>
      <c r="I219" s="46"/>
      <c r="J219" s="48"/>
    </row>
    <row r="220" ht="60">
      <c r="A220" s="37" t="s">
        <v>227</v>
      </c>
      <c r="B220" s="45"/>
      <c r="C220" s="46"/>
      <c r="D220" s="46"/>
      <c r="E220" s="39" t="s">
        <v>983</v>
      </c>
      <c r="F220" s="46"/>
      <c r="G220" s="46"/>
      <c r="H220" s="46"/>
      <c r="I220" s="46"/>
      <c r="J220" s="48"/>
    </row>
    <row r="221">
      <c r="A221" s="37" t="s">
        <v>219</v>
      </c>
      <c r="B221" s="37">
        <v>52</v>
      </c>
      <c r="C221" s="38" t="s">
        <v>984</v>
      </c>
      <c r="D221" s="37" t="s">
        <v>221</v>
      </c>
      <c r="E221" s="39" t="s">
        <v>985</v>
      </c>
      <c r="F221" s="40" t="s">
        <v>394</v>
      </c>
      <c r="G221" s="41">
        <v>200</v>
      </c>
      <c r="H221" s="42">
        <v>0</v>
      </c>
      <c r="I221" s="43">
        <f>ROUND(G221*H221,P4)</f>
        <v>0</v>
      </c>
      <c r="J221" s="37"/>
      <c r="O221" s="44">
        <f>I221*0.21</f>
        <v>0</v>
      </c>
      <c r="P221">
        <v>3</v>
      </c>
    </row>
    <row r="222">
      <c r="A222" s="37" t="s">
        <v>224</v>
      </c>
      <c r="B222" s="45"/>
      <c r="C222" s="46"/>
      <c r="D222" s="46"/>
      <c r="E222" s="47" t="s">
        <v>221</v>
      </c>
      <c r="F222" s="46"/>
      <c r="G222" s="46"/>
      <c r="H222" s="46"/>
      <c r="I222" s="46"/>
      <c r="J222" s="48"/>
    </row>
    <row r="223" ht="60">
      <c r="A223" s="37" t="s">
        <v>225</v>
      </c>
      <c r="B223" s="45"/>
      <c r="C223" s="46"/>
      <c r="D223" s="46"/>
      <c r="E223" s="49" t="s">
        <v>986</v>
      </c>
      <c r="F223" s="46"/>
      <c r="G223" s="46"/>
      <c r="H223" s="46"/>
      <c r="I223" s="46"/>
      <c r="J223" s="48"/>
    </row>
    <row r="224" ht="60">
      <c r="A224" s="37" t="s">
        <v>227</v>
      </c>
      <c r="B224" s="45"/>
      <c r="C224" s="46"/>
      <c r="D224" s="46"/>
      <c r="E224" s="39" t="s">
        <v>983</v>
      </c>
      <c r="F224" s="46"/>
      <c r="G224" s="46"/>
      <c r="H224" s="46"/>
      <c r="I224" s="46"/>
      <c r="J224" s="48"/>
    </row>
    <row r="225">
      <c r="A225" s="37" t="s">
        <v>219</v>
      </c>
      <c r="B225" s="37">
        <v>53</v>
      </c>
      <c r="C225" s="38" t="s">
        <v>987</v>
      </c>
      <c r="D225" s="37" t="s">
        <v>221</v>
      </c>
      <c r="E225" s="39" t="s">
        <v>988</v>
      </c>
      <c r="F225" s="40" t="s">
        <v>245</v>
      </c>
      <c r="G225" s="41">
        <v>48</v>
      </c>
      <c r="H225" s="42">
        <v>0</v>
      </c>
      <c r="I225" s="43">
        <f>ROUND(G225*H225,P4)</f>
        <v>0</v>
      </c>
      <c r="J225" s="37"/>
      <c r="O225" s="44">
        <f>I225*0.21</f>
        <v>0</v>
      </c>
      <c r="P225">
        <v>3</v>
      </c>
    </row>
    <row r="226">
      <c r="A226" s="37" t="s">
        <v>224</v>
      </c>
      <c r="B226" s="45"/>
      <c r="C226" s="46"/>
      <c r="D226" s="46"/>
      <c r="E226" s="47" t="s">
        <v>221</v>
      </c>
      <c r="F226" s="46"/>
      <c r="G226" s="46"/>
      <c r="H226" s="46"/>
      <c r="I226" s="46"/>
      <c r="J226" s="48"/>
    </row>
    <row r="227" ht="75">
      <c r="A227" s="37" t="s">
        <v>225</v>
      </c>
      <c r="B227" s="45"/>
      <c r="C227" s="46"/>
      <c r="D227" s="46"/>
      <c r="E227" s="49" t="s">
        <v>989</v>
      </c>
      <c r="F227" s="46"/>
      <c r="G227" s="46"/>
      <c r="H227" s="46"/>
      <c r="I227" s="46"/>
      <c r="J227" s="48"/>
    </row>
    <row r="228" ht="60">
      <c r="A228" s="37" t="s">
        <v>227</v>
      </c>
      <c r="B228" s="45"/>
      <c r="C228" s="46"/>
      <c r="D228" s="46"/>
      <c r="E228" s="39" t="s">
        <v>983</v>
      </c>
      <c r="F228" s="46"/>
      <c r="G228" s="46"/>
      <c r="H228" s="46"/>
      <c r="I228" s="46"/>
      <c r="J228" s="48"/>
    </row>
    <row r="229" ht="30">
      <c r="A229" s="37" t="s">
        <v>219</v>
      </c>
      <c r="B229" s="37">
        <v>54</v>
      </c>
      <c r="C229" s="38" t="s">
        <v>990</v>
      </c>
      <c r="D229" s="37" t="s">
        <v>221</v>
      </c>
      <c r="E229" s="39" t="s">
        <v>991</v>
      </c>
      <c r="F229" s="40" t="s">
        <v>234</v>
      </c>
      <c r="G229" s="41">
        <v>5</v>
      </c>
      <c r="H229" s="42">
        <v>0</v>
      </c>
      <c r="I229" s="43">
        <f>ROUND(G229*H229,P4)</f>
        <v>0</v>
      </c>
      <c r="J229" s="37"/>
      <c r="O229" s="44">
        <f>I229*0.21</f>
        <v>0</v>
      </c>
      <c r="P229">
        <v>3</v>
      </c>
    </row>
    <row r="230">
      <c r="A230" s="37" t="s">
        <v>224</v>
      </c>
      <c r="B230" s="45"/>
      <c r="C230" s="46"/>
      <c r="D230" s="46"/>
      <c r="E230" s="47" t="s">
        <v>221</v>
      </c>
      <c r="F230" s="46"/>
      <c r="G230" s="46"/>
      <c r="H230" s="46"/>
      <c r="I230" s="46"/>
      <c r="J230" s="48"/>
    </row>
    <row r="231" ht="60">
      <c r="A231" s="37" t="s">
        <v>225</v>
      </c>
      <c r="B231" s="45"/>
      <c r="C231" s="46"/>
      <c r="D231" s="46"/>
      <c r="E231" s="49" t="s">
        <v>992</v>
      </c>
      <c r="F231" s="46"/>
      <c r="G231" s="46"/>
      <c r="H231" s="46"/>
      <c r="I231" s="46"/>
      <c r="J231" s="48"/>
    </row>
    <row r="232" ht="165">
      <c r="A232" s="37" t="s">
        <v>227</v>
      </c>
      <c r="B232" s="45"/>
      <c r="C232" s="46"/>
      <c r="D232" s="46"/>
      <c r="E232" s="39" t="s">
        <v>993</v>
      </c>
      <c r="F232" s="46"/>
      <c r="G232" s="46"/>
      <c r="H232" s="46"/>
      <c r="I232" s="46"/>
      <c r="J232" s="48"/>
    </row>
    <row r="233">
      <c r="A233" s="37" t="s">
        <v>219</v>
      </c>
      <c r="B233" s="37">
        <v>55</v>
      </c>
      <c r="C233" s="38" t="s">
        <v>994</v>
      </c>
      <c r="D233" s="37" t="s">
        <v>221</v>
      </c>
      <c r="E233" s="39" t="s">
        <v>995</v>
      </c>
      <c r="F233" s="40" t="s">
        <v>245</v>
      </c>
      <c r="G233" s="41">
        <v>15</v>
      </c>
      <c r="H233" s="42">
        <v>0</v>
      </c>
      <c r="I233" s="43">
        <f>ROUND(G233*H233,P4)</f>
        <v>0</v>
      </c>
      <c r="J233" s="37"/>
      <c r="O233" s="44">
        <f>I233*0.21</f>
        <v>0</v>
      </c>
      <c r="P233">
        <v>3</v>
      </c>
    </row>
    <row r="234">
      <c r="A234" s="37" t="s">
        <v>224</v>
      </c>
      <c r="B234" s="45"/>
      <c r="C234" s="46"/>
      <c r="D234" s="46"/>
      <c r="E234" s="47" t="s">
        <v>221</v>
      </c>
      <c r="F234" s="46"/>
      <c r="G234" s="46"/>
      <c r="H234" s="46"/>
      <c r="I234" s="46"/>
      <c r="J234" s="48"/>
    </row>
    <row r="235" ht="60">
      <c r="A235" s="37" t="s">
        <v>225</v>
      </c>
      <c r="B235" s="45"/>
      <c r="C235" s="46"/>
      <c r="D235" s="46"/>
      <c r="E235" s="49" t="s">
        <v>996</v>
      </c>
      <c r="F235" s="46"/>
      <c r="G235" s="46"/>
      <c r="H235" s="46"/>
      <c r="I235" s="46"/>
      <c r="J235" s="48"/>
    </row>
    <row r="236" ht="105">
      <c r="A236" s="37" t="s">
        <v>227</v>
      </c>
      <c r="B236" s="45"/>
      <c r="C236" s="46"/>
      <c r="D236" s="46"/>
      <c r="E236" s="39" t="s">
        <v>997</v>
      </c>
      <c r="F236" s="46"/>
      <c r="G236" s="46"/>
      <c r="H236" s="46"/>
      <c r="I236" s="46"/>
      <c r="J236" s="48"/>
    </row>
    <row r="237">
      <c r="A237" s="37" t="s">
        <v>219</v>
      </c>
      <c r="B237" s="37">
        <v>56</v>
      </c>
      <c r="C237" s="38" t="s">
        <v>998</v>
      </c>
      <c r="D237" s="37" t="s">
        <v>221</v>
      </c>
      <c r="E237" s="39" t="s">
        <v>999</v>
      </c>
      <c r="F237" s="40" t="s">
        <v>245</v>
      </c>
      <c r="G237" s="41">
        <v>10</v>
      </c>
      <c r="H237" s="42">
        <v>0</v>
      </c>
      <c r="I237" s="43">
        <f>ROUND(G237*H237,P4)</f>
        <v>0</v>
      </c>
      <c r="J237" s="37"/>
      <c r="O237" s="44">
        <f>I237*0.21</f>
        <v>0</v>
      </c>
      <c r="P237">
        <v>3</v>
      </c>
    </row>
    <row r="238">
      <c r="A238" s="37" t="s">
        <v>224</v>
      </c>
      <c r="B238" s="45"/>
      <c r="C238" s="46"/>
      <c r="D238" s="46"/>
      <c r="E238" s="47" t="s">
        <v>221</v>
      </c>
      <c r="F238" s="46"/>
      <c r="G238" s="46"/>
      <c r="H238" s="46"/>
      <c r="I238" s="46"/>
      <c r="J238" s="48"/>
    </row>
    <row r="239" ht="60">
      <c r="A239" s="37" t="s">
        <v>225</v>
      </c>
      <c r="B239" s="45"/>
      <c r="C239" s="46"/>
      <c r="D239" s="46"/>
      <c r="E239" s="49" t="s">
        <v>1000</v>
      </c>
      <c r="F239" s="46"/>
      <c r="G239" s="46"/>
      <c r="H239" s="46"/>
      <c r="I239" s="46"/>
      <c r="J239" s="48"/>
    </row>
    <row r="240" ht="195">
      <c r="A240" s="37" t="s">
        <v>227</v>
      </c>
      <c r="B240" s="45"/>
      <c r="C240" s="46"/>
      <c r="D240" s="46"/>
      <c r="E240" s="39" t="s">
        <v>1001</v>
      </c>
      <c r="F240" s="46"/>
      <c r="G240" s="46"/>
      <c r="H240" s="46"/>
      <c r="I240" s="46"/>
      <c r="J240" s="48"/>
    </row>
    <row r="241">
      <c r="A241" s="37" t="s">
        <v>219</v>
      </c>
      <c r="B241" s="37">
        <v>57</v>
      </c>
      <c r="C241" s="38" t="s">
        <v>1002</v>
      </c>
      <c r="D241" s="37" t="s">
        <v>221</v>
      </c>
      <c r="E241" s="39" t="s">
        <v>1003</v>
      </c>
      <c r="F241" s="40" t="s">
        <v>245</v>
      </c>
      <c r="G241" s="41">
        <v>38</v>
      </c>
      <c r="H241" s="42">
        <v>0</v>
      </c>
      <c r="I241" s="43">
        <f>ROUND(G241*H241,P4)</f>
        <v>0</v>
      </c>
      <c r="J241" s="37"/>
      <c r="O241" s="44">
        <f>I241*0.21</f>
        <v>0</v>
      </c>
      <c r="P241">
        <v>3</v>
      </c>
    </row>
    <row r="242">
      <c r="A242" s="37" t="s">
        <v>224</v>
      </c>
      <c r="B242" s="45"/>
      <c r="C242" s="46"/>
      <c r="D242" s="46"/>
      <c r="E242" s="47" t="s">
        <v>221</v>
      </c>
      <c r="F242" s="46"/>
      <c r="G242" s="46"/>
      <c r="H242" s="46"/>
      <c r="I242" s="46"/>
      <c r="J242" s="48"/>
    </row>
    <row r="243" ht="75">
      <c r="A243" s="37" t="s">
        <v>225</v>
      </c>
      <c r="B243" s="45"/>
      <c r="C243" s="46"/>
      <c r="D243" s="46"/>
      <c r="E243" s="49" t="s">
        <v>1004</v>
      </c>
      <c r="F243" s="46"/>
      <c r="G243" s="46"/>
      <c r="H243" s="46"/>
      <c r="I243" s="46"/>
      <c r="J243" s="48"/>
    </row>
    <row r="244" ht="105">
      <c r="A244" s="37" t="s">
        <v>227</v>
      </c>
      <c r="B244" s="45"/>
      <c r="C244" s="46"/>
      <c r="D244" s="46"/>
      <c r="E244" s="39" t="s">
        <v>1005</v>
      </c>
      <c r="F244" s="46"/>
      <c r="G244" s="46"/>
      <c r="H244" s="46"/>
      <c r="I244" s="46"/>
      <c r="J244" s="48"/>
    </row>
    <row r="245">
      <c r="A245" s="37" t="s">
        <v>219</v>
      </c>
      <c r="B245" s="37">
        <v>58</v>
      </c>
      <c r="C245" s="38" t="s">
        <v>1006</v>
      </c>
      <c r="D245" s="37" t="s">
        <v>221</v>
      </c>
      <c r="E245" s="39" t="s">
        <v>1007</v>
      </c>
      <c r="F245" s="40" t="s">
        <v>805</v>
      </c>
      <c r="G245" s="41">
        <v>790</v>
      </c>
      <c r="H245" s="42">
        <v>0</v>
      </c>
      <c r="I245" s="43">
        <f>ROUND(G245*H245,P4)</f>
        <v>0</v>
      </c>
      <c r="J245" s="37"/>
      <c r="O245" s="44">
        <f>I245*0.21</f>
        <v>0</v>
      </c>
      <c r="P245">
        <v>3</v>
      </c>
    </row>
    <row r="246">
      <c r="A246" s="37" t="s">
        <v>224</v>
      </c>
      <c r="B246" s="45"/>
      <c r="C246" s="46"/>
      <c r="D246" s="46"/>
      <c r="E246" s="47" t="s">
        <v>221</v>
      </c>
      <c r="F246" s="46"/>
      <c r="G246" s="46"/>
      <c r="H246" s="46"/>
      <c r="I246" s="46"/>
      <c r="J246" s="48"/>
    </row>
    <row r="247" ht="90">
      <c r="A247" s="37" t="s">
        <v>225</v>
      </c>
      <c r="B247" s="45"/>
      <c r="C247" s="46"/>
      <c r="D247" s="46"/>
      <c r="E247" s="49" t="s">
        <v>1008</v>
      </c>
      <c r="F247" s="46"/>
      <c r="G247" s="46"/>
      <c r="H247" s="46"/>
      <c r="I247" s="46"/>
      <c r="J247" s="48"/>
    </row>
    <row r="248" ht="195">
      <c r="A248" s="37" t="s">
        <v>227</v>
      </c>
      <c r="B248" s="45"/>
      <c r="C248" s="46"/>
      <c r="D248" s="46"/>
      <c r="E248" s="39" t="s">
        <v>1009</v>
      </c>
      <c r="F248" s="46"/>
      <c r="G248" s="46"/>
      <c r="H248" s="46"/>
      <c r="I248" s="46"/>
      <c r="J248" s="48"/>
    </row>
    <row r="249">
      <c r="A249" s="37" t="s">
        <v>219</v>
      </c>
      <c r="B249" s="37">
        <v>59</v>
      </c>
      <c r="C249" s="38" t="s">
        <v>1010</v>
      </c>
      <c r="D249" s="37" t="s">
        <v>221</v>
      </c>
      <c r="E249" s="39" t="s">
        <v>1011</v>
      </c>
      <c r="F249" s="40" t="s">
        <v>1012</v>
      </c>
      <c r="G249" s="41">
        <v>2.706</v>
      </c>
      <c r="H249" s="42">
        <v>0</v>
      </c>
      <c r="I249" s="43">
        <f>ROUND(G249*H249,P4)</f>
        <v>0</v>
      </c>
      <c r="J249" s="37"/>
      <c r="O249" s="44">
        <f>I249*0.21</f>
        <v>0</v>
      </c>
      <c r="P249">
        <v>3</v>
      </c>
    </row>
    <row r="250">
      <c r="A250" s="37" t="s">
        <v>224</v>
      </c>
      <c r="B250" s="45"/>
      <c r="C250" s="46"/>
      <c r="D250" s="46"/>
      <c r="E250" s="39" t="s">
        <v>1011</v>
      </c>
      <c r="F250" s="46"/>
      <c r="G250" s="46"/>
      <c r="H250" s="46"/>
      <c r="I250" s="46"/>
      <c r="J250" s="48"/>
    </row>
    <row r="251" ht="75">
      <c r="A251" s="37" t="s">
        <v>225</v>
      </c>
      <c r="B251" s="45"/>
      <c r="C251" s="46"/>
      <c r="D251" s="46"/>
      <c r="E251" s="49" t="s">
        <v>1013</v>
      </c>
      <c r="F251" s="46"/>
      <c r="G251" s="46"/>
      <c r="H251" s="46"/>
      <c r="I251" s="46"/>
      <c r="J251" s="48"/>
    </row>
    <row r="252">
      <c r="A252" s="37" t="s">
        <v>227</v>
      </c>
      <c r="B252" s="45"/>
      <c r="C252" s="46"/>
      <c r="D252" s="46"/>
      <c r="E252" s="47" t="s">
        <v>221</v>
      </c>
      <c r="F252" s="46"/>
      <c r="G252" s="46"/>
      <c r="H252" s="46"/>
      <c r="I252" s="46"/>
      <c r="J252" s="48"/>
    </row>
    <row r="253">
      <c r="A253" s="37" t="s">
        <v>219</v>
      </c>
      <c r="B253" s="37">
        <v>60</v>
      </c>
      <c r="C253" s="38" t="s">
        <v>1014</v>
      </c>
      <c r="D253" s="37" t="s">
        <v>221</v>
      </c>
      <c r="E253" s="39" t="s">
        <v>1015</v>
      </c>
      <c r="F253" s="40" t="s">
        <v>1012</v>
      </c>
      <c r="G253" s="41">
        <v>2.706</v>
      </c>
      <c r="H253" s="42">
        <v>0</v>
      </c>
      <c r="I253" s="43">
        <f>ROUND(G253*H253,P4)</f>
        <v>0</v>
      </c>
      <c r="J253" s="37"/>
      <c r="O253" s="44">
        <f>I253*0.21</f>
        <v>0</v>
      </c>
      <c r="P253">
        <v>3</v>
      </c>
    </row>
    <row r="254">
      <c r="A254" s="37" t="s">
        <v>224</v>
      </c>
      <c r="B254" s="45"/>
      <c r="C254" s="46"/>
      <c r="D254" s="46"/>
      <c r="E254" s="39" t="s">
        <v>1015</v>
      </c>
      <c r="F254" s="46"/>
      <c r="G254" s="46"/>
      <c r="H254" s="46"/>
      <c r="I254" s="46"/>
      <c r="J254" s="48"/>
    </row>
    <row r="255" ht="75">
      <c r="A255" s="37" t="s">
        <v>225</v>
      </c>
      <c r="B255" s="45"/>
      <c r="C255" s="46"/>
      <c r="D255" s="46"/>
      <c r="E255" s="49" t="s">
        <v>1016</v>
      </c>
      <c r="F255" s="46"/>
      <c r="G255" s="46"/>
      <c r="H255" s="46"/>
      <c r="I255" s="46"/>
      <c r="J255" s="48"/>
    </row>
    <row r="256">
      <c r="A256" s="37" t="s">
        <v>227</v>
      </c>
      <c r="B256" s="45"/>
      <c r="C256" s="46"/>
      <c r="D256" s="46"/>
      <c r="E256" s="47" t="s">
        <v>221</v>
      </c>
      <c r="F256" s="46"/>
      <c r="G256" s="46"/>
      <c r="H256" s="46"/>
      <c r="I256" s="46"/>
      <c r="J256" s="48"/>
    </row>
    <row r="257">
      <c r="A257" s="31" t="s">
        <v>216</v>
      </c>
      <c r="B257" s="32"/>
      <c r="C257" s="33" t="s">
        <v>1017</v>
      </c>
      <c r="D257" s="34"/>
      <c r="E257" s="31" t="s">
        <v>1018</v>
      </c>
      <c r="F257" s="34"/>
      <c r="G257" s="34"/>
      <c r="H257" s="34"/>
      <c r="I257" s="35">
        <f>SUMIFS(I258:I293,A258:A293,"P")</f>
        <v>0</v>
      </c>
      <c r="J257" s="36"/>
    </row>
    <row r="258">
      <c r="A258" s="37" t="s">
        <v>219</v>
      </c>
      <c r="B258" s="37">
        <v>61</v>
      </c>
      <c r="C258" s="38" t="s">
        <v>1019</v>
      </c>
      <c r="D258" s="37" t="s">
        <v>221</v>
      </c>
      <c r="E258" s="39" t="s">
        <v>1020</v>
      </c>
      <c r="F258" s="40" t="s">
        <v>223</v>
      </c>
      <c r="G258" s="41">
        <v>5226</v>
      </c>
      <c r="H258" s="42">
        <v>0</v>
      </c>
      <c r="I258" s="43">
        <f>ROUND(G258*H258,P4)</f>
        <v>0</v>
      </c>
      <c r="J258" s="37"/>
      <c r="O258" s="44">
        <f>I258*0.21</f>
        <v>0</v>
      </c>
      <c r="P258">
        <v>3</v>
      </c>
    </row>
    <row r="259">
      <c r="A259" s="37" t="s">
        <v>224</v>
      </c>
      <c r="B259" s="45"/>
      <c r="C259" s="46"/>
      <c r="D259" s="46"/>
      <c r="E259" s="47" t="s">
        <v>221</v>
      </c>
      <c r="F259" s="46"/>
      <c r="G259" s="46"/>
      <c r="H259" s="46"/>
      <c r="I259" s="46"/>
      <c r="J259" s="48"/>
    </row>
    <row r="260" ht="75">
      <c r="A260" s="37" t="s">
        <v>225</v>
      </c>
      <c r="B260" s="45"/>
      <c r="C260" s="46"/>
      <c r="D260" s="46"/>
      <c r="E260" s="49" t="s">
        <v>1021</v>
      </c>
      <c r="F260" s="46"/>
      <c r="G260" s="46"/>
      <c r="H260" s="46"/>
      <c r="I260" s="46"/>
      <c r="J260" s="48"/>
    </row>
    <row r="261" ht="180">
      <c r="A261" s="37" t="s">
        <v>227</v>
      </c>
      <c r="B261" s="45"/>
      <c r="C261" s="46"/>
      <c r="D261" s="46"/>
      <c r="E261" s="39" t="s">
        <v>1022</v>
      </c>
      <c r="F261" s="46"/>
      <c r="G261" s="46"/>
      <c r="H261" s="46"/>
      <c r="I261" s="46"/>
      <c r="J261" s="48"/>
    </row>
    <row r="262" ht="30">
      <c r="A262" s="37" t="s">
        <v>219</v>
      </c>
      <c r="B262" s="37">
        <v>62</v>
      </c>
      <c r="C262" s="38" t="s">
        <v>1023</v>
      </c>
      <c r="D262" s="37" t="s">
        <v>221</v>
      </c>
      <c r="E262" s="39" t="s">
        <v>1024</v>
      </c>
      <c r="F262" s="40" t="s">
        <v>1025</v>
      </c>
      <c r="G262" s="41">
        <v>104520</v>
      </c>
      <c r="H262" s="42">
        <v>0</v>
      </c>
      <c r="I262" s="43">
        <f>ROUND(G262*H262,P4)</f>
        <v>0</v>
      </c>
      <c r="J262" s="37"/>
      <c r="O262" s="44">
        <f>I262*0.21</f>
        <v>0</v>
      </c>
      <c r="P262">
        <v>3</v>
      </c>
    </row>
    <row r="263">
      <c r="A263" s="37" t="s">
        <v>224</v>
      </c>
      <c r="B263" s="45"/>
      <c r="C263" s="46"/>
      <c r="D263" s="46"/>
      <c r="E263" s="47" t="s">
        <v>221</v>
      </c>
      <c r="F263" s="46"/>
      <c r="G263" s="46"/>
      <c r="H263" s="46"/>
      <c r="I263" s="46"/>
      <c r="J263" s="48"/>
    </row>
    <row r="264" ht="90">
      <c r="A264" s="37" t="s">
        <v>225</v>
      </c>
      <c r="B264" s="45"/>
      <c r="C264" s="46"/>
      <c r="D264" s="46"/>
      <c r="E264" s="49" t="s">
        <v>1026</v>
      </c>
      <c r="F264" s="46"/>
      <c r="G264" s="46"/>
      <c r="H264" s="46"/>
      <c r="I264" s="46"/>
      <c r="J264" s="48"/>
    </row>
    <row r="265" ht="165">
      <c r="A265" s="37" t="s">
        <v>227</v>
      </c>
      <c r="B265" s="45"/>
      <c r="C265" s="46"/>
      <c r="D265" s="46"/>
      <c r="E265" s="39" t="s">
        <v>1027</v>
      </c>
      <c r="F265" s="46"/>
      <c r="G265" s="46"/>
      <c r="H265" s="46"/>
      <c r="I265" s="46"/>
      <c r="J265" s="48"/>
    </row>
    <row r="266" ht="30">
      <c r="A266" s="37" t="s">
        <v>219</v>
      </c>
      <c r="B266" s="37">
        <v>63</v>
      </c>
      <c r="C266" s="38" t="s">
        <v>1028</v>
      </c>
      <c r="D266" s="37" t="s">
        <v>221</v>
      </c>
      <c r="E266" s="39" t="s">
        <v>1029</v>
      </c>
      <c r="F266" s="40" t="s">
        <v>1025</v>
      </c>
      <c r="G266" s="41">
        <v>104520</v>
      </c>
      <c r="H266" s="42">
        <v>0</v>
      </c>
      <c r="I266" s="43">
        <f>ROUND(G266*H266,P4)</f>
        <v>0</v>
      </c>
      <c r="J266" s="37"/>
      <c r="O266" s="44">
        <f>I266*0.21</f>
        <v>0</v>
      </c>
      <c r="P266">
        <v>3</v>
      </c>
    </row>
    <row r="267">
      <c r="A267" s="37" t="s">
        <v>224</v>
      </c>
      <c r="B267" s="45"/>
      <c r="C267" s="46"/>
      <c r="D267" s="46"/>
      <c r="E267" s="47" t="s">
        <v>221</v>
      </c>
      <c r="F267" s="46"/>
      <c r="G267" s="46"/>
      <c r="H267" s="46"/>
      <c r="I267" s="46"/>
      <c r="J267" s="48"/>
    </row>
    <row r="268" ht="90">
      <c r="A268" s="37" t="s">
        <v>225</v>
      </c>
      <c r="B268" s="45"/>
      <c r="C268" s="46"/>
      <c r="D268" s="46"/>
      <c r="E268" s="49" t="s">
        <v>1030</v>
      </c>
      <c r="F268" s="46"/>
      <c r="G268" s="46"/>
      <c r="H268" s="46"/>
      <c r="I268" s="46"/>
      <c r="J268" s="48"/>
    </row>
    <row r="269" ht="165">
      <c r="A269" s="37" t="s">
        <v>227</v>
      </c>
      <c r="B269" s="45"/>
      <c r="C269" s="46"/>
      <c r="D269" s="46"/>
      <c r="E269" s="39" t="s">
        <v>1027</v>
      </c>
      <c r="F269" s="46"/>
      <c r="G269" s="46"/>
      <c r="H269" s="46"/>
      <c r="I269" s="46"/>
      <c r="J269" s="48"/>
    </row>
    <row r="270" ht="30">
      <c r="A270" s="37" t="s">
        <v>219</v>
      </c>
      <c r="B270" s="37">
        <v>64</v>
      </c>
      <c r="C270" s="38" t="s">
        <v>1031</v>
      </c>
      <c r="D270" s="37" t="s">
        <v>221</v>
      </c>
      <c r="E270" s="39" t="s">
        <v>1032</v>
      </c>
      <c r="F270" s="40" t="s">
        <v>234</v>
      </c>
      <c r="G270" s="41">
        <v>918</v>
      </c>
      <c r="H270" s="42">
        <v>0</v>
      </c>
      <c r="I270" s="43">
        <f>ROUND(G270*H270,P4)</f>
        <v>0</v>
      </c>
      <c r="J270" s="37"/>
      <c r="O270" s="44">
        <f>I270*0.21</f>
        <v>0</v>
      </c>
      <c r="P270">
        <v>3</v>
      </c>
    </row>
    <row r="271">
      <c r="A271" s="37" t="s">
        <v>224</v>
      </c>
      <c r="B271" s="45"/>
      <c r="C271" s="46"/>
      <c r="D271" s="46"/>
      <c r="E271" s="47" t="s">
        <v>221</v>
      </c>
      <c r="F271" s="46"/>
      <c r="G271" s="46"/>
      <c r="H271" s="46"/>
      <c r="I271" s="46"/>
      <c r="J271" s="48"/>
    </row>
    <row r="272" ht="60">
      <c r="A272" s="37" t="s">
        <v>225</v>
      </c>
      <c r="B272" s="45"/>
      <c r="C272" s="46"/>
      <c r="D272" s="46"/>
      <c r="E272" s="49" t="s">
        <v>1033</v>
      </c>
      <c r="F272" s="46"/>
      <c r="G272" s="46"/>
      <c r="H272" s="46"/>
      <c r="I272" s="46"/>
      <c r="J272" s="48"/>
    </row>
    <row r="273" ht="240">
      <c r="A273" s="37" t="s">
        <v>227</v>
      </c>
      <c r="B273" s="45"/>
      <c r="C273" s="46"/>
      <c r="D273" s="46"/>
      <c r="E273" s="39" t="s">
        <v>1034</v>
      </c>
      <c r="F273" s="46"/>
      <c r="G273" s="46"/>
      <c r="H273" s="46"/>
      <c r="I273" s="46"/>
      <c r="J273" s="48"/>
    </row>
    <row r="274" ht="45">
      <c r="A274" s="37" t="s">
        <v>219</v>
      </c>
      <c r="B274" s="37">
        <v>65</v>
      </c>
      <c r="C274" s="38" t="s">
        <v>1035</v>
      </c>
      <c r="D274" s="37" t="s">
        <v>221</v>
      </c>
      <c r="E274" s="39" t="s">
        <v>1036</v>
      </c>
      <c r="F274" s="40" t="s">
        <v>1037</v>
      </c>
      <c r="G274" s="41">
        <v>1660</v>
      </c>
      <c r="H274" s="42">
        <v>0</v>
      </c>
      <c r="I274" s="43">
        <f>ROUND(G274*H274,P4)</f>
        <v>0</v>
      </c>
      <c r="J274" s="37"/>
      <c r="O274" s="44">
        <f>I274*0.21</f>
        <v>0</v>
      </c>
      <c r="P274">
        <v>3</v>
      </c>
    </row>
    <row r="275">
      <c r="A275" s="37" t="s">
        <v>224</v>
      </c>
      <c r="B275" s="45"/>
      <c r="C275" s="46"/>
      <c r="D275" s="46"/>
      <c r="E275" s="47" t="s">
        <v>221</v>
      </c>
      <c r="F275" s="46"/>
      <c r="G275" s="46"/>
      <c r="H275" s="46"/>
      <c r="I275" s="46"/>
      <c r="J275" s="48"/>
    </row>
    <row r="276" ht="225">
      <c r="A276" s="37" t="s">
        <v>225</v>
      </c>
      <c r="B276" s="45"/>
      <c r="C276" s="46"/>
      <c r="D276" s="46"/>
      <c r="E276" s="49" t="s">
        <v>1038</v>
      </c>
      <c r="F276" s="46"/>
      <c r="G276" s="46"/>
      <c r="H276" s="46"/>
      <c r="I276" s="46"/>
      <c r="J276" s="48"/>
    </row>
    <row r="277" ht="120">
      <c r="A277" s="37" t="s">
        <v>227</v>
      </c>
      <c r="B277" s="45"/>
      <c r="C277" s="46"/>
      <c r="D277" s="46"/>
      <c r="E277" s="39" t="s">
        <v>1039</v>
      </c>
      <c r="F277" s="46"/>
      <c r="G277" s="46"/>
      <c r="H277" s="46"/>
      <c r="I277" s="46"/>
      <c r="J277" s="48"/>
    </row>
    <row r="278" ht="30">
      <c r="A278" s="37" t="s">
        <v>219</v>
      </c>
      <c r="B278" s="37">
        <v>66</v>
      </c>
      <c r="C278" s="38" t="s">
        <v>1040</v>
      </c>
      <c r="D278" s="37" t="s">
        <v>221</v>
      </c>
      <c r="E278" s="39" t="s">
        <v>1041</v>
      </c>
      <c r="F278" s="40" t="s">
        <v>234</v>
      </c>
      <c r="G278" s="41">
        <v>76</v>
      </c>
      <c r="H278" s="42">
        <v>0</v>
      </c>
      <c r="I278" s="43">
        <f>ROUND(G278*H278,P4)</f>
        <v>0</v>
      </c>
      <c r="J278" s="37"/>
      <c r="O278" s="44">
        <f>I278*0.21</f>
        <v>0</v>
      </c>
      <c r="P278">
        <v>3</v>
      </c>
    </row>
    <row r="279">
      <c r="A279" s="37" t="s">
        <v>224</v>
      </c>
      <c r="B279" s="45"/>
      <c r="C279" s="46"/>
      <c r="D279" s="46"/>
      <c r="E279" s="47" t="s">
        <v>221</v>
      </c>
      <c r="F279" s="46"/>
      <c r="G279" s="46"/>
      <c r="H279" s="46"/>
      <c r="I279" s="46"/>
      <c r="J279" s="48"/>
    </row>
    <row r="280" ht="60">
      <c r="A280" s="37" t="s">
        <v>225</v>
      </c>
      <c r="B280" s="45"/>
      <c r="C280" s="46"/>
      <c r="D280" s="46"/>
      <c r="E280" s="49" t="s">
        <v>1042</v>
      </c>
      <c r="F280" s="46"/>
      <c r="G280" s="46"/>
      <c r="H280" s="46"/>
      <c r="I280" s="46"/>
      <c r="J280" s="48"/>
    </row>
    <row r="281" ht="240">
      <c r="A281" s="37" t="s">
        <v>227</v>
      </c>
      <c r="B281" s="45"/>
      <c r="C281" s="46"/>
      <c r="D281" s="46"/>
      <c r="E281" s="39" t="s">
        <v>1043</v>
      </c>
      <c r="F281" s="46"/>
      <c r="G281" s="46"/>
      <c r="H281" s="46"/>
      <c r="I281" s="46"/>
      <c r="J281" s="48"/>
    </row>
    <row r="282" ht="45">
      <c r="A282" s="37" t="s">
        <v>219</v>
      </c>
      <c r="B282" s="37">
        <v>67</v>
      </c>
      <c r="C282" s="38" t="s">
        <v>1044</v>
      </c>
      <c r="D282" s="37" t="s">
        <v>221</v>
      </c>
      <c r="E282" s="39" t="s">
        <v>1045</v>
      </c>
      <c r="F282" s="40" t="s">
        <v>234</v>
      </c>
      <c r="G282" s="41">
        <v>348.94999999999999</v>
      </c>
      <c r="H282" s="42">
        <v>0</v>
      </c>
      <c r="I282" s="43">
        <f>ROUND(G282*H282,P4)</f>
        <v>0</v>
      </c>
      <c r="J282" s="37"/>
      <c r="O282" s="44">
        <f>I282*0.21</f>
        <v>0</v>
      </c>
      <c r="P282">
        <v>3</v>
      </c>
    </row>
    <row r="283">
      <c r="A283" s="37" t="s">
        <v>224</v>
      </c>
      <c r="B283" s="45"/>
      <c r="C283" s="46"/>
      <c r="D283" s="46"/>
      <c r="E283" s="47" t="s">
        <v>221</v>
      </c>
      <c r="F283" s="46"/>
      <c r="G283" s="46"/>
      <c r="H283" s="46"/>
      <c r="I283" s="46"/>
      <c r="J283" s="48"/>
    </row>
    <row r="284" ht="120">
      <c r="A284" s="37" t="s">
        <v>225</v>
      </c>
      <c r="B284" s="45"/>
      <c r="C284" s="46"/>
      <c r="D284" s="46"/>
      <c r="E284" s="49" t="s">
        <v>1046</v>
      </c>
      <c r="F284" s="46"/>
      <c r="G284" s="46"/>
      <c r="H284" s="46"/>
      <c r="I284" s="46"/>
      <c r="J284" s="48"/>
    </row>
    <row r="285" ht="225">
      <c r="A285" s="37" t="s">
        <v>227</v>
      </c>
      <c r="B285" s="45"/>
      <c r="C285" s="46"/>
      <c r="D285" s="46"/>
      <c r="E285" s="39" t="s">
        <v>1047</v>
      </c>
      <c r="F285" s="46"/>
      <c r="G285" s="46"/>
      <c r="H285" s="46"/>
      <c r="I285" s="46"/>
      <c r="J285" s="48"/>
    </row>
    <row r="286" ht="30">
      <c r="A286" s="37" t="s">
        <v>219</v>
      </c>
      <c r="B286" s="37">
        <v>68</v>
      </c>
      <c r="C286" s="38" t="s">
        <v>1048</v>
      </c>
      <c r="D286" s="37" t="s">
        <v>221</v>
      </c>
      <c r="E286" s="39" t="s">
        <v>1049</v>
      </c>
      <c r="F286" s="40" t="s">
        <v>1037</v>
      </c>
      <c r="G286" s="41">
        <v>2735.1399999999999</v>
      </c>
      <c r="H286" s="42">
        <v>0</v>
      </c>
      <c r="I286" s="43">
        <f>ROUND(G286*H286,P4)</f>
        <v>0</v>
      </c>
      <c r="J286" s="37"/>
      <c r="O286" s="44">
        <f>I286*0.21</f>
        <v>0</v>
      </c>
      <c r="P286">
        <v>3</v>
      </c>
    </row>
    <row r="287">
      <c r="A287" s="37" t="s">
        <v>224</v>
      </c>
      <c r="B287" s="45"/>
      <c r="C287" s="46"/>
      <c r="D287" s="46"/>
      <c r="E287" s="47" t="s">
        <v>221</v>
      </c>
      <c r="F287" s="46"/>
      <c r="G287" s="46"/>
      <c r="H287" s="46"/>
      <c r="I287" s="46"/>
      <c r="J287" s="48"/>
    </row>
    <row r="288" ht="90">
      <c r="A288" s="37" t="s">
        <v>225</v>
      </c>
      <c r="B288" s="45"/>
      <c r="C288" s="46"/>
      <c r="D288" s="46"/>
      <c r="E288" s="49" t="s">
        <v>1050</v>
      </c>
      <c r="F288" s="46"/>
      <c r="G288" s="46"/>
      <c r="H288" s="46"/>
      <c r="I288" s="46"/>
      <c r="J288" s="48"/>
    </row>
    <row r="289" ht="150">
      <c r="A289" s="37" t="s">
        <v>227</v>
      </c>
      <c r="B289" s="45"/>
      <c r="C289" s="46"/>
      <c r="D289" s="46"/>
      <c r="E289" s="39" t="s">
        <v>1051</v>
      </c>
      <c r="F289" s="46"/>
      <c r="G289" s="46"/>
      <c r="H289" s="46"/>
      <c r="I289" s="46"/>
      <c r="J289" s="48"/>
    </row>
    <row r="290">
      <c r="A290" s="37" t="s">
        <v>219</v>
      </c>
      <c r="B290" s="37">
        <v>69</v>
      </c>
      <c r="C290" s="38" t="s">
        <v>1052</v>
      </c>
      <c r="D290" s="37" t="s">
        <v>221</v>
      </c>
      <c r="E290" s="39" t="s">
        <v>1053</v>
      </c>
      <c r="F290" s="40" t="s">
        <v>245</v>
      </c>
      <c r="G290" s="41">
        <v>65</v>
      </c>
      <c r="H290" s="42">
        <v>0</v>
      </c>
      <c r="I290" s="43">
        <f>ROUND(G290*H290,P4)</f>
        <v>0</v>
      </c>
      <c r="J290" s="37"/>
      <c r="O290" s="44">
        <f>I290*0.21</f>
        <v>0</v>
      </c>
      <c r="P290">
        <v>3</v>
      </c>
    </row>
    <row r="291">
      <c r="A291" s="37" t="s">
        <v>224</v>
      </c>
      <c r="B291" s="45"/>
      <c r="C291" s="46"/>
      <c r="D291" s="46"/>
      <c r="E291" s="47" t="s">
        <v>221</v>
      </c>
      <c r="F291" s="46"/>
      <c r="G291" s="46"/>
      <c r="H291" s="46"/>
      <c r="I291" s="46"/>
      <c r="J291" s="48"/>
    </row>
    <row r="292" ht="60">
      <c r="A292" s="37" t="s">
        <v>225</v>
      </c>
      <c r="B292" s="45"/>
      <c r="C292" s="46"/>
      <c r="D292" s="46"/>
      <c r="E292" s="49" t="s">
        <v>1054</v>
      </c>
      <c r="F292" s="46"/>
      <c r="G292" s="46"/>
      <c r="H292" s="46"/>
      <c r="I292" s="46"/>
      <c r="J292" s="48"/>
    </row>
    <row r="293" ht="165">
      <c r="A293" s="37" t="s">
        <v>227</v>
      </c>
      <c r="B293" s="50"/>
      <c r="C293" s="51"/>
      <c r="D293" s="51"/>
      <c r="E293" s="39" t="s">
        <v>1055</v>
      </c>
      <c r="F293" s="51"/>
      <c r="G293" s="51"/>
      <c r="H293" s="51"/>
      <c r="I293" s="51"/>
      <c r="J293" s="52"/>
    </row>
  </sheetData>
  <sheetProtection sheet="1" objects="1" scenarios="1" spinCount="100000" saltValue="lGjEgPUqWSxs3geJcx903byxEWdkY8QBCUu4yUyVb33cEYCyDqaqI4RcG31kZs/S6GnhlEXh1vqqOPdhV5X8ag==" hashValue="KFzzCgnSMb1IucIiThkBt2cAyQpXOB+dgkTTPsaLOUFiEhpB05Efa5W4Sgak3DRmjNdT++uo82Z70Cih4wIdUQ=="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1056</v>
      </c>
      <c r="I3" s="25">
        <f>SUMIFS(I11:I253,A11:A253,"SD")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798</v>
      </c>
      <c r="D6" s="22"/>
      <c r="E6" s="23" t="s">
        <v>44</v>
      </c>
      <c r="F6" s="17"/>
      <c r="G6" s="17"/>
      <c r="H6" s="17"/>
      <c r="I6" s="17"/>
      <c r="J6" s="19"/>
    </row>
    <row r="7">
      <c r="A7" s="3" t="s">
        <v>203</v>
      </c>
      <c r="B7" s="20" t="s">
        <v>204</v>
      </c>
      <c r="C7" s="21" t="s">
        <v>1056</v>
      </c>
      <c r="D7" s="22"/>
      <c r="E7" s="23" t="s">
        <v>48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808</v>
      </c>
      <c r="D11" s="34"/>
      <c r="E11" s="31" t="s">
        <v>809</v>
      </c>
      <c r="F11" s="34"/>
      <c r="G11" s="34"/>
      <c r="H11" s="34"/>
      <c r="I11" s="35">
        <f>SUMIFS(I12:I103,A12:A103,"P")</f>
        <v>0</v>
      </c>
      <c r="J11" s="36"/>
    </row>
    <row r="12">
      <c r="A12" s="37" t="s">
        <v>219</v>
      </c>
      <c r="B12" s="37">
        <v>1</v>
      </c>
      <c r="C12" s="38" t="s">
        <v>810</v>
      </c>
      <c r="D12" s="37" t="s">
        <v>221</v>
      </c>
      <c r="E12" s="39" t="s">
        <v>811</v>
      </c>
      <c r="F12" s="40" t="s">
        <v>223</v>
      </c>
      <c r="G12" s="41">
        <v>5503</v>
      </c>
      <c r="H12" s="42">
        <v>0</v>
      </c>
      <c r="I12" s="43">
        <f>ROUND(G12*H12,P4)</f>
        <v>0</v>
      </c>
      <c r="J12" s="37"/>
      <c r="O12" s="44">
        <f>I12*0.21</f>
        <v>0</v>
      </c>
      <c r="P12">
        <v>3</v>
      </c>
    </row>
    <row r="13">
      <c r="A13" s="37" t="s">
        <v>224</v>
      </c>
      <c r="B13" s="45"/>
      <c r="C13" s="46"/>
      <c r="D13" s="46"/>
      <c r="E13" s="47" t="s">
        <v>221</v>
      </c>
      <c r="F13" s="46"/>
      <c r="G13" s="46"/>
      <c r="H13" s="46"/>
      <c r="I13" s="46"/>
      <c r="J13" s="48"/>
    </row>
    <row r="14" ht="75">
      <c r="A14" s="37" t="s">
        <v>225</v>
      </c>
      <c r="B14" s="45"/>
      <c r="C14" s="46"/>
      <c r="D14" s="46"/>
      <c r="E14" s="49" t="s">
        <v>1057</v>
      </c>
      <c r="F14" s="46"/>
      <c r="G14" s="46"/>
      <c r="H14" s="46"/>
      <c r="I14" s="46"/>
      <c r="J14" s="48"/>
    </row>
    <row r="15" ht="105">
      <c r="A15" s="37" t="s">
        <v>227</v>
      </c>
      <c r="B15" s="45"/>
      <c r="C15" s="46"/>
      <c r="D15" s="46"/>
      <c r="E15" s="39" t="s">
        <v>813</v>
      </c>
      <c r="F15" s="46"/>
      <c r="G15" s="46"/>
      <c r="H15" s="46"/>
      <c r="I15" s="46"/>
      <c r="J15" s="48"/>
    </row>
    <row r="16">
      <c r="A16" s="37" t="s">
        <v>219</v>
      </c>
      <c r="B16" s="37">
        <v>2</v>
      </c>
      <c r="C16" s="38" t="s">
        <v>817</v>
      </c>
      <c r="D16" s="37" t="s">
        <v>221</v>
      </c>
      <c r="E16" s="39" t="s">
        <v>818</v>
      </c>
      <c r="F16" s="40" t="s">
        <v>223</v>
      </c>
      <c r="G16" s="41">
        <v>253</v>
      </c>
      <c r="H16" s="42">
        <v>0</v>
      </c>
      <c r="I16" s="43">
        <f>ROUND(G16*H16,P4)</f>
        <v>0</v>
      </c>
      <c r="J16" s="37"/>
      <c r="O16" s="44">
        <f>I16*0.21</f>
        <v>0</v>
      </c>
      <c r="P16">
        <v>3</v>
      </c>
    </row>
    <row r="17">
      <c r="A17" s="37" t="s">
        <v>224</v>
      </c>
      <c r="B17" s="45"/>
      <c r="C17" s="46"/>
      <c r="D17" s="46"/>
      <c r="E17" s="47" t="s">
        <v>221</v>
      </c>
      <c r="F17" s="46"/>
      <c r="G17" s="46"/>
      <c r="H17" s="46"/>
      <c r="I17" s="46"/>
      <c r="J17" s="48"/>
    </row>
    <row r="18" ht="195">
      <c r="A18" s="37" t="s">
        <v>225</v>
      </c>
      <c r="B18" s="45"/>
      <c r="C18" s="46"/>
      <c r="D18" s="46"/>
      <c r="E18" s="49" t="s">
        <v>1058</v>
      </c>
      <c r="F18" s="46"/>
      <c r="G18" s="46"/>
      <c r="H18" s="46"/>
      <c r="I18" s="46"/>
      <c r="J18" s="48"/>
    </row>
    <row r="19" ht="105">
      <c r="A19" s="37" t="s">
        <v>227</v>
      </c>
      <c r="B19" s="45"/>
      <c r="C19" s="46"/>
      <c r="D19" s="46"/>
      <c r="E19" s="39" t="s">
        <v>813</v>
      </c>
      <c r="F19" s="46"/>
      <c r="G19" s="46"/>
      <c r="H19" s="46"/>
      <c r="I19" s="46"/>
      <c r="J19" s="48"/>
    </row>
    <row r="20" ht="30">
      <c r="A20" s="37" t="s">
        <v>219</v>
      </c>
      <c r="B20" s="37">
        <v>3</v>
      </c>
      <c r="C20" s="38" t="s">
        <v>1059</v>
      </c>
      <c r="D20" s="37" t="s">
        <v>221</v>
      </c>
      <c r="E20" s="39" t="s">
        <v>1060</v>
      </c>
      <c r="F20" s="40" t="s">
        <v>234</v>
      </c>
      <c r="G20" s="41">
        <v>863</v>
      </c>
      <c r="H20" s="42">
        <v>0</v>
      </c>
      <c r="I20" s="43">
        <f>ROUND(G20*H20,P4)</f>
        <v>0</v>
      </c>
      <c r="J20" s="37"/>
      <c r="O20" s="44">
        <f>I20*0.21</f>
        <v>0</v>
      </c>
      <c r="P20">
        <v>3</v>
      </c>
    </row>
    <row r="21">
      <c r="A21" s="37" t="s">
        <v>224</v>
      </c>
      <c r="B21" s="45"/>
      <c r="C21" s="46"/>
      <c r="D21" s="46"/>
      <c r="E21" s="47" t="s">
        <v>221</v>
      </c>
      <c r="F21" s="46"/>
      <c r="G21" s="46"/>
      <c r="H21" s="46"/>
      <c r="I21" s="46"/>
      <c r="J21" s="48"/>
    </row>
    <row r="22" ht="90">
      <c r="A22" s="37" t="s">
        <v>225</v>
      </c>
      <c r="B22" s="45"/>
      <c r="C22" s="46"/>
      <c r="D22" s="46"/>
      <c r="E22" s="49" t="s">
        <v>1061</v>
      </c>
      <c r="F22" s="46"/>
      <c r="G22" s="46"/>
      <c r="H22" s="46"/>
      <c r="I22" s="46"/>
      <c r="J22" s="48"/>
    </row>
    <row r="23" ht="409.5">
      <c r="A23" s="37" t="s">
        <v>227</v>
      </c>
      <c r="B23" s="45"/>
      <c r="C23" s="46"/>
      <c r="D23" s="46"/>
      <c r="E23" s="39" t="s">
        <v>1062</v>
      </c>
      <c r="F23" s="46"/>
      <c r="G23" s="46"/>
      <c r="H23" s="46"/>
      <c r="I23" s="46"/>
      <c r="J23" s="48"/>
    </row>
    <row r="24" ht="30">
      <c r="A24" s="37" t="s">
        <v>219</v>
      </c>
      <c r="B24" s="37">
        <v>4</v>
      </c>
      <c r="C24" s="38" t="s">
        <v>820</v>
      </c>
      <c r="D24" s="37" t="s">
        <v>221</v>
      </c>
      <c r="E24" s="39" t="s">
        <v>821</v>
      </c>
      <c r="F24" s="40" t="s">
        <v>234</v>
      </c>
      <c r="G24" s="41">
        <v>36</v>
      </c>
      <c r="H24" s="42">
        <v>0</v>
      </c>
      <c r="I24" s="43">
        <f>ROUND(G24*H24,P4)</f>
        <v>0</v>
      </c>
      <c r="J24" s="37"/>
      <c r="O24" s="44">
        <f>I24*0.21</f>
        <v>0</v>
      </c>
      <c r="P24">
        <v>3</v>
      </c>
    </row>
    <row r="25">
      <c r="A25" s="37" t="s">
        <v>224</v>
      </c>
      <c r="B25" s="45"/>
      <c r="C25" s="46"/>
      <c r="D25" s="46"/>
      <c r="E25" s="47" t="s">
        <v>221</v>
      </c>
      <c r="F25" s="46"/>
      <c r="G25" s="46"/>
      <c r="H25" s="46"/>
      <c r="I25" s="46"/>
      <c r="J25" s="48"/>
    </row>
    <row r="26" ht="90">
      <c r="A26" s="37" t="s">
        <v>225</v>
      </c>
      <c r="B26" s="45"/>
      <c r="C26" s="46"/>
      <c r="D26" s="46"/>
      <c r="E26" s="49" t="s">
        <v>1063</v>
      </c>
      <c r="F26" s="46"/>
      <c r="G26" s="46"/>
      <c r="H26" s="46"/>
      <c r="I26" s="46"/>
      <c r="J26" s="48"/>
    </row>
    <row r="27" ht="409.5">
      <c r="A27" s="37" t="s">
        <v>227</v>
      </c>
      <c r="B27" s="45"/>
      <c r="C27" s="46"/>
      <c r="D27" s="46"/>
      <c r="E27" s="39" t="s">
        <v>823</v>
      </c>
      <c r="F27" s="46"/>
      <c r="G27" s="46"/>
      <c r="H27" s="46"/>
      <c r="I27" s="46"/>
      <c r="J27" s="48"/>
    </row>
    <row r="28" ht="30">
      <c r="A28" s="37" t="s">
        <v>219</v>
      </c>
      <c r="B28" s="37">
        <v>5</v>
      </c>
      <c r="C28" s="38" t="s">
        <v>824</v>
      </c>
      <c r="D28" s="37" t="s">
        <v>221</v>
      </c>
      <c r="E28" s="39" t="s">
        <v>825</v>
      </c>
      <c r="F28" s="40" t="s">
        <v>234</v>
      </c>
      <c r="G28" s="41">
        <v>19</v>
      </c>
      <c r="H28" s="42">
        <v>0</v>
      </c>
      <c r="I28" s="43">
        <f>ROUND(G28*H28,P4)</f>
        <v>0</v>
      </c>
      <c r="J28" s="37"/>
      <c r="O28" s="44">
        <f>I28*0.21</f>
        <v>0</v>
      </c>
      <c r="P28">
        <v>3</v>
      </c>
    </row>
    <row r="29">
      <c r="A29" s="37" t="s">
        <v>224</v>
      </c>
      <c r="B29" s="45"/>
      <c r="C29" s="46"/>
      <c r="D29" s="46"/>
      <c r="E29" s="47" t="s">
        <v>221</v>
      </c>
      <c r="F29" s="46"/>
      <c r="G29" s="46"/>
      <c r="H29" s="46"/>
      <c r="I29" s="46"/>
      <c r="J29" s="48"/>
    </row>
    <row r="30" ht="90">
      <c r="A30" s="37" t="s">
        <v>225</v>
      </c>
      <c r="B30" s="45"/>
      <c r="C30" s="46"/>
      <c r="D30" s="46"/>
      <c r="E30" s="49" t="s">
        <v>1064</v>
      </c>
      <c r="F30" s="46"/>
      <c r="G30" s="46"/>
      <c r="H30" s="46"/>
      <c r="I30" s="46"/>
      <c r="J30" s="48"/>
    </row>
    <row r="31" ht="409.5">
      <c r="A31" s="37" t="s">
        <v>227</v>
      </c>
      <c r="B31" s="45"/>
      <c r="C31" s="46"/>
      <c r="D31" s="46"/>
      <c r="E31" s="39" t="s">
        <v>823</v>
      </c>
      <c r="F31" s="46"/>
      <c r="G31" s="46"/>
      <c r="H31" s="46"/>
      <c r="I31" s="46"/>
      <c r="J31" s="48"/>
    </row>
    <row r="32">
      <c r="A32" s="37" t="s">
        <v>219</v>
      </c>
      <c r="B32" s="37">
        <v>6</v>
      </c>
      <c r="C32" s="38" t="s">
        <v>1065</v>
      </c>
      <c r="D32" s="37" t="s">
        <v>221</v>
      </c>
      <c r="E32" s="39" t="s">
        <v>1066</v>
      </c>
      <c r="F32" s="40" t="s">
        <v>245</v>
      </c>
      <c r="G32" s="41">
        <v>5</v>
      </c>
      <c r="H32" s="42">
        <v>0</v>
      </c>
      <c r="I32" s="43">
        <f>ROUND(G32*H32,P4)</f>
        <v>0</v>
      </c>
      <c r="J32" s="37"/>
      <c r="O32" s="44">
        <f>I32*0.21</f>
        <v>0</v>
      </c>
      <c r="P32">
        <v>3</v>
      </c>
    </row>
    <row r="33">
      <c r="A33" s="37" t="s">
        <v>224</v>
      </c>
      <c r="B33" s="45"/>
      <c r="C33" s="46"/>
      <c r="D33" s="46"/>
      <c r="E33" s="47" t="s">
        <v>221</v>
      </c>
      <c r="F33" s="46"/>
      <c r="G33" s="46"/>
      <c r="H33" s="46"/>
      <c r="I33" s="46"/>
      <c r="J33" s="48"/>
    </row>
    <row r="34" ht="270">
      <c r="A34" s="37" t="s">
        <v>225</v>
      </c>
      <c r="B34" s="45"/>
      <c r="C34" s="46"/>
      <c r="D34" s="46"/>
      <c r="E34" s="49" t="s">
        <v>1067</v>
      </c>
      <c r="F34" s="46"/>
      <c r="G34" s="46"/>
      <c r="H34" s="46"/>
      <c r="I34" s="46"/>
      <c r="J34" s="48"/>
    </row>
    <row r="35" ht="409.5">
      <c r="A35" s="37" t="s">
        <v>227</v>
      </c>
      <c r="B35" s="45"/>
      <c r="C35" s="46"/>
      <c r="D35" s="46"/>
      <c r="E35" s="39" t="s">
        <v>1068</v>
      </c>
      <c r="F35" s="46"/>
      <c r="G35" s="46"/>
      <c r="H35" s="46"/>
      <c r="I35" s="46"/>
      <c r="J35" s="48"/>
    </row>
    <row r="36">
      <c r="A36" s="37" t="s">
        <v>219</v>
      </c>
      <c r="B36" s="37">
        <v>7</v>
      </c>
      <c r="C36" s="38" t="s">
        <v>840</v>
      </c>
      <c r="D36" s="37" t="s">
        <v>221</v>
      </c>
      <c r="E36" s="39" t="s">
        <v>841</v>
      </c>
      <c r="F36" s="40" t="s">
        <v>837</v>
      </c>
      <c r="G36" s="41">
        <v>2</v>
      </c>
      <c r="H36" s="42">
        <v>0</v>
      </c>
      <c r="I36" s="43">
        <f>ROUND(G36*H36,P4)</f>
        <v>0</v>
      </c>
      <c r="J36" s="37"/>
      <c r="O36" s="44">
        <f>I36*0.21</f>
        <v>0</v>
      </c>
      <c r="P36">
        <v>3</v>
      </c>
    </row>
    <row r="37">
      <c r="A37" s="37" t="s">
        <v>224</v>
      </c>
      <c r="B37" s="45"/>
      <c r="C37" s="46"/>
      <c r="D37" s="46"/>
      <c r="E37" s="47" t="s">
        <v>221</v>
      </c>
      <c r="F37" s="46"/>
      <c r="G37" s="46"/>
      <c r="H37" s="46"/>
      <c r="I37" s="46"/>
      <c r="J37" s="48"/>
    </row>
    <row r="38" ht="75">
      <c r="A38" s="37" t="s">
        <v>225</v>
      </c>
      <c r="B38" s="45"/>
      <c r="C38" s="46"/>
      <c r="D38" s="46"/>
      <c r="E38" s="49" t="s">
        <v>1069</v>
      </c>
      <c r="F38" s="46"/>
      <c r="G38" s="46"/>
      <c r="H38" s="46"/>
      <c r="I38" s="46"/>
      <c r="J38" s="48"/>
    </row>
    <row r="39" ht="150">
      <c r="A39" s="37" t="s">
        <v>227</v>
      </c>
      <c r="B39" s="45"/>
      <c r="C39" s="46"/>
      <c r="D39" s="46"/>
      <c r="E39" s="39" t="s">
        <v>839</v>
      </c>
      <c r="F39" s="46"/>
      <c r="G39" s="46"/>
      <c r="H39" s="46"/>
      <c r="I39" s="46"/>
      <c r="J39" s="48"/>
    </row>
    <row r="40" ht="30">
      <c r="A40" s="37" t="s">
        <v>219</v>
      </c>
      <c r="B40" s="37">
        <v>8</v>
      </c>
      <c r="C40" s="38" t="s">
        <v>1070</v>
      </c>
      <c r="D40" s="37" t="s">
        <v>221</v>
      </c>
      <c r="E40" s="39" t="s">
        <v>1071</v>
      </c>
      <c r="F40" s="40" t="s">
        <v>837</v>
      </c>
      <c r="G40" s="41">
        <v>1</v>
      </c>
      <c r="H40" s="42">
        <v>0</v>
      </c>
      <c r="I40" s="43">
        <f>ROUND(G40*H40,P4)</f>
        <v>0</v>
      </c>
      <c r="J40" s="37"/>
      <c r="O40" s="44">
        <f>I40*0.21</f>
        <v>0</v>
      </c>
      <c r="P40">
        <v>3</v>
      </c>
    </row>
    <row r="41">
      <c r="A41" s="37" t="s">
        <v>224</v>
      </c>
      <c r="B41" s="45"/>
      <c r="C41" s="46"/>
      <c r="D41" s="46"/>
      <c r="E41" s="47" t="s">
        <v>221</v>
      </c>
      <c r="F41" s="46"/>
      <c r="G41" s="46"/>
      <c r="H41" s="46"/>
      <c r="I41" s="46"/>
      <c r="J41" s="48"/>
    </row>
    <row r="42" ht="75">
      <c r="A42" s="37" t="s">
        <v>225</v>
      </c>
      <c r="B42" s="45"/>
      <c r="C42" s="46"/>
      <c r="D42" s="46"/>
      <c r="E42" s="49" t="s">
        <v>1072</v>
      </c>
      <c r="F42" s="46"/>
      <c r="G42" s="46"/>
      <c r="H42" s="46"/>
      <c r="I42" s="46"/>
      <c r="J42" s="48"/>
    </row>
    <row r="43" ht="150">
      <c r="A43" s="37" t="s">
        <v>227</v>
      </c>
      <c r="B43" s="45"/>
      <c r="C43" s="46"/>
      <c r="D43" s="46"/>
      <c r="E43" s="39" t="s">
        <v>848</v>
      </c>
      <c r="F43" s="46"/>
      <c r="G43" s="46"/>
      <c r="H43" s="46"/>
      <c r="I43" s="46"/>
      <c r="J43" s="48"/>
    </row>
    <row r="44" ht="30">
      <c r="A44" s="37" t="s">
        <v>219</v>
      </c>
      <c r="B44" s="37">
        <v>9</v>
      </c>
      <c r="C44" s="38" t="s">
        <v>849</v>
      </c>
      <c r="D44" s="37" t="s">
        <v>221</v>
      </c>
      <c r="E44" s="39" t="s">
        <v>850</v>
      </c>
      <c r="F44" s="40" t="s">
        <v>837</v>
      </c>
      <c r="G44" s="41">
        <v>1</v>
      </c>
      <c r="H44" s="42">
        <v>0</v>
      </c>
      <c r="I44" s="43">
        <f>ROUND(G44*H44,P4)</f>
        <v>0</v>
      </c>
      <c r="J44" s="37"/>
      <c r="O44" s="44">
        <f>I44*0.21</f>
        <v>0</v>
      </c>
      <c r="P44">
        <v>3</v>
      </c>
    </row>
    <row r="45">
      <c r="A45" s="37" t="s">
        <v>224</v>
      </c>
      <c r="B45" s="45"/>
      <c r="C45" s="46"/>
      <c r="D45" s="46"/>
      <c r="E45" s="47" t="s">
        <v>221</v>
      </c>
      <c r="F45" s="46"/>
      <c r="G45" s="46"/>
      <c r="H45" s="46"/>
      <c r="I45" s="46"/>
      <c r="J45" s="48"/>
    </row>
    <row r="46" ht="75">
      <c r="A46" s="37" t="s">
        <v>225</v>
      </c>
      <c r="B46" s="45"/>
      <c r="C46" s="46"/>
      <c r="D46" s="46"/>
      <c r="E46" s="49" t="s">
        <v>1072</v>
      </c>
      <c r="F46" s="46"/>
      <c r="G46" s="46"/>
      <c r="H46" s="46"/>
      <c r="I46" s="46"/>
      <c r="J46" s="48"/>
    </row>
    <row r="47" ht="150">
      <c r="A47" s="37" t="s">
        <v>227</v>
      </c>
      <c r="B47" s="45"/>
      <c r="C47" s="46"/>
      <c r="D47" s="46"/>
      <c r="E47" s="39" t="s">
        <v>848</v>
      </c>
      <c r="F47" s="46"/>
      <c r="G47" s="46"/>
      <c r="H47" s="46"/>
      <c r="I47" s="46"/>
      <c r="J47" s="48"/>
    </row>
    <row r="48" ht="30">
      <c r="A48" s="37" t="s">
        <v>219</v>
      </c>
      <c r="B48" s="37">
        <v>10</v>
      </c>
      <c r="C48" s="38" t="s">
        <v>858</v>
      </c>
      <c r="D48" s="37" t="s">
        <v>221</v>
      </c>
      <c r="E48" s="39" t="s">
        <v>859</v>
      </c>
      <c r="F48" s="40" t="s">
        <v>837</v>
      </c>
      <c r="G48" s="41">
        <v>1</v>
      </c>
      <c r="H48" s="42">
        <v>0</v>
      </c>
      <c r="I48" s="43">
        <f>ROUND(G48*H48,P4)</f>
        <v>0</v>
      </c>
      <c r="J48" s="37"/>
      <c r="O48" s="44">
        <f>I48*0.21</f>
        <v>0</v>
      </c>
      <c r="P48">
        <v>3</v>
      </c>
    </row>
    <row r="49">
      <c r="A49" s="37" t="s">
        <v>224</v>
      </c>
      <c r="B49" s="45"/>
      <c r="C49" s="46"/>
      <c r="D49" s="46"/>
      <c r="E49" s="47" t="s">
        <v>221</v>
      </c>
      <c r="F49" s="46"/>
      <c r="G49" s="46"/>
      <c r="H49" s="46"/>
      <c r="I49" s="46"/>
      <c r="J49" s="48"/>
    </row>
    <row r="50" ht="75">
      <c r="A50" s="37" t="s">
        <v>225</v>
      </c>
      <c r="B50" s="45"/>
      <c r="C50" s="46"/>
      <c r="D50" s="46"/>
      <c r="E50" s="49" t="s">
        <v>1073</v>
      </c>
      <c r="F50" s="46"/>
      <c r="G50" s="46"/>
      <c r="H50" s="46"/>
      <c r="I50" s="46"/>
      <c r="J50" s="48"/>
    </row>
    <row r="51" ht="120">
      <c r="A51" s="37" t="s">
        <v>227</v>
      </c>
      <c r="B51" s="45"/>
      <c r="C51" s="46"/>
      <c r="D51" s="46"/>
      <c r="E51" s="39" t="s">
        <v>854</v>
      </c>
      <c r="F51" s="46"/>
      <c r="G51" s="46"/>
      <c r="H51" s="46"/>
      <c r="I51" s="46"/>
      <c r="J51" s="48"/>
    </row>
    <row r="52" ht="30">
      <c r="A52" s="37" t="s">
        <v>219</v>
      </c>
      <c r="B52" s="37">
        <v>11</v>
      </c>
      <c r="C52" s="38" t="s">
        <v>860</v>
      </c>
      <c r="D52" s="37" t="s">
        <v>221</v>
      </c>
      <c r="E52" s="39" t="s">
        <v>861</v>
      </c>
      <c r="F52" s="40" t="s">
        <v>837</v>
      </c>
      <c r="G52" s="41">
        <v>1</v>
      </c>
      <c r="H52" s="42">
        <v>0</v>
      </c>
      <c r="I52" s="43">
        <f>ROUND(G52*H52,P4)</f>
        <v>0</v>
      </c>
      <c r="J52" s="37"/>
      <c r="O52" s="44">
        <f>I52*0.21</f>
        <v>0</v>
      </c>
      <c r="P52">
        <v>3</v>
      </c>
    </row>
    <row r="53">
      <c r="A53" s="37" t="s">
        <v>224</v>
      </c>
      <c r="B53" s="45"/>
      <c r="C53" s="46"/>
      <c r="D53" s="46"/>
      <c r="E53" s="47" t="s">
        <v>221</v>
      </c>
      <c r="F53" s="46"/>
      <c r="G53" s="46"/>
      <c r="H53" s="46"/>
      <c r="I53" s="46"/>
      <c r="J53" s="48"/>
    </row>
    <row r="54" ht="75">
      <c r="A54" s="37" t="s">
        <v>225</v>
      </c>
      <c r="B54" s="45"/>
      <c r="C54" s="46"/>
      <c r="D54" s="46"/>
      <c r="E54" s="49" t="s">
        <v>1073</v>
      </c>
      <c r="F54" s="46"/>
      <c r="G54" s="46"/>
      <c r="H54" s="46"/>
      <c r="I54" s="46"/>
      <c r="J54" s="48"/>
    </row>
    <row r="55" ht="120">
      <c r="A55" s="37" t="s">
        <v>227</v>
      </c>
      <c r="B55" s="45"/>
      <c r="C55" s="46"/>
      <c r="D55" s="46"/>
      <c r="E55" s="39" t="s">
        <v>854</v>
      </c>
      <c r="F55" s="46"/>
      <c r="G55" s="46"/>
      <c r="H55" s="46"/>
      <c r="I55" s="46"/>
      <c r="J55" s="48"/>
    </row>
    <row r="56">
      <c r="A56" s="37" t="s">
        <v>219</v>
      </c>
      <c r="B56" s="37">
        <v>12</v>
      </c>
      <c r="C56" s="38" t="s">
        <v>1074</v>
      </c>
      <c r="D56" s="37" t="s">
        <v>221</v>
      </c>
      <c r="E56" s="39" t="s">
        <v>1075</v>
      </c>
      <c r="F56" s="40" t="s">
        <v>245</v>
      </c>
      <c r="G56" s="41">
        <v>4</v>
      </c>
      <c r="H56" s="42">
        <v>0</v>
      </c>
      <c r="I56" s="43">
        <f>ROUND(G56*H56,P4)</f>
        <v>0</v>
      </c>
      <c r="J56" s="37"/>
      <c r="O56" s="44">
        <f>I56*0.21</f>
        <v>0</v>
      </c>
      <c r="P56">
        <v>3</v>
      </c>
    </row>
    <row r="57">
      <c r="A57" s="37" t="s">
        <v>224</v>
      </c>
      <c r="B57" s="45"/>
      <c r="C57" s="46"/>
      <c r="D57" s="46"/>
      <c r="E57" s="47" t="s">
        <v>221</v>
      </c>
      <c r="F57" s="46"/>
      <c r="G57" s="46"/>
      <c r="H57" s="46"/>
      <c r="I57" s="46"/>
      <c r="J57" s="48"/>
    </row>
    <row r="58" ht="75">
      <c r="A58" s="37" t="s">
        <v>225</v>
      </c>
      <c r="B58" s="45"/>
      <c r="C58" s="46"/>
      <c r="D58" s="46"/>
      <c r="E58" s="49" t="s">
        <v>1076</v>
      </c>
      <c r="F58" s="46"/>
      <c r="G58" s="46"/>
      <c r="H58" s="46"/>
      <c r="I58" s="46"/>
      <c r="J58" s="48"/>
    </row>
    <row r="59" ht="90">
      <c r="A59" s="37" t="s">
        <v>227</v>
      </c>
      <c r="B59" s="45"/>
      <c r="C59" s="46"/>
      <c r="D59" s="46"/>
      <c r="E59" s="39" t="s">
        <v>1077</v>
      </c>
      <c r="F59" s="46"/>
      <c r="G59" s="46"/>
      <c r="H59" s="46"/>
      <c r="I59" s="46"/>
      <c r="J59" s="48"/>
    </row>
    <row r="60" ht="30">
      <c r="A60" s="37" t="s">
        <v>219</v>
      </c>
      <c r="B60" s="37">
        <v>13</v>
      </c>
      <c r="C60" s="38" t="s">
        <v>862</v>
      </c>
      <c r="D60" s="37" t="s">
        <v>221</v>
      </c>
      <c r="E60" s="39" t="s">
        <v>863</v>
      </c>
      <c r="F60" s="40" t="s">
        <v>245</v>
      </c>
      <c r="G60" s="41">
        <v>1</v>
      </c>
      <c r="H60" s="42">
        <v>0</v>
      </c>
      <c r="I60" s="43">
        <f>ROUND(G60*H60,P4)</f>
        <v>0</v>
      </c>
      <c r="J60" s="37"/>
      <c r="O60" s="44">
        <f>I60*0.21</f>
        <v>0</v>
      </c>
      <c r="P60">
        <v>3</v>
      </c>
    </row>
    <row r="61">
      <c r="A61" s="37" t="s">
        <v>224</v>
      </c>
      <c r="B61" s="45"/>
      <c r="C61" s="46"/>
      <c r="D61" s="46"/>
      <c r="E61" s="47" t="s">
        <v>221</v>
      </c>
      <c r="F61" s="46"/>
      <c r="G61" s="46"/>
      <c r="H61" s="46"/>
      <c r="I61" s="46"/>
      <c r="J61" s="48"/>
    </row>
    <row r="62" ht="90">
      <c r="A62" s="37" t="s">
        <v>225</v>
      </c>
      <c r="B62" s="45"/>
      <c r="C62" s="46"/>
      <c r="D62" s="46"/>
      <c r="E62" s="49" t="s">
        <v>1078</v>
      </c>
      <c r="F62" s="46"/>
      <c r="G62" s="46"/>
      <c r="H62" s="46"/>
      <c r="I62" s="46"/>
      <c r="J62" s="48"/>
    </row>
    <row r="63" ht="105">
      <c r="A63" s="37" t="s">
        <v>227</v>
      </c>
      <c r="B63" s="45"/>
      <c r="C63" s="46"/>
      <c r="D63" s="46"/>
      <c r="E63" s="39" t="s">
        <v>865</v>
      </c>
      <c r="F63" s="46"/>
      <c r="G63" s="46"/>
      <c r="H63" s="46"/>
      <c r="I63" s="46"/>
      <c r="J63" s="48"/>
    </row>
    <row r="64">
      <c r="A64" s="37" t="s">
        <v>219</v>
      </c>
      <c r="B64" s="37">
        <v>14</v>
      </c>
      <c r="C64" s="38" t="s">
        <v>878</v>
      </c>
      <c r="D64" s="37" t="s">
        <v>221</v>
      </c>
      <c r="E64" s="39" t="s">
        <v>879</v>
      </c>
      <c r="F64" s="40" t="s">
        <v>245</v>
      </c>
      <c r="G64" s="41">
        <v>3</v>
      </c>
      <c r="H64" s="42">
        <v>0</v>
      </c>
      <c r="I64" s="43">
        <f>ROUND(G64*H64,P4)</f>
        <v>0</v>
      </c>
      <c r="J64" s="37"/>
      <c r="O64" s="44">
        <f>I64*0.21</f>
        <v>0</v>
      </c>
      <c r="P64">
        <v>3</v>
      </c>
    </row>
    <row r="65">
      <c r="A65" s="37" t="s">
        <v>224</v>
      </c>
      <c r="B65" s="45"/>
      <c r="C65" s="46"/>
      <c r="D65" s="46"/>
      <c r="E65" s="47" t="s">
        <v>221</v>
      </c>
      <c r="F65" s="46"/>
      <c r="G65" s="46"/>
      <c r="H65" s="46"/>
      <c r="I65" s="46"/>
      <c r="J65" s="48"/>
    </row>
    <row r="66" ht="90">
      <c r="A66" s="37" t="s">
        <v>225</v>
      </c>
      <c r="B66" s="45"/>
      <c r="C66" s="46"/>
      <c r="D66" s="46"/>
      <c r="E66" s="49" t="s">
        <v>1079</v>
      </c>
      <c r="F66" s="46"/>
      <c r="G66" s="46"/>
      <c r="H66" s="46"/>
      <c r="I66" s="46"/>
      <c r="J66" s="48"/>
    </row>
    <row r="67" ht="60">
      <c r="A67" s="37" t="s">
        <v>227</v>
      </c>
      <c r="B67" s="45"/>
      <c r="C67" s="46"/>
      <c r="D67" s="46"/>
      <c r="E67" s="39" t="s">
        <v>881</v>
      </c>
      <c r="F67" s="46"/>
      <c r="G67" s="46"/>
      <c r="H67" s="46"/>
      <c r="I67" s="46"/>
      <c r="J67" s="48"/>
    </row>
    <row r="68" ht="30">
      <c r="A68" s="37" t="s">
        <v>219</v>
      </c>
      <c r="B68" s="37">
        <v>15</v>
      </c>
      <c r="C68" s="38" t="s">
        <v>1080</v>
      </c>
      <c r="D68" s="37" t="s">
        <v>221</v>
      </c>
      <c r="E68" s="39" t="s">
        <v>1081</v>
      </c>
      <c r="F68" s="40" t="s">
        <v>234</v>
      </c>
      <c r="G68" s="41">
        <v>570</v>
      </c>
      <c r="H68" s="42">
        <v>0</v>
      </c>
      <c r="I68" s="43">
        <f>ROUND(G68*H68,P4)</f>
        <v>0</v>
      </c>
      <c r="J68" s="37"/>
      <c r="O68" s="44">
        <f>I68*0.21</f>
        <v>0</v>
      </c>
      <c r="P68">
        <v>3</v>
      </c>
    </row>
    <row r="69">
      <c r="A69" s="37" t="s">
        <v>224</v>
      </c>
      <c r="B69" s="45"/>
      <c r="C69" s="46"/>
      <c r="D69" s="46"/>
      <c r="E69" s="47" t="s">
        <v>221</v>
      </c>
      <c r="F69" s="46"/>
      <c r="G69" s="46"/>
      <c r="H69" s="46"/>
      <c r="I69" s="46"/>
      <c r="J69" s="48"/>
    </row>
    <row r="70" ht="105">
      <c r="A70" s="37" t="s">
        <v>225</v>
      </c>
      <c r="B70" s="45"/>
      <c r="C70" s="46"/>
      <c r="D70" s="46"/>
      <c r="E70" s="49" t="s">
        <v>1082</v>
      </c>
      <c r="F70" s="46"/>
      <c r="G70" s="46"/>
      <c r="H70" s="46"/>
      <c r="I70" s="46"/>
      <c r="J70" s="48"/>
    </row>
    <row r="71" ht="135">
      <c r="A71" s="37" t="s">
        <v>227</v>
      </c>
      <c r="B71" s="45"/>
      <c r="C71" s="46"/>
      <c r="D71" s="46"/>
      <c r="E71" s="39" t="s">
        <v>932</v>
      </c>
      <c r="F71" s="46"/>
      <c r="G71" s="46"/>
      <c r="H71" s="46"/>
      <c r="I71" s="46"/>
      <c r="J71" s="48"/>
    </row>
    <row r="72">
      <c r="A72" s="37" t="s">
        <v>219</v>
      </c>
      <c r="B72" s="37">
        <v>16</v>
      </c>
      <c r="C72" s="38" t="s">
        <v>886</v>
      </c>
      <c r="D72" s="37" t="s">
        <v>221</v>
      </c>
      <c r="E72" s="39" t="s">
        <v>887</v>
      </c>
      <c r="F72" s="40" t="s">
        <v>888</v>
      </c>
      <c r="G72" s="41">
        <v>86</v>
      </c>
      <c r="H72" s="42">
        <v>0</v>
      </c>
      <c r="I72" s="43">
        <f>ROUND(G72*H72,P4)</f>
        <v>0</v>
      </c>
      <c r="J72" s="37"/>
      <c r="O72" s="44">
        <f>I72*0.21</f>
        <v>0</v>
      </c>
      <c r="P72">
        <v>3</v>
      </c>
    </row>
    <row r="73">
      <c r="A73" s="37" t="s">
        <v>224</v>
      </c>
      <c r="B73" s="45"/>
      <c r="C73" s="46"/>
      <c r="D73" s="46"/>
      <c r="E73" s="47" t="s">
        <v>221</v>
      </c>
      <c r="F73" s="46"/>
      <c r="G73" s="46"/>
      <c r="H73" s="46"/>
      <c r="I73" s="46"/>
      <c r="J73" s="48"/>
    </row>
    <row r="74" ht="90">
      <c r="A74" s="37" t="s">
        <v>225</v>
      </c>
      <c r="B74" s="45"/>
      <c r="C74" s="46"/>
      <c r="D74" s="46"/>
      <c r="E74" s="49" t="s">
        <v>1083</v>
      </c>
      <c r="F74" s="46"/>
      <c r="G74" s="46"/>
      <c r="H74" s="46"/>
      <c r="I74" s="46"/>
      <c r="J74" s="48"/>
    </row>
    <row r="75" ht="195">
      <c r="A75" s="37" t="s">
        <v>227</v>
      </c>
      <c r="B75" s="45"/>
      <c r="C75" s="46"/>
      <c r="D75" s="46"/>
      <c r="E75" s="39" t="s">
        <v>890</v>
      </c>
      <c r="F75" s="46"/>
      <c r="G75" s="46"/>
      <c r="H75" s="46"/>
      <c r="I75" s="46"/>
      <c r="J75" s="48"/>
    </row>
    <row r="76" ht="30">
      <c r="A76" s="37" t="s">
        <v>219</v>
      </c>
      <c r="B76" s="37">
        <v>17</v>
      </c>
      <c r="C76" s="38" t="s">
        <v>891</v>
      </c>
      <c r="D76" s="37" t="s">
        <v>221</v>
      </c>
      <c r="E76" s="39" t="s">
        <v>892</v>
      </c>
      <c r="F76" s="40" t="s">
        <v>245</v>
      </c>
      <c r="G76" s="41">
        <v>50</v>
      </c>
      <c r="H76" s="42">
        <v>0</v>
      </c>
      <c r="I76" s="43">
        <f>ROUND(G76*H76,P4)</f>
        <v>0</v>
      </c>
      <c r="J76" s="37"/>
      <c r="O76" s="44">
        <f>I76*0.21</f>
        <v>0</v>
      </c>
      <c r="P76">
        <v>3</v>
      </c>
    </row>
    <row r="77">
      <c r="A77" s="37" t="s">
        <v>224</v>
      </c>
      <c r="B77" s="45"/>
      <c r="C77" s="46"/>
      <c r="D77" s="46"/>
      <c r="E77" s="47" t="s">
        <v>221</v>
      </c>
      <c r="F77" s="46"/>
      <c r="G77" s="46"/>
      <c r="H77" s="46"/>
      <c r="I77" s="46"/>
      <c r="J77" s="48"/>
    </row>
    <row r="78" ht="90">
      <c r="A78" s="37" t="s">
        <v>225</v>
      </c>
      <c r="B78" s="45"/>
      <c r="C78" s="46"/>
      <c r="D78" s="46"/>
      <c r="E78" s="49" t="s">
        <v>1084</v>
      </c>
      <c r="F78" s="46"/>
      <c r="G78" s="46"/>
      <c r="H78" s="46"/>
      <c r="I78" s="46"/>
      <c r="J78" s="48"/>
    </row>
    <row r="79" ht="240">
      <c r="A79" s="37" t="s">
        <v>227</v>
      </c>
      <c r="B79" s="45"/>
      <c r="C79" s="46"/>
      <c r="D79" s="46"/>
      <c r="E79" s="39" t="s">
        <v>894</v>
      </c>
      <c r="F79" s="46"/>
      <c r="G79" s="46"/>
      <c r="H79" s="46"/>
      <c r="I79" s="46"/>
      <c r="J79" s="48"/>
    </row>
    <row r="80">
      <c r="A80" s="37" t="s">
        <v>219</v>
      </c>
      <c r="B80" s="37">
        <v>18</v>
      </c>
      <c r="C80" s="38" t="s">
        <v>895</v>
      </c>
      <c r="D80" s="37" t="s">
        <v>221</v>
      </c>
      <c r="E80" s="39" t="s">
        <v>896</v>
      </c>
      <c r="F80" s="40" t="s">
        <v>245</v>
      </c>
      <c r="G80" s="41">
        <v>2</v>
      </c>
      <c r="H80" s="42">
        <v>0</v>
      </c>
      <c r="I80" s="43">
        <f>ROUND(G80*H80,P4)</f>
        <v>0</v>
      </c>
      <c r="J80" s="37"/>
      <c r="O80" s="44">
        <f>I80*0.21</f>
        <v>0</v>
      </c>
      <c r="P80">
        <v>3</v>
      </c>
    </row>
    <row r="81">
      <c r="A81" s="37" t="s">
        <v>224</v>
      </c>
      <c r="B81" s="45"/>
      <c r="C81" s="46"/>
      <c r="D81" s="46"/>
      <c r="E81" s="47" t="s">
        <v>221</v>
      </c>
      <c r="F81" s="46"/>
      <c r="G81" s="46"/>
      <c r="H81" s="46"/>
      <c r="I81" s="46"/>
      <c r="J81" s="48"/>
    </row>
    <row r="82" ht="150">
      <c r="A82" s="37" t="s">
        <v>225</v>
      </c>
      <c r="B82" s="45"/>
      <c r="C82" s="46"/>
      <c r="D82" s="46"/>
      <c r="E82" s="49" t="s">
        <v>1085</v>
      </c>
      <c r="F82" s="46"/>
      <c r="G82" s="46"/>
      <c r="H82" s="46"/>
      <c r="I82" s="46"/>
      <c r="J82" s="48"/>
    </row>
    <row r="83" ht="210">
      <c r="A83" s="37" t="s">
        <v>227</v>
      </c>
      <c r="B83" s="45"/>
      <c r="C83" s="46"/>
      <c r="D83" s="46"/>
      <c r="E83" s="39" t="s">
        <v>898</v>
      </c>
      <c r="F83" s="46"/>
      <c r="G83" s="46"/>
      <c r="H83" s="46"/>
      <c r="I83" s="46"/>
      <c r="J83" s="48"/>
    </row>
    <row r="84" ht="30">
      <c r="A84" s="37" t="s">
        <v>219</v>
      </c>
      <c r="B84" s="37">
        <v>19</v>
      </c>
      <c r="C84" s="38" t="s">
        <v>1086</v>
      </c>
      <c r="D84" s="37" t="s">
        <v>221</v>
      </c>
      <c r="E84" s="39" t="s">
        <v>1087</v>
      </c>
      <c r="F84" s="40" t="s">
        <v>234</v>
      </c>
      <c r="G84" s="41">
        <v>40</v>
      </c>
      <c r="H84" s="42">
        <v>0</v>
      </c>
      <c r="I84" s="43">
        <f>ROUND(G84*H84,P4)</f>
        <v>0</v>
      </c>
      <c r="J84" s="37"/>
      <c r="O84" s="44">
        <f>I84*0.21</f>
        <v>0</v>
      </c>
      <c r="P84">
        <v>3</v>
      </c>
    </row>
    <row r="85" ht="30">
      <c r="A85" s="37" t="s">
        <v>224</v>
      </c>
      <c r="B85" s="45"/>
      <c r="C85" s="46"/>
      <c r="D85" s="46"/>
      <c r="E85" s="39" t="s">
        <v>1087</v>
      </c>
      <c r="F85" s="46"/>
      <c r="G85" s="46"/>
      <c r="H85" s="46"/>
      <c r="I85" s="46"/>
      <c r="J85" s="48"/>
    </row>
    <row r="86" ht="90">
      <c r="A86" s="37" t="s">
        <v>225</v>
      </c>
      <c r="B86" s="45"/>
      <c r="C86" s="46"/>
      <c r="D86" s="46"/>
      <c r="E86" s="49" t="s">
        <v>1088</v>
      </c>
      <c r="F86" s="46"/>
      <c r="G86" s="46"/>
      <c r="H86" s="46"/>
      <c r="I86" s="46"/>
      <c r="J86" s="48"/>
    </row>
    <row r="87">
      <c r="A87" s="37" t="s">
        <v>227</v>
      </c>
      <c r="B87" s="45"/>
      <c r="C87" s="46"/>
      <c r="D87" s="46"/>
      <c r="E87" s="47" t="s">
        <v>221</v>
      </c>
      <c r="F87" s="46"/>
      <c r="G87" s="46"/>
      <c r="H87" s="46"/>
      <c r="I87" s="46"/>
      <c r="J87" s="48"/>
    </row>
    <row r="88" ht="30">
      <c r="A88" s="37" t="s">
        <v>219</v>
      </c>
      <c r="B88" s="37">
        <v>20</v>
      </c>
      <c r="C88" s="38" t="s">
        <v>1089</v>
      </c>
      <c r="D88" s="37" t="s">
        <v>221</v>
      </c>
      <c r="E88" s="39" t="s">
        <v>1090</v>
      </c>
      <c r="F88" s="40" t="s">
        <v>234</v>
      </c>
      <c r="G88" s="41">
        <v>36</v>
      </c>
      <c r="H88" s="42">
        <v>0</v>
      </c>
      <c r="I88" s="43">
        <f>ROUND(G88*H88,P4)</f>
        <v>0</v>
      </c>
      <c r="J88" s="37"/>
      <c r="O88" s="44">
        <f>I88*0.21</f>
        <v>0</v>
      </c>
      <c r="P88">
        <v>3</v>
      </c>
    </row>
    <row r="89" ht="30">
      <c r="A89" s="37" t="s">
        <v>224</v>
      </c>
      <c r="B89" s="45"/>
      <c r="C89" s="46"/>
      <c r="D89" s="46"/>
      <c r="E89" s="39" t="s">
        <v>1090</v>
      </c>
      <c r="F89" s="46"/>
      <c r="G89" s="46"/>
      <c r="H89" s="46"/>
      <c r="I89" s="46"/>
      <c r="J89" s="48"/>
    </row>
    <row r="90" ht="90">
      <c r="A90" s="37" t="s">
        <v>225</v>
      </c>
      <c r="B90" s="45"/>
      <c r="C90" s="46"/>
      <c r="D90" s="46"/>
      <c r="E90" s="49" t="s">
        <v>1091</v>
      </c>
      <c r="F90" s="46"/>
      <c r="G90" s="46"/>
      <c r="H90" s="46"/>
      <c r="I90" s="46"/>
      <c r="J90" s="48"/>
    </row>
    <row r="91">
      <c r="A91" s="37" t="s">
        <v>227</v>
      </c>
      <c r="B91" s="45"/>
      <c r="C91" s="46"/>
      <c r="D91" s="46"/>
      <c r="E91" s="47" t="s">
        <v>221</v>
      </c>
      <c r="F91" s="46"/>
      <c r="G91" s="46"/>
      <c r="H91" s="46"/>
      <c r="I91" s="46"/>
      <c r="J91" s="48"/>
    </row>
    <row r="92">
      <c r="A92" s="37" t="s">
        <v>219</v>
      </c>
      <c r="B92" s="37">
        <v>21</v>
      </c>
      <c r="C92" s="38" t="s">
        <v>907</v>
      </c>
      <c r="D92" s="37" t="s">
        <v>221</v>
      </c>
      <c r="E92" s="39" t="s">
        <v>908</v>
      </c>
      <c r="F92" s="40" t="s">
        <v>245</v>
      </c>
      <c r="G92" s="41">
        <v>1</v>
      </c>
      <c r="H92" s="42">
        <v>0</v>
      </c>
      <c r="I92" s="43">
        <f>ROUND(G92*H92,P4)</f>
        <v>0</v>
      </c>
      <c r="J92" s="37"/>
      <c r="O92" s="44">
        <f>I92*0.21</f>
        <v>0</v>
      </c>
      <c r="P92">
        <v>3</v>
      </c>
    </row>
    <row r="93">
      <c r="A93" s="37" t="s">
        <v>224</v>
      </c>
      <c r="B93" s="45"/>
      <c r="C93" s="46"/>
      <c r="D93" s="46"/>
      <c r="E93" s="39" t="s">
        <v>908</v>
      </c>
      <c r="F93" s="46"/>
      <c r="G93" s="46"/>
      <c r="H93" s="46"/>
      <c r="I93" s="46"/>
      <c r="J93" s="48"/>
    </row>
    <row r="94" ht="180">
      <c r="A94" s="37" t="s">
        <v>225</v>
      </c>
      <c r="B94" s="45"/>
      <c r="C94" s="46"/>
      <c r="D94" s="46"/>
      <c r="E94" s="49" t="s">
        <v>1092</v>
      </c>
      <c r="F94" s="46"/>
      <c r="G94" s="46"/>
      <c r="H94" s="46"/>
      <c r="I94" s="46"/>
      <c r="J94" s="48"/>
    </row>
    <row r="95">
      <c r="A95" s="37" t="s">
        <v>227</v>
      </c>
      <c r="B95" s="45"/>
      <c r="C95" s="46"/>
      <c r="D95" s="46"/>
      <c r="E95" s="47" t="s">
        <v>221</v>
      </c>
      <c r="F95" s="46"/>
      <c r="G95" s="46"/>
      <c r="H95" s="46"/>
      <c r="I95" s="46"/>
      <c r="J95" s="48"/>
    </row>
    <row r="96">
      <c r="A96" s="37" t="s">
        <v>219</v>
      </c>
      <c r="B96" s="37">
        <v>22</v>
      </c>
      <c r="C96" s="38" t="s">
        <v>914</v>
      </c>
      <c r="D96" s="37" t="s">
        <v>221</v>
      </c>
      <c r="E96" s="39" t="s">
        <v>915</v>
      </c>
      <c r="F96" s="40" t="s">
        <v>245</v>
      </c>
      <c r="G96" s="41">
        <v>1</v>
      </c>
      <c r="H96" s="42">
        <v>0</v>
      </c>
      <c r="I96" s="43">
        <f>ROUND(G96*H96,P4)</f>
        <v>0</v>
      </c>
      <c r="J96" s="37"/>
      <c r="O96" s="44">
        <f>I96*0.21</f>
        <v>0</v>
      </c>
      <c r="P96">
        <v>3</v>
      </c>
    </row>
    <row r="97">
      <c r="A97" s="37" t="s">
        <v>224</v>
      </c>
      <c r="B97" s="45"/>
      <c r="C97" s="46"/>
      <c r="D97" s="46"/>
      <c r="E97" s="47" t="s">
        <v>221</v>
      </c>
      <c r="F97" s="46"/>
      <c r="G97" s="46"/>
      <c r="H97" s="46"/>
      <c r="I97" s="46"/>
      <c r="J97" s="48"/>
    </row>
    <row r="98" ht="180">
      <c r="A98" s="37" t="s">
        <v>225</v>
      </c>
      <c r="B98" s="45"/>
      <c r="C98" s="46"/>
      <c r="D98" s="46"/>
      <c r="E98" s="49" t="s">
        <v>1093</v>
      </c>
      <c r="F98" s="46"/>
      <c r="G98" s="46"/>
      <c r="H98" s="46"/>
      <c r="I98" s="46"/>
      <c r="J98" s="48"/>
    </row>
    <row r="99" ht="409.5">
      <c r="A99" s="37" t="s">
        <v>227</v>
      </c>
      <c r="B99" s="45"/>
      <c r="C99" s="46"/>
      <c r="D99" s="46"/>
      <c r="E99" s="39" t="s">
        <v>913</v>
      </c>
      <c r="F99" s="46"/>
      <c r="G99" s="46"/>
      <c r="H99" s="46"/>
      <c r="I99" s="46"/>
      <c r="J99" s="48"/>
    </row>
    <row r="100">
      <c r="A100" s="37" t="s">
        <v>219</v>
      </c>
      <c r="B100" s="37">
        <v>23</v>
      </c>
      <c r="C100" s="38" t="s">
        <v>923</v>
      </c>
      <c r="D100" s="37" t="s">
        <v>221</v>
      </c>
      <c r="E100" s="39" t="s">
        <v>924</v>
      </c>
      <c r="F100" s="40" t="s">
        <v>245</v>
      </c>
      <c r="G100" s="41">
        <v>1</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ht="60">
      <c r="A102" s="37" t="s">
        <v>225</v>
      </c>
      <c r="B102" s="45"/>
      <c r="C102" s="46"/>
      <c r="D102" s="46"/>
      <c r="E102" s="49" t="s">
        <v>1094</v>
      </c>
      <c r="F102" s="46"/>
      <c r="G102" s="46"/>
      <c r="H102" s="46"/>
      <c r="I102" s="46"/>
      <c r="J102" s="48"/>
    </row>
    <row r="103" ht="45">
      <c r="A103" s="37" t="s">
        <v>227</v>
      </c>
      <c r="B103" s="45"/>
      <c r="C103" s="46"/>
      <c r="D103" s="46"/>
      <c r="E103" s="39" t="s">
        <v>926</v>
      </c>
      <c r="F103" s="46"/>
      <c r="G103" s="46"/>
      <c r="H103" s="46"/>
      <c r="I103" s="46"/>
      <c r="J103" s="48"/>
    </row>
    <row r="104">
      <c r="A104" s="31" t="s">
        <v>216</v>
      </c>
      <c r="B104" s="32"/>
      <c r="C104" s="33" t="s">
        <v>927</v>
      </c>
      <c r="D104" s="34"/>
      <c r="E104" s="31" t="s">
        <v>928</v>
      </c>
      <c r="F104" s="34"/>
      <c r="G104" s="34"/>
      <c r="H104" s="34"/>
      <c r="I104" s="35">
        <f>SUMIFS(I105:I140,A105:A140,"P")</f>
        <v>0</v>
      </c>
      <c r="J104" s="36"/>
    </row>
    <row r="105" ht="30">
      <c r="A105" s="37" t="s">
        <v>219</v>
      </c>
      <c r="B105" s="37">
        <v>24</v>
      </c>
      <c r="C105" s="38" t="s">
        <v>933</v>
      </c>
      <c r="D105" s="37" t="s">
        <v>221</v>
      </c>
      <c r="E105" s="39" t="s">
        <v>934</v>
      </c>
      <c r="F105" s="40" t="s">
        <v>234</v>
      </c>
      <c r="G105" s="41">
        <v>1509</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ht="90">
      <c r="A107" s="37" t="s">
        <v>225</v>
      </c>
      <c r="B107" s="45"/>
      <c r="C107" s="46"/>
      <c r="D107" s="46"/>
      <c r="E107" s="49" t="s">
        <v>1095</v>
      </c>
      <c r="F107" s="46"/>
      <c r="G107" s="46"/>
      <c r="H107" s="46"/>
      <c r="I107" s="46"/>
      <c r="J107" s="48"/>
    </row>
    <row r="108" ht="330">
      <c r="A108" s="37" t="s">
        <v>227</v>
      </c>
      <c r="B108" s="45"/>
      <c r="C108" s="46"/>
      <c r="D108" s="46"/>
      <c r="E108" s="39" t="s">
        <v>936</v>
      </c>
      <c r="F108" s="46"/>
      <c r="G108" s="46"/>
      <c r="H108" s="46"/>
      <c r="I108" s="46"/>
      <c r="J108" s="48"/>
    </row>
    <row r="109" ht="30">
      <c r="A109" s="37" t="s">
        <v>219</v>
      </c>
      <c r="B109" s="37">
        <v>25</v>
      </c>
      <c r="C109" s="38" t="s">
        <v>937</v>
      </c>
      <c r="D109" s="37" t="s">
        <v>221</v>
      </c>
      <c r="E109" s="39" t="s">
        <v>938</v>
      </c>
      <c r="F109" s="40" t="s">
        <v>234</v>
      </c>
      <c r="G109" s="41">
        <v>449</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90">
      <c r="A111" s="37" t="s">
        <v>225</v>
      </c>
      <c r="B111" s="45"/>
      <c r="C111" s="46"/>
      <c r="D111" s="46"/>
      <c r="E111" s="49" t="s">
        <v>1096</v>
      </c>
      <c r="F111" s="46"/>
      <c r="G111" s="46"/>
      <c r="H111" s="46"/>
      <c r="I111" s="46"/>
      <c r="J111" s="48"/>
    </row>
    <row r="112" ht="330">
      <c r="A112" s="37" t="s">
        <v>227</v>
      </c>
      <c r="B112" s="45"/>
      <c r="C112" s="46"/>
      <c r="D112" s="46"/>
      <c r="E112" s="39" t="s">
        <v>936</v>
      </c>
      <c r="F112" s="46"/>
      <c r="G112" s="46"/>
      <c r="H112" s="46"/>
      <c r="I112" s="46"/>
      <c r="J112" s="48"/>
    </row>
    <row r="113">
      <c r="A113" s="37" t="s">
        <v>219</v>
      </c>
      <c r="B113" s="37">
        <v>26</v>
      </c>
      <c r="C113" s="38" t="s">
        <v>940</v>
      </c>
      <c r="D113" s="37" t="s">
        <v>221</v>
      </c>
      <c r="E113" s="39" t="s">
        <v>941</v>
      </c>
      <c r="F113" s="40" t="s">
        <v>245</v>
      </c>
      <c r="G113" s="41">
        <v>156</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ht="135">
      <c r="A115" s="37" t="s">
        <v>225</v>
      </c>
      <c r="B115" s="45"/>
      <c r="C115" s="46"/>
      <c r="D115" s="46"/>
      <c r="E115" s="49" t="s">
        <v>1097</v>
      </c>
      <c r="F115" s="46"/>
      <c r="G115" s="46"/>
      <c r="H115" s="46"/>
      <c r="I115" s="46"/>
      <c r="J115" s="48"/>
    </row>
    <row r="116" ht="360">
      <c r="A116" s="37" t="s">
        <v>227</v>
      </c>
      <c r="B116" s="45"/>
      <c r="C116" s="46"/>
      <c r="D116" s="46"/>
      <c r="E116" s="39" t="s">
        <v>943</v>
      </c>
      <c r="F116" s="46"/>
      <c r="G116" s="46"/>
      <c r="H116" s="46"/>
      <c r="I116" s="46"/>
      <c r="J116" s="48"/>
    </row>
    <row r="117">
      <c r="A117" s="37" t="s">
        <v>219</v>
      </c>
      <c r="B117" s="37">
        <v>27</v>
      </c>
      <c r="C117" s="38" t="s">
        <v>944</v>
      </c>
      <c r="D117" s="37" t="s">
        <v>221</v>
      </c>
      <c r="E117" s="39" t="s">
        <v>945</v>
      </c>
      <c r="F117" s="40" t="s">
        <v>245</v>
      </c>
      <c r="G117" s="41">
        <v>72</v>
      </c>
      <c r="H117" s="42">
        <v>0</v>
      </c>
      <c r="I117" s="43">
        <f>ROUND(G117*H117,P4)</f>
        <v>0</v>
      </c>
      <c r="J117" s="37"/>
      <c r="O117" s="44">
        <f>I117*0.21</f>
        <v>0</v>
      </c>
      <c r="P117">
        <v>3</v>
      </c>
    </row>
    <row r="118">
      <c r="A118" s="37" t="s">
        <v>224</v>
      </c>
      <c r="B118" s="45"/>
      <c r="C118" s="46"/>
      <c r="D118" s="46"/>
      <c r="E118" s="47" t="s">
        <v>221</v>
      </c>
      <c r="F118" s="46"/>
      <c r="G118" s="46"/>
      <c r="H118" s="46"/>
      <c r="I118" s="46"/>
      <c r="J118" s="48"/>
    </row>
    <row r="119" ht="75">
      <c r="A119" s="37" t="s">
        <v>225</v>
      </c>
      <c r="B119" s="45"/>
      <c r="C119" s="46"/>
      <c r="D119" s="46"/>
      <c r="E119" s="49" t="s">
        <v>1098</v>
      </c>
      <c r="F119" s="46"/>
      <c r="G119" s="46"/>
      <c r="H119" s="46"/>
      <c r="I119" s="46"/>
      <c r="J119" s="48"/>
    </row>
    <row r="120" ht="360">
      <c r="A120" s="37" t="s">
        <v>227</v>
      </c>
      <c r="B120" s="45"/>
      <c r="C120" s="46"/>
      <c r="D120" s="46"/>
      <c r="E120" s="39" t="s">
        <v>943</v>
      </c>
      <c r="F120" s="46"/>
      <c r="G120" s="46"/>
      <c r="H120" s="46"/>
      <c r="I120" s="46"/>
      <c r="J120" s="48"/>
    </row>
    <row r="121">
      <c r="A121" s="37" t="s">
        <v>219</v>
      </c>
      <c r="B121" s="37">
        <v>28</v>
      </c>
      <c r="C121" s="38" t="s">
        <v>947</v>
      </c>
      <c r="D121" s="37" t="s">
        <v>221</v>
      </c>
      <c r="E121" s="39" t="s">
        <v>948</v>
      </c>
      <c r="F121" s="40" t="s">
        <v>234</v>
      </c>
      <c r="G121" s="41">
        <v>1387</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ht="75">
      <c r="A123" s="37" t="s">
        <v>225</v>
      </c>
      <c r="B123" s="45"/>
      <c r="C123" s="46"/>
      <c r="D123" s="46"/>
      <c r="E123" s="49" t="s">
        <v>1099</v>
      </c>
      <c r="F123" s="46"/>
      <c r="G123" s="46"/>
      <c r="H123" s="46"/>
      <c r="I123" s="46"/>
      <c r="J123" s="48"/>
    </row>
    <row r="124" ht="210">
      <c r="A124" s="37" t="s">
        <v>227</v>
      </c>
      <c r="B124" s="45"/>
      <c r="C124" s="46"/>
      <c r="D124" s="46"/>
      <c r="E124" s="39" t="s">
        <v>950</v>
      </c>
      <c r="F124" s="46"/>
      <c r="G124" s="46"/>
      <c r="H124" s="46"/>
      <c r="I124" s="46"/>
      <c r="J124" s="48"/>
    </row>
    <row r="125">
      <c r="A125" s="37" t="s">
        <v>219</v>
      </c>
      <c r="B125" s="37">
        <v>29</v>
      </c>
      <c r="C125" s="38" t="s">
        <v>899</v>
      </c>
      <c r="D125" s="37" t="s">
        <v>221</v>
      </c>
      <c r="E125" s="39" t="s">
        <v>900</v>
      </c>
      <c r="F125" s="40" t="s">
        <v>245</v>
      </c>
      <c r="G125" s="41">
        <v>65</v>
      </c>
      <c r="H125" s="42">
        <v>0</v>
      </c>
      <c r="I125" s="43">
        <f>ROUND(G125*H125,P4)</f>
        <v>0</v>
      </c>
      <c r="J125" s="37"/>
      <c r="O125" s="44">
        <f>I125*0.21</f>
        <v>0</v>
      </c>
      <c r="P125">
        <v>3</v>
      </c>
    </row>
    <row r="126">
      <c r="A126" s="37" t="s">
        <v>224</v>
      </c>
      <c r="B126" s="45"/>
      <c r="C126" s="46"/>
      <c r="D126" s="46"/>
      <c r="E126" s="39" t="s">
        <v>900</v>
      </c>
      <c r="F126" s="46"/>
      <c r="G126" s="46"/>
      <c r="H126" s="46"/>
      <c r="I126" s="46"/>
      <c r="J126" s="48"/>
    </row>
    <row r="127" ht="75">
      <c r="A127" s="37" t="s">
        <v>225</v>
      </c>
      <c r="B127" s="45"/>
      <c r="C127" s="46"/>
      <c r="D127" s="46"/>
      <c r="E127" s="49" t="s">
        <v>1100</v>
      </c>
      <c r="F127" s="46"/>
      <c r="G127" s="46"/>
      <c r="H127" s="46"/>
      <c r="I127" s="46"/>
      <c r="J127" s="48"/>
    </row>
    <row r="128">
      <c r="A128" s="37" t="s">
        <v>227</v>
      </c>
      <c r="B128" s="45"/>
      <c r="C128" s="46"/>
      <c r="D128" s="46"/>
      <c r="E128" s="47" t="s">
        <v>221</v>
      </c>
      <c r="F128" s="46"/>
      <c r="G128" s="46"/>
      <c r="H128" s="46"/>
      <c r="I128" s="46"/>
      <c r="J128" s="48"/>
    </row>
    <row r="129">
      <c r="A129" s="37" t="s">
        <v>219</v>
      </c>
      <c r="B129" s="37">
        <v>30</v>
      </c>
      <c r="C129" s="38" t="s">
        <v>951</v>
      </c>
      <c r="D129" s="37" t="s">
        <v>221</v>
      </c>
      <c r="E129" s="39" t="s">
        <v>952</v>
      </c>
      <c r="F129" s="40" t="s">
        <v>234</v>
      </c>
      <c r="G129" s="41">
        <v>994</v>
      </c>
      <c r="H129" s="42">
        <v>0</v>
      </c>
      <c r="I129" s="43">
        <f>ROUND(G129*H129,P4)</f>
        <v>0</v>
      </c>
      <c r="J129" s="37"/>
      <c r="O129" s="44">
        <f>I129*0.21</f>
        <v>0</v>
      </c>
      <c r="P129">
        <v>3</v>
      </c>
    </row>
    <row r="130">
      <c r="A130" s="37" t="s">
        <v>224</v>
      </c>
      <c r="B130" s="45"/>
      <c r="C130" s="46"/>
      <c r="D130" s="46"/>
      <c r="E130" s="47" t="s">
        <v>221</v>
      </c>
      <c r="F130" s="46"/>
      <c r="G130" s="46"/>
      <c r="H130" s="46"/>
      <c r="I130" s="46"/>
      <c r="J130" s="48"/>
    </row>
    <row r="131" ht="75">
      <c r="A131" s="37" t="s">
        <v>225</v>
      </c>
      <c r="B131" s="45"/>
      <c r="C131" s="46"/>
      <c r="D131" s="46"/>
      <c r="E131" s="49" t="s">
        <v>1101</v>
      </c>
      <c r="F131" s="46"/>
      <c r="G131" s="46"/>
      <c r="H131" s="46"/>
      <c r="I131" s="46"/>
      <c r="J131" s="48"/>
    </row>
    <row r="132" ht="135">
      <c r="A132" s="37" t="s">
        <v>227</v>
      </c>
      <c r="B132" s="45"/>
      <c r="C132" s="46"/>
      <c r="D132" s="46"/>
      <c r="E132" s="39" t="s">
        <v>954</v>
      </c>
      <c r="F132" s="46"/>
      <c r="G132" s="46"/>
      <c r="H132" s="46"/>
      <c r="I132" s="46"/>
      <c r="J132" s="48"/>
    </row>
    <row r="133">
      <c r="A133" s="37" t="s">
        <v>219</v>
      </c>
      <c r="B133" s="37">
        <v>31</v>
      </c>
      <c r="C133" s="38" t="s">
        <v>955</v>
      </c>
      <c r="D133" s="37" t="s">
        <v>221</v>
      </c>
      <c r="E133" s="39" t="s">
        <v>956</v>
      </c>
      <c r="F133" s="40" t="s">
        <v>234</v>
      </c>
      <c r="G133" s="41">
        <v>393</v>
      </c>
      <c r="H133" s="42">
        <v>0</v>
      </c>
      <c r="I133" s="43">
        <f>ROUND(G133*H133,P4)</f>
        <v>0</v>
      </c>
      <c r="J133" s="37"/>
      <c r="O133" s="44">
        <f>I133*0.21</f>
        <v>0</v>
      </c>
      <c r="P133">
        <v>3</v>
      </c>
    </row>
    <row r="134">
      <c r="A134" s="37" t="s">
        <v>224</v>
      </c>
      <c r="B134" s="45"/>
      <c r="C134" s="46"/>
      <c r="D134" s="46"/>
      <c r="E134" s="47" t="s">
        <v>221</v>
      </c>
      <c r="F134" s="46"/>
      <c r="G134" s="46"/>
      <c r="H134" s="46"/>
      <c r="I134" s="46"/>
      <c r="J134" s="48"/>
    </row>
    <row r="135" ht="75">
      <c r="A135" s="37" t="s">
        <v>225</v>
      </c>
      <c r="B135" s="45"/>
      <c r="C135" s="46"/>
      <c r="D135" s="46"/>
      <c r="E135" s="49" t="s">
        <v>1102</v>
      </c>
      <c r="F135" s="46"/>
      <c r="G135" s="46"/>
      <c r="H135" s="46"/>
      <c r="I135" s="46"/>
      <c r="J135" s="48"/>
    </row>
    <row r="136" ht="135">
      <c r="A136" s="37" t="s">
        <v>227</v>
      </c>
      <c r="B136" s="45"/>
      <c r="C136" s="46"/>
      <c r="D136" s="46"/>
      <c r="E136" s="39" t="s">
        <v>954</v>
      </c>
      <c r="F136" s="46"/>
      <c r="G136" s="46"/>
      <c r="H136" s="46"/>
      <c r="I136" s="46"/>
      <c r="J136" s="48"/>
    </row>
    <row r="137">
      <c r="A137" s="37" t="s">
        <v>219</v>
      </c>
      <c r="B137" s="37">
        <v>32</v>
      </c>
      <c r="C137" s="38" t="s">
        <v>903</v>
      </c>
      <c r="D137" s="37" t="s">
        <v>221</v>
      </c>
      <c r="E137" s="39" t="s">
        <v>904</v>
      </c>
      <c r="F137" s="40" t="s">
        <v>245</v>
      </c>
      <c r="G137" s="41">
        <v>100</v>
      </c>
      <c r="H137" s="42">
        <v>0</v>
      </c>
      <c r="I137" s="43">
        <f>ROUND(G137*H137,P4)</f>
        <v>0</v>
      </c>
      <c r="J137" s="37"/>
      <c r="O137" s="44">
        <f>I137*0.21</f>
        <v>0</v>
      </c>
      <c r="P137">
        <v>3</v>
      </c>
    </row>
    <row r="138">
      <c r="A138" s="37" t="s">
        <v>224</v>
      </c>
      <c r="B138" s="45"/>
      <c r="C138" s="46"/>
      <c r="D138" s="46"/>
      <c r="E138" s="47" t="s">
        <v>221</v>
      </c>
      <c r="F138" s="46"/>
      <c r="G138" s="46"/>
      <c r="H138" s="46"/>
      <c r="I138" s="46"/>
      <c r="J138" s="48"/>
    </row>
    <row r="139" ht="105">
      <c r="A139" s="37" t="s">
        <v>225</v>
      </c>
      <c r="B139" s="45"/>
      <c r="C139" s="46"/>
      <c r="D139" s="46"/>
      <c r="E139" s="49" t="s">
        <v>1103</v>
      </c>
      <c r="F139" s="46"/>
      <c r="G139" s="46"/>
      <c r="H139" s="46"/>
      <c r="I139" s="46"/>
      <c r="J139" s="48"/>
    </row>
    <row r="140" ht="120">
      <c r="A140" s="37" t="s">
        <v>227</v>
      </c>
      <c r="B140" s="45"/>
      <c r="C140" s="46"/>
      <c r="D140" s="46"/>
      <c r="E140" s="39" t="s">
        <v>906</v>
      </c>
      <c r="F140" s="46"/>
      <c r="G140" s="46"/>
      <c r="H140" s="46"/>
      <c r="I140" s="46"/>
      <c r="J140" s="48"/>
    </row>
    <row r="141">
      <c r="A141" s="31" t="s">
        <v>216</v>
      </c>
      <c r="B141" s="32"/>
      <c r="C141" s="33" t="s">
        <v>958</v>
      </c>
      <c r="D141" s="34"/>
      <c r="E141" s="31" t="s">
        <v>242</v>
      </c>
      <c r="F141" s="34"/>
      <c r="G141" s="34"/>
      <c r="H141" s="34"/>
      <c r="I141" s="35">
        <f>SUMIFS(I142:I153,A142:A153,"P")</f>
        <v>0</v>
      </c>
      <c r="J141" s="36"/>
    </row>
    <row r="142">
      <c r="A142" s="37" t="s">
        <v>219</v>
      </c>
      <c r="B142" s="37">
        <v>33</v>
      </c>
      <c r="C142" s="38" t="s">
        <v>959</v>
      </c>
      <c r="D142" s="37" t="s">
        <v>221</v>
      </c>
      <c r="E142" s="39" t="s">
        <v>960</v>
      </c>
      <c r="F142" s="40" t="s">
        <v>245</v>
      </c>
      <c r="G142" s="41">
        <v>35</v>
      </c>
      <c r="H142" s="42">
        <v>0</v>
      </c>
      <c r="I142" s="43">
        <f>ROUND(G142*H142,P4)</f>
        <v>0</v>
      </c>
      <c r="J142" s="37"/>
      <c r="O142" s="44">
        <f>I142*0.21</f>
        <v>0</v>
      </c>
      <c r="P142">
        <v>3</v>
      </c>
    </row>
    <row r="143">
      <c r="A143" s="37" t="s">
        <v>224</v>
      </c>
      <c r="B143" s="45"/>
      <c r="C143" s="46"/>
      <c r="D143" s="46"/>
      <c r="E143" s="47" t="s">
        <v>221</v>
      </c>
      <c r="F143" s="46"/>
      <c r="G143" s="46"/>
      <c r="H143" s="46"/>
      <c r="I143" s="46"/>
      <c r="J143" s="48"/>
    </row>
    <row r="144" ht="75">
      <c r="A144" s="37" t="s">
        <v>225</v>
      </c>
      <c r="B144" s="45"/>
      <c r="C144" s="46"/>
      <c r="D144" s="46"/>
      <c r="E144" s="49" t="s">
        <v>961</v>
      </c>
      <c r="F144" s="46"/>
      <c r="G144" s="46"/>
      <c r="H144" s="46"/>
      <c r="I144" s="46"/>
      <c r="J144" s="48"/>
    </row>
    <row r="145" ht="135">
      <c r="A145" s="37" t="s">
        <v>227</v>
      </c>
      <c r="B145" s="45"/>
      <c r="C145" s="46"/>
      <c r="D145" s="46"/>
      <c r="E145" s="39" t="s">
        <v>962</v>
      </c>
      <c r="F145" s="46"/>
      <c r="G145" s="46"/>
      <c r="H145" s="46"/>
      <c r="I145" s="46"/>
      <c r="J145" s="48"/>
    </row>
    <row r="146">
      <c r="A146" s="37" t="s">
        <v>219</v>
      </c>
      <c r="B146" s="37">
        <v>34</v>
      </c>
      <c r="C146" s="38" t="s">
        <v>963</v>
      </c>
      <c r="D146" s="37" t="s">
        <v>221</v>
      </c>
      <c r="E146" s="39" t="s">
        <v>964</v>
      </c>
      <c r="F146" s="40" t="s">
        <v>245</v>
      </c>
      <c r="G146" s="41">
        <v>2</v>
      </c>
      <c r="H146" s="42">
        <v>0</v>
      </c>
      <c r="I146" s="43">
        <f>ROUND(G146*H146,P4)</f>
        <v>0</v>
      </c>
      <c r="J146" s="37"/>
      <c r="O146" s="44">
        <f>I146*0.21</f>
        <v>0</v>
      </c>
      <c r="P146">
        <v>3</v>
      </c>
    </row>
    <row r="147">
      <c r="A147" s="37" t="s">
        <v>224</v>
      </c>
      <c r="B147" s="45"/>
      <c r="C147" s="46"/>
      <c r="D147" s="46"/>
      <c r="E147" s="47" t="s">
        <v>221</v>
      </c>
      <c r="F147" s="46"/>
      <c r="G147" s="46"/>
      <c r="H147" s="46"/>
      <c r="I147" s="46"/>
      <c r="J147" s="48"/>
    </row>
    <row r="148" ht="75">
      <c r="A148" s="37" t="s">
        <v>225</v>
      </c>
      <c r="B148" s="45"/>
      <c r="C148" s="46"/>
      <c r="D148" s="46"/>
      <c r="E148" s="49" t="s">
        <v>965</v>
      </c>
      <c r="F148" s="46"/>
      <c r="G148" s="46"/>
      <c r="H148" s="46"/>
      <c r="I148" s="46"/>
      <c r="J148" s="48"/>
    </row>
    <row r="149" ht="135">
      <c r="A149" s="37" t="s">
        <v>227</v>
      </c>
      <c r="B149" s="45"/>
      <c r="C149" s="46"/>
      <c r="D149" s="46"/>
      <c r="E149" s="39" t="s">
        <v>966</v>
      </c>
      <c r="F149" s="46"/>
      <c r="G149" s="46"/>
      <c r="H149" s="46"/>
      <c r="I149" s="46"/>
      <c r="J149" s="48"/>
    </row>
    <row r="150">
      <c r="A150" s="37" t="s">
        <v>219</v>
      </c>
      <c r="B150" s="37">
        <v>35</v>
      </c>
      <c r="C150" s="38" t="s">
        <v>967</v>
      </c>
      <c r="D150" s="37" t="s">
        <v>221</v>
      </c>
      <c r="E150" s="39" t="s">
        <v>968</v>
      </c>
      <c r="F150" s="40" t="s">
        <v>245</v>
      </c>
      <c r="G150" s="41">
        <v>2</v>
      </c>
      <c r="H150" s="42">
        <v>0</v>
      </c>
      <c r="I150" s="43">
        <f>ROUND(G150*H150,P4)</f>
        <v>0</v>
      </c>
      <c r="J150" s="37"/>
      <c r="O150" s="44">
        <f>I150*0.21</f>
        <v>0</v>
      </c>
      <c r="P150">
        <v>3</v>
      </c>
    </row>
    <row r="151">
      <c r="A151" s="37" t="s">
        <v>224</v>
      </c>
      <c r="B151" s="45"/>
      <c r="C151" s="46"/>
      <c r="D151" s="46"/>
      <c r="E151" s="47" t="s">
        <v>221</v>
      </c>
      <c r="F151" s="46"/>
      <c r="G151" s="46"/>
      <c r="H151" s="46"/>
      <c r="I151" s="46"/>
      <c r="J151" s="48"/>
    </row>
    <row r="152" ht="75">
      <c r="A152" s="37" t="s">
        <v>225</v>
      </c>
      <c r="B152" s="45"/>
      <c r="C152" s="46"/>
      <c r="D152" s="46"/>
      <c r="E152" s="49" t="s">
        <v>969</v>
      </c>
      <c r="F152" s="46"/>
      <c r="G152" s="46"/>
      <c r="H152" s="46"/>
      <c r="I152" s="46"/>
      <c r="J152" s="48"/>
    </row>
    <row r="153" ht="165">
      <c r="A153" s="37" t="s">
        <v>227</v>
      </c>
      <c r="B153" s="45"/>
      <c r="C153" s="46"/>
      <c r="D153" s="46"/>
      <c r="E153" s="39" t="s">
        <v>970</v>
      </c>
      <c r="F153" s="46"/>
      <c r="G153" s="46"/>
      <c r="H153" s="46"/>
      <c r="I153" s="46"/>
      <c r="J153" s="48"/>
    </row>
    <row r="154">
      <c r="A154" s="31" t="s">
        <v>216</v>
      </c>
      <c r="B154" s="32"/>
      <c r="C154" s="33" t="s">
        <v>971</v>
      </c>
      <c r="D154" s="34"/>
      <c r="E154" s="31" t="s">
        <v>972</v>
      </c>
      <c r="F154" s="34"/>
      <c r="G154" s="34"/>
      <c r="H154" s="34"/>
      <c r="I154" s="35">
        <f>SUMIFS(I155:I166,A155:A166,"P")</f>
        <v>0</v>
      </c>
      <c r="J154" s="36"/>
    </row>
    <row r="155">
      <c r="A155" s="37" t="s">
        <v>219</v>
      </c>
      <c r="B155" s="37">
        <v>36</v>
      </c>
      <c r="C155" s="38" t="s">
        <v>973</v>
      </c>
      <c r="D155" s="37" t="s">
        <v>221</v>
      </c>
      <c r="E155" s="39" t="s">
        <v>974</v>
      </c>
      <c r="F155" s="40" t="s">
        <v>234</v>
      </c>
      <c r="G155" s="41">
        <v>1958</v>
      </c>
      <c r="H155" s="42">
        <v>0</v>
      </c>
      <c r="I155" s="43">
        <f>ROUND(G155*H155,P4)</f>
        <v>0</v>
      </c>
      <c r="J155" s="37"/>
      <c r="O155" s="44">
        <f>I155*0.21</f>
        <v>0</v>
      </c>
      <c r="P155">
        <v>3</v>
      </c>
    </row>
    <row r="156">
      <c r="A156" s="37" t="s">
        <v>224</v>
      </c>
      <c r="B156" s="45"/>
      <c r="C156" s="46"/>
      <c r="D156" s="46"/>
      <c r="E156" s="47" t="s">
        <v>221</v>
      </c>
      <c r="F156" s="46"/>
      <c r="G156" s="46"/>
      <c r="H156" s="46"/>
      <c r="I156" s="46"/>
      <c r="J156" s="48"/>
    </row>
    <row r="157" ht="75">
      <c r="A157" s="37" t="s">
        <v>225</v>
      </c>
      <c r="B157" s="45"/>
      <c r="C157" s="46"/>
      <c r="D157" s="46"/>
      <c r="E157" s="49" t="s">
        <v>1104</v>
      </c>
      <c r="F157" s="46"/>
      <c r="G157" s="46"/>
      <c r="H157" s="46"/>
      <c r="I157" s="46"/>
      <c r="J157" s="48"/>
    </row>
    <row r="158" ht="105">
      <c r="A158" s="37" t="s">
        <v>227</v>
      </c>
      <c r="B158" s="45"/>
      <c r="C158" s="46"/>
      <c r="D158" s="46"/>
      <c r="E158" s="39" t="s">
        <v>976</v>
      </c>
      <c r="F158" s="46"/>
      <c r="G158" s="46"/>
      <c r="H158" s="46"/>
      <c r="I158" s="46"/>
      <c r="J158" s="48"/>
    </row>
    <row r="159">
      <c r="A159" s="37" t="s">
        <v>219</v>
      </c>
      <c r="B159" s="37">
        <v>37</v>
      </c>
      <c r="C159" s="38" t="s">
        <v>356</v>
      </c>
      <c r="D159" s="37" t="s">
        <v>221</v>
      </c>
      <c r="E159" s="39" t="s">
        <v>357</v>
      </c>
      <c r="F159" s="40" t="s">
        <v>245</v>
      </c>
      <c r="G159" s="41">
        <v>28</v>
      </c>
      <c r="H159" s="42">
        <v>0</v>
      </c>
      <c r="I159" s="43">
        <f>ROUND(G159*H159,P4)</f>
        <v>0</v>
      </c>
      <c r="J159" s="37"/>
      <c r="O159" s="44">
        <f>I159*0.21</f>
        <v>0</v>
      </c>
      <c r="P159">
        <v>3</v>
      </c>
    </row>
    <row r="160">
      <c r="A160" s="37" t="s">
        <v>224</v>
      </c>
      <c r="B160" s="45"/>
      <c r="C160" s="46"/>
      <c r="D160" s="46"/>
      <c r="E160" s="47" t="s">
        <v>221</v>
      </c>
      <c r="F160" s="46"/>
      <c r="G160" s="46"/>
      <c r="H160" s="46"/>
      <c r="I160" s="46"/>
      <c r="J160" s="48"/>
    </row>
    <row r="161" ht="180">
      <c r="A161" s="37" t="s">
        <v>225</v>
      </c>
      <c r="B161" s="45"/>
      <c r="C161" s="46"/>
      <c r="D161" s="46"/>
      <c r="E161" s="49" t="s">
        <v>1105</v>
      </c>
      <c r="F161" s="46"/>
      <c r="G161" s="46"/>
      <c r="H161" s="46"/>
      <c r="I161" s="46"/>
      <c r="J161" s="48"/>
    </row>
    <row r="162" ht="150">
      <c r="A162" s="37" t="s">
        <v>227</v>
      </c>
      <c r="B162" s="45"/>
      <c r="C162" s="46"/>
      <c r="D162" s="46"/>
      <c r="E162" s="39" t="s">
        <v>358</v>
      </c>
      <c r="F162" s="46"/>
      <c r="G162" s="46"/>
      <c r="H162" s="46"/>
      <c r="I162" s="46"/>
      <c r="J162" s="48"/>
    </row>
    <row r="163">
      <c r="A163" s="37" t="s">
        <v>219</v>
      </c>
      <c r="B163" s="37">
        <v>38</v>
      </c>
      <c r="C163" s="38" t="s">
        <v>359</v>
      </c>
      <c r="D163" s="37" t="s">
        <v>221</v>
      </c>
      <c r="E163" s="39" t="s">
        <v>360</v>
      </c>
      <c r="F163" s="40" t="s">
        <v>245</v>
      </c>
      <c r="G163" s="41">
        <v>28</v>
      </c>
      <c r="H163" s="42">
        <v>0</v>
      </c>
      <c r="I163" s="43">
        <f>ROUND(G163*H163,P4)</f>
        <v>0</v>
      </c>
      <c r="J163" s="37"/>
      <c r="O163" s="44">
        <f>I163*0.21</f>
        <v>0</v>
      </c>
      <c r="P163">
        <v>3</v>
      </c>
    </row>
    <row r="164">
      <c r="A164" s="37" t="s">
        <v>224</v>
      </c>
      <c r="B164" s="45"/>
      <c r="C164" s="46"/>
      <c r="D164" s="46"/>
      <c r="E164" s="47" t="s">
        <v>221</v>
      </c>
      <c r="F164" s="46"/>
      <c r="G164" s="46"/>
      <c r="H164" s="46"/>
      <c r="I164" s="46"/>
      <c r="J164" s="48"/>
    </row>
    <row r="165" ht="180">
      <c r="A165" s="37" t="s">
        <v>225</v>
      </c>
      <c r="B165" s="45"/>
      <c r="C165" s="46"/>
      <c r="D165" s="46"/>
      <c r="E165" s="49" t="s">
        <v>1105</v>
      </c>
      <c r="F165" s="46"/>
      <c r="G165" s="46"/>
      <c r="H165" s="46"/>
      <c r="I165" s="46"/>
      <c r="J165" s="48"/>
    </row>
    <row r="166" ht="150">
      <c r="A166" s="37" t="s">
        <v>227</v>
      </c>
      <c r="B166" s="45"/>
      <c r="C166" s="46"/>
      <c r="D166" s="46"/>
      <c r="E166" s="39" t="s">
        <v>361</v>
      </c>
      <c r="F166" s="46"/>
      <c r="G166" s="46"/>
      <c r="H166" s="46"/>
      <c r="I166" s="46"/>
      <c r="J166" s="48"/>
    </row>
    <row r="167">
      <c r="A167" s="31" t="s">
        <v>216</v>
      </c>
      <c r="B167" s="32"/>
      <c r="C167" s="33" t="s">
        <v>978</v>
      </c>
      <c r="D167" s="34"/>
      <c r="E167" s="31" t="s">
        <v>979</v>
      </c>
      <c r="F167" s="34"/>
      <c r="G167" s="34"/>
      <c r="H167" s="34"/>
      <c r="I167" s="35">
        <f>SUMIFS(I168:I183,A168:A183,"P")</f>
        <v>0</v>
      </c>
      <c r="J167" s="36"/>
    </row>
    <row r="168">
      <c r="A168" s="37" t="s">
        <v>219</v>
      </c>
      <c r="B168" s="37">
        <v>39</v>
      </c>
      <c r="C168" s="38" t="s">
        <v>984</v>
      </c>
      <c r="D168" s="37" t="s">
        <v>221</v>
      </c>
      <c r="E168" s="39" t="s">
        <v>985</v>
      </c>
      <c r="F168" s="40" t="s">
        <v>394</v>
      </c>
      <c r="G168" s="41">
        <v>100</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ht="60">
      <c r="A170" s="37" t="s">
        <v>225</v>
      </c>
      <c r="B170" s="45"/>
      <c r="C170" s="46"/>
      <c r="D170" s="46"/>
      <c r="E170" s="49" t="s">
        <v>1106</v>
      </c>
      <c r="F170" s="46"/>
      <c r="G170" s="46"/>
      <c r="H170" s="46"/>
      <c r="I170" s="46"/>
      <c r="J170" s="48"/>
    </row>
    <row r="171" ht="60">
      <c r="A171" s="37" t="s">
        <v>227</v>
      </c>
      <c r="B171" s="45"/>
      <c r="C171" s="46"/>
      <c r="D171" s="46"/>
      <c r="E171" s="39" t="s">
        <v>983</v>
      </c>
      <c r="F171" s="46"/>
      <c r="G171" s="46"/>
      <c r="H171" s="46"/>
      <c r="I171" s="46"/>
      <c r="J171" s="48"/>
    </row>
    <row r="172">
      <c r="A172" s="37" t="s">
        <v>219</v>
      </c>
      <c r="B172" s="37">
        <v>40</v>
      </c>
      <c r="C172" s="38" t="s">
        <v>994</v>
      </c>
      <c r="D172" s="37" t="s">
        <v>221</v>
      </c>
      <c r="E172" s="39" t="s">
        <v>995</v>
      </c>
      <c r="F172" s="40" t="s">
        <v>245</v>
      </c>
      <c r="G172" s="41">
        <v>7</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ht="60">
      <c r="A174" s="37" t="s">
        <v>225</v>
      </c>
      <c r="B174" s="45"/>
      <c r="C174" s="46"/>
      <c r="D174" s="46"/>
      <c r="E174" s="49" t="s">
        <v>1107</v>
      </c>
      <c r="F174" s="46"/>
      <c r="G174" s="46"/>
      <c r="H174" s="46"/>
      <c r="I174" s="46"/>
      <c r="J174" s="48"/>
    </row>
    <row r="175" ht="105">
      <c r="A175" s="37" t="s">
        <v>227</v>
      </c>
      <c r="B175" s="45"/>
      <c r="C175" s="46"/>
      <c r="D175" s="46"/>
      <c r="E175" s="39" t="s">
        <v>997</v>
      </c>
      <c r="F175" s="46"/>
      <c r="G175" s="46"/>
      <c r="H175" s="46"/>
      <c r="I175" s="46"/>
      <c r="J175" s="48"/>
    </row>
    <row r="176">
      <c r="A176" s="37" t="s">
        <v>219</v>
      </c>
      <c r="B176" s="37">
        <v>41</v>
      </c>
      <c r="C176" s="38" t="s">
        <v>1010</v>
      </c>
      <c r="D176" s="37" t="s">
        <v>221</v>
      </c>
      <c r="E176" s="39" t="s">
        <v>1011</v>
      </c>
      <c r="F176" s="40" t="s">
        <v>1012</v>
      </c>
      <c r="G176" s="41">
        <v>2.706</v>
      </c>
      <c r="H176" s="42">
        <v>0</v>
      </c>
      <c r="I176" s="43">
        <f>ROUND(G176*H176,P4)</f>
        <v>0</v>
      </c>
      <c r="J176" s="37"/>
      <c r="O176" s="44">
        <f>I176*0.21</f>
        <v>0</v>
      </c>
      <c r="P176">
        <v>3</v>
      </c>
    </row>
    <row r="177">
      <c r="A177" s="37" t="s">
        <v>224</v>
      </c>
      <c r="B177" s="45"/>
      <c r="C177" s="46"/>
      <c r="D177" s="46"/>
      <c r="E177" s="39" t="s">
        <v>1011</v>
      </c>
      <c r="F177" s="46"/>
      <c r="G177" s="46"/>
      <c r="H177" s="46"/>
      <c r="I177" s="46"/>
      <c r="J177" s="48"/>
    </row>
    <row r="178" ht="75">
      <c r="A178" s="37" t="s">
        <v>225</v>
      </c>
      <c r="B178" s="45"/>
      <c r="C178" s="46"/>
      <c r="D178" s="46"/>
      <c r="E178" s="49" t="s">
        <v>1013</v>
      </c>
      <c r="F178" s="46"/>
      <c r="G178" s="46"/>
      <c r="H178" s="46"/>
      <c r="I178" s="46"/>
      <c r="J178" s="48"/>
    </row>
    <row r="179">
      <c r="A179" s="37" t="s">
        <v>227</v>
      </c>
      <c r="B179" s="45"/>
      <c r="C179" s="46"/>
      <c r="D179" s="46"/>
      <c r="E179" s="47" t="s">
        <v>221</v>
      </c>
      <c r="F179" s="46"/>
      <c r="G179" s="46"/>
      <c r="H179" s="46"/>
      <c r="I179" s="46"/>
      <c r="J179" s="48"/>
    </row>
    <row r="180">
      <c r="A180" s="37" t="s">
        <v>219</v>
      </c>
      <c r="B180" s="37">
        <v>42</v>
      </c>
      <c r="C180" s="38" t="s">
        <v>1014</v>
      </c>
      <c r="D180" s="37" t="s">
        <v>221</v>
      </c>
      <c r="E180" s="39" t="s">
        <v>1015</v>
      </c>
      <c r="F180" s="40" t="s">
        <v>1012</v>
      </c>
      <c r="G180" s="41">
        <v>2.706</v>
      </c>
      <c r="H180" s="42">
        <v>0</v>
      </c>
      <c r="I180" s="43">
        <f>ROUND(G180*H180,P4)</f>
        <v>0</v>
      </c>
      <c r="J180" s="37"/>
      <c r="O180" s="44">
        <f>I180*0.21</f>
        <v>0</v>
      </c>
      <c r="P180">
        <v>3</v>
      </c>
    </row>
    <row r="181">
      <c r="A181" s="37" t="s">
        <v>224</v>
      </c>
      <c r="B181" s="45"/>
      <c r="C181" s="46"/>
      <c r="D181" s="46"/>
      <c r="E181" s="39" t="s">
        <v>1015</v>
      </c>
      <c r="F181" s="46"/>
      <c r="G181" s="46"/>
      <c r="H181" s="46"/>
      <c r="I181" s="46"/>
      <c r="J181" s="48"/>
    </row>
    <row r="182" ht="75">
      <c r="A182" s="37" t="s">
        <v>225</v>
      </c>
      <c r="B182" s="45"/>
      <c r="C182" s="46"/>
      <c r="D182" s="46"/>
      <c r="E182" s="49" t="s">
        <v>1016</v>
      </c>
      <c r="F182" s="46"/>
      <c r="G182" s="46"/>
      <c r="H182" s="46"/>
      <c r="I182" s="46"/>
      <c r="J182" s="48"/>
    </row>
    <row r="183">
      <c r="A183" s="37" t="s">
        <v>227</v>
      </c>
      <c r="B183" s="45"/>
      <c r="C183" s="46"/>
      <c r="D183" s="46"/>
      <c r="E183" s="47" t="s">
        <v>221</v>
      </c>
      <c r="F183" s="46"/>
      <c r="G183" s="46"/>
      <c r="H183" s="46"/>
      <c r="I183" s="46"/>
      <c r="J183" s="48"/>
    </row>
    <row r="184">
      <c r="A184" s="31" t="s">
        <v>216</v>
      </c>
      <c r="B184" s="32"/>
      <c r="C184" s="33" t="s">
        <v>1017</v>
      </c>
      <c r="D184" s="34"/>
      <c r="E184" s="31" t="s">
        <v>1018</v>
      </c>
      <c r="F184" s="34"/>
      <c r="G184" s="34"/>
      <c r="H184" s="34"/>
      <c r="I184" s="35">
        <f>SUMIFS(I185:I220,A185:A220,"P")</f>
        <v>0</v>
      </c>
      <c r="J184" s="36"/>
    </row>
    <row r="185">
      <c r="A185" s="37" t="s">
        <v>219</v>
      </c>
      <c r="B185" s="37">
        <v>43</v>
      </c>
      <c r="C185" s="38" t="s">
        <v>1019</v>
      </c>
      <c r="D185" s="37" t="s">
        <v>221</v>
      </c>
      <c r="E185" s="39" t="s">
        <v>1020</v>
      </c>
      <c r="F185" s="40" t="s">
        <v>223</v>
      </c>
      <c r="G185" s="41">
        <v>3430</v>
      </c>
      <c r="H185" s="42">
        <v>0</v>
      </c>
      <c r="I185" s="43">
        <f>ROUND(G185*H185,P4)</f>
        <v>0</v>
      </c>
      <c r="J185" s="37"/>
      <c r="O185" s="44">
        <f>I185*0.21</f>
        <v>0</v>
      </c>
      <c r="P185">
        <v>3</v>
      </c>
    </row>
    <row r="186">
      <c r="A186" s="37" t="s">
        <v>224</v>
      </c>
      <c r="B186" s="45"/>
      <c r="C186" s="46"/>
      <c r="D186" s="46"/>
      <c r="E186" s="47" t="s">
        <v>221</v>
      </c>
      <c r="F186" s="46"/>
      <c r="G186" s="46"/>
      <c r="H186" s="46"/>
      <c r="I186" s="46"/>
      <c r="J186" s="48"/>
    </row>
    <row r="187" ht="75">
      <c r="A187" s="37" t="s">
        <v>225</v>
      </c>
      <c r="B187" s="45"/>
      <c r="C187" s="46"/>
      <c r="D187" s="46"/>
      <c r="E187" s="49" t="s">
        <v>1108</v>
      </c>
      <c r="F187" s="46"/>
      <c r="G187" s="46"/>
      <c r="H187" s="46"/>
      <c r="I187" s="46"/>
      <c r="J187" s="48"/>
    </row>
    <row r="188" ht="180">
      <c r="A188" s="37" t="s">
        <v>227</v>
      </c>
      <c r="B188" s="45"/>
      <c r="C188" s="46"/>
      <c r="D188" s="46"/>
      <c r="E188" s="39" t="s">
        <v>1022</v>
      </c>
      <c r="F188" s="46"/>
      <c r="G188" s="46"/>
      <c r="H188" s="46"/>
      <c r="I188" s="46"/>
      <c r="J188" s="48"/>
    </row>
    <row r="189" ht="30">
      <c r="A189" s="37" t="s">
        <v>219</v>
      </c>
      <c r="B189" s="37">
        <v>44</v>
      </c>
      <c r="C189" s="38" t="s">
        <v>1028</v>
      </c>
      <c r="D189" s="37" t="s">
        <v>221</v>
      </c>
      <c r="E189" s="39" t="s">
        <v>1029</v>
      </c>
      <c r="F189" s="40" t="s">
        <v>1025</v>
      </c>
      <c r="G189" s="41">
        <v>64700</v>
      </c>
      <c r="H189" s="42">
        <v>0</v>
      </c>
      <c r="I189" s="43">
        <f>ROUND(G189*H189,P4)</f>
        <v>0</v>
      </c>
      <c r="J189" s="37"/>
      <c r="O189" s="44">
        <f>I189*0.21</f>
        <v>0</v>
      </c>
      <c r="P189">
        <v>3</v>
      </c>
    </row>
    <row r="190">
      <c r="A190" s="37" t="s">
        <v>224</v>
      </c>
      <c r="B190" s="45"/>
      <c r="C190" s="46"/>
      <c r="D190" s="46"/>
      <c r="E190" s="47" t="s">
        <v>221</v>
      </c>
      <c r="F190" s="46"/>
      <c r="G190" s="46"/>
      <c r="H190" s="46"/>
      <c r="I190" s="46"/>
      <c r="J190" s="48"/>
    </row>
    <row r="191" ht="120">
      <c r="A191" s="37" t="s">
        <v>225</v>
      </c>
      <c r="B191" s="45"/>
      <c r="C191" s="46"/>
      <c r="D191" s="46"/>
      <c r="E191" s="49" t="s">
        <v>1109</v>
      </c>
      <c r="F191" s="46"/>
      <c r="G191" s="46"/>
      <c r="H191" s="46"/>
      <c r="I191" s="46"/>
      <c r="J191" s="48"/>
    </row>
    <row r="192" ht="165">
      <c r="A192" s="37" t="s">
        <v>227</v>
      </c>
      <c r="B192" s="45"/>
      <c r="C192" s="46"/>
      <c r="D192" s="46"/>
      <c r="E192" s="39" t="s">
        <v>1027</v>
      </c>
      <c r="F192" s="46"/>
      <c r="G192" s="46"/>
      <c r="H192" s="46"/>
      <c r="I192" s="46"/>
      <c r="J192" s="48"/>
    </row>
    <row r="193" ht="30">
      <c r="A193" s="37" t="s">
        <v>219</v>
      </c>
      <c r="B193" s="37">
        <v>45</v>
      </c>
      <c r="C193" s="38" t="s">
        <v>1031</v>
      </c>
      <c r="D193" s="37" t="s">
        <v>221</v>
      </c>
      <c r="E193" s="39" t="s">
        <v>1032</v>
      </c>
      <c r="F193" s="40" t="s">
        <v>234</v>
      </c>
      <c r="G193" s="41">
        <v>257</v>
      </c>
      <c r="H193" s="42">
        <v>0</v>
      </c>
      <c r="I193" s="43">
        <f>ROUND(G193*H193,P4)</f>
        <v>0</v>
      </c>
      <c r="J193" s="37"/>
      <c r="O193" s="44">
        <f>I193*0.21</f>
        <v>0</v>
      </c>
      <c r="P193">
        <v>3</v>
      </c>
    </row>
    <row r="194">
      <c r="A194" s="37" t="s">
        <v>224</v>
      </c>
      <c r="B194" s="45"/>
      <c r="C194" s="46"/>
      <c r="D194" s="46"/>
      <c r="E194" s="47" t="s">
        <v>221</v>
      </c>
      <c r="F194" s="46"/>
      <c r="G194" s="46"/>
      <c r="H194" s="46"/>
      <c r="I194" s="46"/>
      <c r="J194" s="48"/>
    </row>
    <row r="195" ht="120">
      <c r="A195" s="37" t="s">
        <v>225</v>
      </c>
      <c r="B195" s="45"/>
      <c r="C195" s="46"/>
      <c r="D195" s="46"/>
      <c r="E195" s="49" t="s">
        <v>1110</v>
      </c>
      <c r="F195" s="46"/>
      <c r="G195" s="46"/>
      <c r="H195" s="46"/>
      <c r="I195" s="46"/>
      <c r="J195" s="48"/>
    </row>
    <row r="196" ht="240">
      <c r="A196" s="37" t="s">
        <v>227</v>
      </c>
      <c r="B196" s="45"/>
      <c r="C196" s="46"/>
      <c r="D196" s="46"/>
      <c r="E196" s="39" t="s">
        <v>1034</v>
      </c>
      <c r="F196" s="46"/>
      <c r="G196" s="46"/>
      <c r="H196" s="46"/>
      <c r="I196" s="46"/>
      <c r="J196" s="48"/>
    </row>
    <row r="197" ht="30">
      <c r="A197" s="37" t="s">
        <v>219</v>
      </c>
      <c r="B197" s="37">
        <v>46</v>
      </c>
      <c r="C197" s="38" t="s">
        <v>1111</v>
      </c>
      <c r="D197" s="37" t="s">
        <v>221</v>
      </c>
      <c r="E197" s="39" t="s">
        <v>1112</v>
      </c>
      <c r="F197" s="40" t="s">
        <v>1037</v>
      </c>
      <c r="G197" s="41">
        <v>4070</v>
      </c>
      <c r="H197" s="42">
        <v>0</v>
      </c>
      <c r="I197" s="43">
        <f>ROUND(G197*H197,P4)</f>
        <v>0</v>
      </c>
      <c r="J197" s="37"/>
      <c r="O197" s="44">
        <f>I197*0.21</f>
        <v>0</v>
      </c>
      <c r="P197">
        <v>3</v>
      </c>
    </row>
    <row r="198">
      <c r="A198" s="37" t="s">
        <v>224</v>
      </c>
      <c r="B198" s="45"/>
      <c r="C198" s="46"/>
      <c r="D198" s="46"/>
      <c r="E198" s="47" t="s">
        <v>221</v>
      </c>
      <c r="F198" s="46"/>
      <c r="G198" s="46"/>
      <c r="H198" s="46"/>
      <c r="I198" s="46"/>
      <c r="J198" s="48"/>
    </row>
    <row r="199" ht="135">
      <c r="A199" s="37" t="s">
        <v>225</v>
      </c>
      <c r="B199" s="45"/>
      <c r="C199" s="46"/>
      <c r="D199" s="46"/>
      <c r="E199" s="49" t="s">
        <v>1113</v>
      </c>
      <c r="F199" s="46"/>
      <c r="G199" s="46"/>
      <c r="H199" s="46"/>
      <c r="I199" s="46"/>
      <c r="J199" s="48"/>
    </row>
    <row r="200" ht="150">
      <c r="A200" s="37" t="s">
        <v>227</v>
      </c>
      <c r="B200" s="45"/>
      <c r="C200" s="46"/>
      <c r="D200" s="46"/>
      <c r="E200" s="39" t="s">
        <v>1051</v>
      </c>
      <c r="F200" s="46"/>
      <c r="G200" s="46"/>
      <c r="H200" s="46"/>
      <c r="I200" s="46"/>
      <c r="J200" s="48"/>
    </row>
    <row r="201" ht="30">
      <c r="A201" s="37" t="s">
        <v>219</v>
      </c>
      <c r="B201" s="37">
        <v>47</v>
      </c>
      <c r="C201" s="38" t="s">
        <v>1040</v>
      </c>
      <c r="D201" s="37" t="s">
        <v>221</v>
      </c>
      <c r="E201" s="39" t="s">
        <v>1041</v>
      </c>
      <c r="F201" s="40" t="s">
        <v>234</v>
      </c>
      <c r="G201" s="41">
        <v>729</v>
      </c>
      <c r="H201" s="42">
        <v>0</v>
      </c>
      <c r="I201" s="43">
        <f>ROUND(G201*H201,P4)</f>
        <v>0</v>
      </c>
      <c r="J201" s="37"/>
      <c r="O201" s="44">
        <f>I201*0.21</f>
        <v>0</v>
      </c>
      <c r="P201">
        <v>3</v>
      </c>
    </row>
    <row r="202">
      <c r="A202" s="37" t="s">
        <v>224</v>
      </c>
      <c r="B202" s="45"/>
      <c r="C202" s="46"/>
      <c r="D202" s="46"/>
      <c r="E202" s="47" t="s">
        <v>221</v>
      </c>
      <c r="F202" s="46"/>
      <c r="G202" s="46"/>
      <c r="H202" s="46"/>
      <c r="I202" s="46"/>
      <c r="J202" s="48"/>
    </row>
    <row r="203" ht="105">
      <c r="A203" s="37" t="s">
        <v>225</v>
      </c>
      <c r="B203" s="45"/>
      <c r="C203" s="46"/>
      <c r="D203" s="46"/>
      <c r="E203" s="49" t="s">
        <v>1114</v>
      </c>
      <c r="F203" s="46"/>
      <c r="G203" s="46"/>
      <c r="H203" s="46"/>
      <c r="I203" s="46"/>
      <c r="J203" s="48"/>
    </row>
    <row r="204" ht="240">
      <c r="A204" s="37" t="s">
        <v>227</v>
      </c>
      <c r="B204" s="45"/>
      <c r="C204" s="46"/>
      <c r="D204" s="46"/>
      <c r="E204" s="39" t="s">
        <v>1043</v>
      </c>
      <c r="F204" s="46"/>
      <c r="G204" s="46"/>
      <c r="H204" s="46"/>
      <c r="I204" s="46"/>
      <c r="J204" s="48"/>
    </row>
    <row r="205" ht="30">
      <c r="A205" s="37" t="s">
        <v>219</v>
      </c>
      <c r="B205" s="37">
        <v>48</v>
      </c>
      <c r="C205" s="38" t="s">
        <v>1115</v>
      </c>
      <c r="D205" s="37" t="s">
        <v>221</v>
      </c>
      <c r="E205" s="39" t="s">
        <v>1116</v>
      </c>
      <c r="F205" s="40" t="s">
        <v>1037</v>
      </c>
      <c r="G205" s="41">
        <v>1910</v>
      </c>
      <c r="H205" s="42">
        <v>0</v>
      </c>
      <c r="I205" s="43">
        <f>ROUND(G205*H205,P4)</f>
        <v>0</v>
      </c>
      <c r="J205" s="37"/>
      <c r="O205" s="44">
        <f>I205*0.21</f>
        <v>0</v>
      </c>
      <c r="P205">
        <v>3</v>
      </c>
    </row>
    <row r="206">
      <c r="A206" s="37" t="s">
        <v>224</v>
      </c>
      <c r="B206" s="45"/>
      <c r="C206" s="46"/>
      <c r="D206" s="46"/>
      <c r="E206" s="47" t="s">
        <v>221</v>
      </c>
      <c r="F206" s="46"/>
      <c r="G206" s="46"/>
      <c r="H206" s="46"/>
      <c r="I206" s="46"/>
      <c r="J206" s="48"/>
    </row>
    <row r="207" ht="135">
      <c r="A207" s="37" t="s">
        <v>225</v>
      </c>
      <c r="B207" s="45"/>
      <c r="C207" s="46"/>
      <c r="D207" s="46"/>
      <c r="E207" s="49" t="s">
        <v>1117</v>
      </c>
      <c r="F207" s="46"/>
      <c r="G207" s="46"/>
      <c r="H207" s="46"/>
      <c r="I207" s="46"/>
      <c r="J207" s="48"/>
    </row>
    <row r="208" ht="150">
      <c r="A208" s="37" t="s">
        <v>227</v>
      </c>
      <c r="B208" s="45"/>
      <c r="C208" s="46"/>
      <c r="D208" s="46"/>
      <c r="E208" s="39" t="s">
        <v>1051</v>
      </c>
      <c r="F208" s="46"/>
      <c r="G208" s="46"/>
      <c r="H208" s="46"/>
      <c r="I208" s="46"/>
      <c r="J208" s="48"/>
    </row>
    <row r="209" ht="45">
      <c r="A209" s="37" t="s">
        <v>219</v>
      </c>
      <c r="B209" s="37">
        <v>49</v>
      </c>
      <c r="C209" s="38" t="s">
        <v>1044</v>
      </c>
      <c r="D209" s="37" t="s">
        <v>221</v>
      </c>
      <c r="E209" s="39" t="s">
        <v>1045</v>
      </c>
      <c r="F209" s="40" t="s">
        <v>234</v>
      </c>
      <c r="G209" s="41">
        <v>199.40000000000001</v>
      </c>
      <c r="H209" s="42">
        <v>0</v>
      </c>
      <c r="I209" s="43">
        <f>ROUND(G209*H209,P4)</f>
        <v>0</v>
      </c>
      <c r="J209" s="37"/>
      <c r="O209" s="44">
        <f>I209*0.21</f>
        <v>0</v>
      </c>
      <c r="P209">
        <v>3</v>
      </c>
    </row>
    <row r="210">
      <c r="A210" s="37" t="s">
        <v>224</v>
      </c>
      <c r="B210" s="45"/>
      <c r="C210" s="46"/>
      <c r="D210" s="46"/>
      <c r="E210" s="47" t="s">
        <v>221</v>
      </c>
      <c r="F210" s="46"/>
      <c r="G210" s="46"/>
      <c r="H210" s="46"/>
      <c r="I210" s="46"/>
      <c r="J210" s="48"/>
    </row>
    <row r="211" ht="105">
      <c r="A211" s="37" t="s">
        <v>225</v>
      </c>
      <c r="B211" s="45"/>
      <c r="C211" s="46"/>
      <c r="D211" s="46"/>
      <c r="E211" s="49" t="s">
        <v>1118</v>
      </c>
      <c r="F211" s="46"/>
      <c r="G211" s="46"/>
      <c r="H211" s="46"/>
      <c r="I211" s="46"/>
      <c r="J211" s="48"/>
    </row>
    <row r="212" ht="225">
      <c r="A212" s="37" t="s">
        <v>227</v>
      </c>
      <c r="B212" s="45"/>
      <c r="C212" s="46"/>
      <c r="D212" s="46"/>
      <c r="E212" s="39" t="s">
        <v>1047</v>
      </c>
      <c r="F212" s="46"/>
      <c r="G212" s="46"/>
      <c r="H212" s="46"/>
      <c r="I212" s="46"/>
      <c r="J212" s="48"/>
    </row>
    <row r="213" ht="45">
      <c r="A213" s="37" t="s">
        <v>219</v>
      </c>
      <c r="B213" s="37">
        <v>50</v>
      </c>
      <c r="C213" s="38" t="s">
        <v>1119</v>
      </c>
      <c r="D213" s="37" t="s">
        <v>221</v>
      </c>
      <c r="E213" s="39" t="s">
        <v>1120</v>
      </c>
      <c r="F213" s="40" t="s">
        <v>234</v>
      </c>
      <c r="G213" s="41">
        <v>448.64999999999998</v>
      </c>
      <c r="H213" s="42">
        <v>0</v>
      </c>
      <c r="I213" s="43">
        <f>ROUND(G213*H213,P4)</f>
        <v>0</v>
      </c>
      <c r="J213" s="37"/>
      <c r="O213" s="44">
        <f>I213*0.21</f>
        <v>0</v>
      </c>
      <c r="P213">
        <v>3</v>
      </c>
    </row>
    <row r="214">
      <c r="A214" s="37" t="s">
        <v>224</v>
      </c>
      <c r="B214" s="45"/>
      <c r="C214" s="46"/>
      <c r="D214" s="46"/>
      <c r="E214" s="47" t="s">
        <v>221</v>
      </c>
      <c r="F214" s="46"/>
      <c r="G214" s="46"/>
      <c r="H214" s="46"/>
      <c r="I214" s="46"/>
      <c r="J214" s="48"/>
    </row>
    <row r="215" ht="105">
      <c r="A215" s="37" t="s">
        <v>225</v>
      </c>
      <c r="B215" s="45"/>
      <c r="C215" s="46"/>
      <c r="D215" s="46"/>
      <c r="E215" s="49" t="s">
        <v>1121</v>
      </c>
      <c r="F215" s="46"/>
      <c r="G215" s="46"/>
      <c r="H215" s="46"/>
      <c r="I215" s="46"/>
      <c r="J215" s="48"/>
    </row>
    <row r="216" ht="255">
      <c r="A216" s="37" t="s">
        <v>227</v>
      </c>
      <c r="B216" s="45"/>
      <c r="C216" s="46"/>
      <c r="D216" s="46"/>
      <c r="E216" s="39" t="s">
        <v>1122</v>
      </c>
      <c r="F216" s="46"/>
      <c r="G216" s="46"/>
      <c r="H216" s="46"/>
      <c r="I216" s="46"/>
      <c r="J216" s="48"/>
    </row>
    <row r="217">
      <c r="A217" s="37" t="s">
        <v>219</v>
      </c>
      <c r="B217" s="37">
        <v>51</v>
      </c>
      <c r="C217" s="38" t="s">
        <v>1052</v>
      </c>
      <c r="D217" s="37" t="s">
        <v>221</v>
      </c>
      <c r="E217" s="39" t="s">
        <v>1053</v>
      </c>
      <c r="F217" s="40" t="s">
        <v>245</v>
      </c>
      <c r="G217" s="41">
        <v>130</v>
      </c>
      <c r="H217" s="42">
        <v>0</v>
      </c>
      <c r="I217" s="43">
        <f>ROUND(G217*H217,P4)</f>
        <v>0</v>
      </c>
      <c r="J217" s="37"/>
      <c r="O217" s="44">
        <f>I217*0.21</f>
        <v>0</v>
      </c>
      <c r="P217">
        <v>3</v>
      </c>
    </row>
    <row r="218">
      <c r="A218" s="37" t="s">
        <v>224</v>
      </c>
      <c r="B218" s="45"/>
      <c r="C218" s="46"/>
      <c r="D218" s="46"/>
      <c r="E218" s="47" t="s">
        <v>221</v>
      </c>
      <c r="F218" s="46"/>
      <c r="G218" s="46"/>
      <c r="H218" s="46"/>
      <c r="I218" s="46"/>
      <c r="J218" s="48"/>
    </row>
    <row r="219" ht="60">
      <c r="A219" s="37" t="s">
        <v>225</v>
      </c>
      <c r="B219" s="45"/>
      <c r="C219" s="46"/>
      <c r="D219" s="46"/>
      <c r="E219" s="49" t="s">
        <v>1123</v>
      </c>
      <c r="F219" s="46"/>
      <c r="G219" s="46"/>
      <c r="H219" s="46"/>
      <c r="I219" s="46"/>
      <c r="J219" s="48"/>
    </row>
    <row r="220" ht="165">
      <c r="A220" s="37" t="s">
        <v>227</v>
      </c>
      <c r="B220" s="45"/>
      <c r="C220" s="46"/>
      <c r="D220" s="46"/>
      <c r="E220" s="39" t="s">
        <v>1055</v>
      </c>
      <c r="F220" s="46"/>
      <c r="G220" s="46"/>
      <c r="H220" s="46"/>
      <c r="I220" s="46"/>
      <c r="J220" s="48"/>
    </row>
    <row r="221">
      <c r="A221" s="31" t="s">
        <v>216</v>
      </c>
      <c r="B221" s="32"/>
      <c r="C221" s="33" t="s">
        <v>457</v>
      </c>
      <c r="D221" s="34"/>
      <c r="E221" s="31" t="s">
        <v>458</v>
      </c>
      <c r="F221" s="34"/>
      <c r="G221" s="34"/>
      <c r="H221" s="34"/>
      <c r="I221" s="35">
        <f>SUMIFS(I222:I253,A222:A253,"P")</f>
        <v>0</v>
      </c>
      <c r="J221" s="36"/>
    </row>
    <row r="222" ht="45">
      <c r="A222" s="37" t="s">
        <v>219</v>
      </c>
      <c r="B222" s="37">
        <v>52</v>
      </c>
      <c r="C222" s="38" t="s">
        <v>1124</v>
      </c>
      <c r="D222" s="37" t="s">
        <v>1125</v>
      </c>
      <c r="E222" s="39" t="s">
        <v>1126</v>
      </c>
      <c r="F222" s="40" t="s">
        <v>462</v>
      </c>
      <c r="G222" s="41">
        <v>2472</v>
      </c>
      <c r="H222" s="42">
        <v>0</v>
      </c>
      <c r="I222" s="43">
        <f>ROUND(G222*H222,P4)</f>
        <v>0</v>
      </c>
      <c r="J222" s="37"/>
      <c r="O222" s="44">
        <f>I222*0.21</f>
        <v>0</v>
      </c>
      <c r="P222">
        <v>3</v>
      </c>
    </row>
    <row r="223">
      <c r="A223" s="37" t="s">
        <v>224</v>
      </c>
      <c r="B223" s="45"/>
      <c r="C223" s="46"/>
      <c r="D223" s="46"/>
      <c r="E223" s="39" t="s">
        <v>463</v>
      </c>
      <c r="F223" s="46"/>
      <c r="G223" s="46"/>
      <c r="H223" s="46"/>
      <c r="I223" s="46"/>
      <c r="J223" s="48"/>
    </row>
    <row r="224" ht="60">
      <c r="A224" s="37" t="s">
        <v>225</v>
      </c>
      <c r="B224" s="45"/>
      <c r="C224" s="46"/>
      <c r="D224" s="46"/>
      <c r="E224" s="49" t="s">
        <v>1127</v>
      </c>
      <c r="F224" s="46"/>
      <c r="G224" s="46"/>
      <c r="H224" s="46"/>
      <c r="I224" s="46"/>
      <c r="J224" s="48"/>
    </row>
    <row r="225" ht="120">
      <c r="A225" s="37" t="s">
        <v>227</v>
      </c>
      <c r="B225" s="45"/>
      <c r="C225" s="46"/>
      <c r="D225" s="46"/>
      <c r="E225" s="39" t="s">
        <v>1128</v>
      </c>
      <c r="F225" s="46"/>
      <c r="G225" s="46"/>
      <c r="H225" s="46"/>
      <c r="I225" s="46"/>
      <c r="J225" s="48"/>
    </row>
    <row r="226" ht="45">
      <c r="A226" s="37" t="s">
        <v>219</v>
      </c>
      <c r="B226" s="37">
        <v>53</v>
      </c>
      <c r="C226" s="38" t="s">
        <v>1129</v>
      </c>
      <c r="D226" s="37" t="s">
        <v>1130</v>
      </c>
      <c r="E226" s="39" t="s">
        <v>1131</v>
      </c>
      <c r="F226" s="40" t="s">
        <v>462</v>
      </c>
      <c r="G226" s="41">
        <v>3</v>
      </c>
      <c r="H226" s="42">
        <v>0</v>
      </c>
      <c r="I226" s="43">
        <f>ROUND(G226*H226,P4)</f>
        <v>0</v>
      </c>
      <c r="J226" s="37"/>
      <c r="O226" s="44">
        <f>I226*0.21</f>
        <v>0</v>
      </c>
      <c r="P226">
        <v>3</v>
      </c>
    </row>
    <row r="227">
      <c r="A227" s="37" t="s">
        <v>224</v>
      </c>
      <c r="B227" s="45"/>
      <c r="C227" s="46"/>
      <c r="D227" s="46"/>
      <c r="E227" s="39" t="s">
        <v>463</v>
      </c>
      <c r="F227" s="46"/>
      <c r="G227" s="46"/>
      <c r="H227" s="46"/>
      <c r="I227" s="46"/>
      <c r="J227" s="48"/>
    </row>
    <row r="228" ht="75">
      <c r="A228" s="37" t="s">
        <v>225</v>
      </c>
      <c r="B228" s="45"/>
      <c r="C228" s="46"/>
      <c r="D228" s="46"/>
      <c r="E228" s="49" t="s">
        <v>1132</v>
      </c>
      <c r="F228" s="46"/>
      <c r="G228" s="46"/>
      <c r="H228" s="46"/>
      <c r="I228" s="46"/>
      <c r="J228" s="48"/>
    </row>
    <row r="229" ht="120">
      <c r="A229" s="37" t="s">
        <v>227</v>
      </c>
      <c r="B229" s="45"/>
      <c r="C229" s="46"/>
      <c r="D229" s="46"/>
      <c r="E229" s="39" t="s">
        <v>1128</v>
      </c>
      <c r="F229" s="46"/>
      <c r="G229" s="46"/>
      <c r="H229" s="46"/>
      <c r="I229" s="46"/>
      <c r="J229" s="48"/>
    </row>
    <row r="230" ht="45">
      <c r="A230" s="37" t="s">
        <v>219</v>
      </c>
      <c r="B230" s="37">
        <v>54</v>
      </c>
      <c r="C230" s="38" t="s">
        <v>1133</v>
      </c>
      <c r="D230" s="37" t="s">
        <v>1134</v>
      </c>
      <c r="E230" s="39" t="s">
        <v>1135</v>
      </c>
      <c r="F230" s="40" t="s">
        <v>462</v>
      </c>
      <c r="G230" s="41">
        <v>0.42299999999999999</v>
      </c>
      <c r="H230" s="42">
        <v>0</v>
      </c>
      <c r="I230" s="43">
        <f>ROUND(G230*H230,P4)</f>
        <v>0</v>
      </c>
      <c r="J230" s="37"/>
      <c r="O230" s="44">
        <f>I230*0.21</f>
        <v>0</v>
      </c>
      <c r="P230">
        <v>3</v>
      </c>
    </row>
    <row r="231">
      <c r="A231" s="37" t="s">
        <v>224</v>
      </c>
      <c r="B231" s="45"/>
      <c r="C231" s="46"/>
      <c r="D231" s="46"/>
      <c r="E231" s="39" t="s">
        <v>463</v>
      </c>
      <c r="F231" s="46"/>
      <c r="G231" s="46"/>
      <c r="H231" s="46"/>
      <c r="I231" s="46"/>
      <c r="J231" s="48"/>
    </row>
    <row r="232" ht="75">
      <c r="A232" s="37" t="s">
        <v>225</v>
      </c>
      <c r="B232" s="45"/>
      <c r="C232" s="46"/>
      <c r="D232" s="46"/>
      <c r="E232" s="49" t="s">
        <v>1136</v>
      </c>
      <c r="F232" s="46"/>
      <c r="G232" s="46"/>
      <c r="H232" s="46"/>
      <c r="I232" s="46"/>
      <c r="J232" s="48"/>
    </row>
    <row r="233" ht="120">
      <c r="A233" s="37" t="s">
        <v>227</v>
      </c>
      <c r="B233" s="45"/>
      <c r="C233" s="46"/>
      <c r="D233" s="46"/>
      <c r="E233" s="39" t="s">
        <v>1128</v>
      </c>
      <c r="F233" s="46"/>
      <c r="G233" s="46"/>
      <c r="H233" s="46"/>
      <c r="I233" s="46"/>
      <c r="J233" s="48"/>
    </row>
    <row r="234" ht="45">
      <c r="A234" s="37" t="s">
        <v>219</v>
      </c>
      <c r="B234" s="37">
        <v>55</v>
      </c>
      <c r="C234" s="38" t="s">
        <v>1137</v>
      </c>
      <c r="D234" s="37" t="s">
        <v>1138</v>
      </c>
      <c r="E234" s="39" t="s">
        <v>1139</v>
      </c>
      <c r="F234" s="40" t="s">
        <v>462</v>
      </c>
      <c r="G234" s="41">
        <v>0.85499999999999998</v>
      </c>
      <c r="H234" s="42">
        <v>0</v>
      </c>
      <c r="I234" s="43">
        <f>ROUND(G234*H234,P4)</f>
        <v>0</v>
      </c>
      <c r="J234" s="37"/>
      <c r="O234" s="44">
        <f>I234*0.21</f>
        <v>0</v>
      </c>
      <c r="P234">
        <v>3</v>
      </c>
    </row>
    <row r="235">
      <c r="A235" s="37" t="s">
        <v>224</v>
      </c>
      <c r="B235" s="45"/>
      <c r="C235" s="46"/>
      <c r="D235" s="46"/>
      <c r="E235" s="39" t="s">
        <v>463</v>
      </c>
      <c r="F235" s="46"/>
      <c r="G235" s="46"/>
      <c r="H235" s="46"/>
      <c r="I235" s="46"/>
      <c r="J235" s="48"/>
    </row>
    <row r="236" ht="75">
      <c r="A236" s="37" t="s">
        <v>225</v>
      </c>
      <c r="B236" s="45"/>
      <c r="C236" s="46"/>
      <c r="D236" s="46"/>
      <c r="E236" s="49" t="s">
        <v>1140</v>
      </c>
      <c r="F236" s="46"/>
      <c r="G236" s="46"/>
      <c r="H236" s="46"/>
      <c r="I236" s="46"/>
      <c r="J236" s="48"/>
    </row>
    <row r="237" ht="120">
      <c r="A237" s="37" t="s">
        <v>227</v>
      </c>
      <c r="B237" s="45"/>
      <c r="C237" s="46"/>
      <c r="D237" s="46"/>
      <c r="E237" s="39" t="s">
        <v>1128</v>
      </c>
      <c r="F237" s="46"/>
      <c r="G237" s="46"/>
      <c r="H237" s="46"/>
      <c r="I237" s="46"/>
      <c r="J237" s="48"/>
    </row>
    <row r="238" ht="45">
      <c r="A238" s="37" t="s">
        <v>219</v>
      </c>
      <c r="B238" s="37">
        <v>56</v>
      </c>
      <c r="C238" s="38" t="s">
        <v>1141</v>
      </c>
      <c r="D238" s="37" t="s">
        <v>1142</v>
      </c>
      <c r="E238" s="39" t="s">
        <v>1143</v>
      </c>
      <c r="F238" s="40" t="s">
        <v>462</v>
      </c>
      <c r="G238" s="41">
        <v>147</v>
      </c>
      <c r="H238" s="42">
        <v>0</v>
      </c>
      <c r="I238" s="43">
        <f>ROUND(G238*H238,P4)</f>
        <v>0</v>
      </c>
      <c r="J238" s="37"/>
      <c r="O238" s="44">
        <f>I238*0.21</f>
        <v>0</v>
      </c>
      <c r="P238">
        <v>3</v>
      </c>
    </row>
    <row r="239">
      <c r="A239" s="37" t="s">
        <v>224</v>
      </c>
      <c r="B239" s="45"/>
      <c r="C239" s="46"/>
      <c r="D239" s="46"/>
      <c r="E239" s="39" t="s">
        <v>463</v>
      </c>
      <c r="F239" s="46"/>
      <c r="G239" s="46"/>
      <c r="H239" s="46"/>
      <c r="I239" s="46"/>
      <c r="J239" s="48"/>
    </row>
    <row r="240" ht="75">
      <c r="A240" s="37" t="s">
        <v>225</v>
      </c>
      <c r="B240" s="45"/>
      <c r="C240" s="46"/>
      <c r="D240" s="46"/>
      <c r="E240" s="49" t="s">
        <v>1144</v>
      </c>
      <c r="F240" s="46"/>
      <c r="G240" s="46"/>
      <c r="H240" s="46"/>
      <c r="I240" s="46"/>
      <c r="J240" s="48"/>
    </row>
    <row r="241" ht="120">
      <c r="A241" s="37" t="s">
        <v>227</v>
      </c>
      <c r="B241" s="45"/>
      <c r="C241" s="46"/>
      <c r="D241" s="46"/>
      <c r="E241" s="39" t="s">
        <v>1128</v>
      </c>
      <c r="F241" s="46"/>
      <c r="G241" s="46"/>
      <c r="H241" s="46"/>
      <c r="I241" s="46"/>
      <c r="J241" s="48"/>
    </row>
    <row r="242" ht="45">
      <c r="A242" s="37" t="s">
        <v>219</v>
      </c>
      <c r="B242" s="37">
        <v>57</v>
      </c>
      <c r="C242" s="38" t="s">
        <v>1145</v>
      </c>
      <c r="D242" s="37" t="s">
        <v>1146</v>
      </c>
      <c r="E242" s="39" t="s">
        <v>1147</v>
      </c>
      <c r="F242" s="40" t="s">
        <v>462</v>
      </c>
      <c r="G242" s="41">
        <v>5</v>
      </c>
      <c r="H242" s="42">
        <v>0</v>
      </c>
      <c r="I242" s="43">
        <f>ROUND(G242*H242,P4)</f>
        <v>0</v>
      </c>
      <c r="J242" s="37"/>
      <c r="O242" s="44">
        <f>I242*0.21</f>
        <v>0</v>
      </c>
      <c r="P242">
        <v>3</v>
      </c>
    </row>
    <row r="243">
      <c r="A243" s="37" t="s">
        <v>224</v>
      </c>
      <c r="B243" s="45"/>
      <c r="C243" s="46"/>
      <c r="D243" s="46"/>
      <c r="E243" s="39" t="s">
        <v>463</v>
      </c>
      <c r="F243" s="46"/>
      <c r="G243" s="46"/>
      <c r="H243" s="46"/>
      <c r="I243" s="46"/>
      <c r="J243" s="48"/>
    </row>
    <row r="244" ht="75">
      <c r="A244" s="37" t="s">
        <v>225</v>
      </c>
      <c r="B244" s="45"/>
      <c r="C244" s="46"/>
      <c r="D244" s="46"/>
      <c r="E244" s="49" t="s">
        <v>1148</v>
      </c>
      <c r="F244" s="46"/>
      <c r="G244" s="46"/>
      <c r="H244" s="46"/>
      <c r="I244" s="46"/>
      <c r="J244" s="48"/>
    </row>
    <row r="245" ht="120">
      <c r="A245" s="37" t="s">
        <v>227</v>
      </c>
      <c r="B245" s="45"/>
      <c r="C245" s="46"/>
      <c r="D245" s="46"/>
      <c r="E245" s="39" t="s">
        <v>1128</v>
      </c>
      <c r="F245" s="46"/>
      <c r="G245" s="46"/>
      <c r="H245" s="46"/>
      <c r="I245" s="46"/>
      <c r="J245" s="48"/>
    </row>
    <row r="246" ht="45">
      <c r="A246" s="37" t="s">
        <v>219</v>
      </c>
      <c r="B246" s="37">
        <v>58</v>
      </c>
      <c r="C246" s="38" t="s">
        <v>1149</v>
      </c>
      <c r="D246" s="37" t="s">
        <v>1150</v>
      </c>
      <c r="E246" s="39" t="s">
        <v>1151</v>
      </c>
      <c r="F246" s="40" t="s">
        <v>462</v>
      </c>
      <c r="G246" s="41">
        <v>410</v>
      </c>
      <c r="H246" s="42">
        <v>0</v>
      </c>
      <c r="I246" s="43">
        <f>ROUND(G246*H246,P4)</f>
        <v>0</v>
      </c>
      <c r="J246" s="37"/>
      <c r="O246" s="44">
        <f>I246*0.21</f>
        <v>0</v>
      </c>
      <c r="P246">
        <v>3</v>
      </c>
    </row>
    <row r="247">
      <c r="A247" s="37" t="s">
        <v>224</v>
      </c>
      <c r="B247" s="45"/>
      <c r="C247" s="46"/>
      <c r="D247" s="46"/>
      <c r="E247" s="39" t="s">
        <v>463</v>
      </c>
      <c r="F247" s="46"/>
      <c r="G247" s="46"/>
      <c r="H247" s="46"/>
      <c r="I247" s="46"/>
      <c r="J247" s="48"/>
    </row>
    <row r="248" ht="60">
      <c r="A248" s="37" t="s">
        <v>225</v>
      </c>
      <c r="B248" s="45"/>
      <c r="C248" s="46"/>
      <c r="D248" s="46"/>
      <c r="E248" s="49" t="s">
        <v>1152</v>
      </c>
      <c r="F248" s="46"/>
      <c r="G248" s="46"/>
      <c r="H248" s="46"/>
      <c r="I248" s="46"/>
      <c r="J248" s="48"/>
    </row>
    <row r="249" ht="120">
      <c r="A249" s="37" t="s">
        <v>227</v>
      </c>
      <c r="B249" s="45"/>
      <c r="C249" s="46"/>
      <c r="D249" s="46"/>
      <c r="E249" s="39" t="s">
        <v>1128</v>
      </c>
      <c r="F249" s="46"/>
      <c r="G249" s="46"/>
      <c r="H249" s="46"/>
      <c r="I249" s="46"/>
      <c r="J249" s="48"/>
    </row>
    <row r="250" ht="30">
      <c r="A250" s="37" t="s">
        <v>219</v>
      </c>
      <c r="B250" s="37">
        <v>59</v>
      </c>
      <c r="C250" s="38" t="s">
        <v>1153</v>
      </c>
      <c r="D250" s="37" t="s">
        <v>1154</v>
      </c>
      <c r="E250" s="39" t="s">
        <v>1155</v>
      </c>
      <c r="F250" s="40" t="s">
        <v>462</v>
      </c>
      <c r="G250" s="41">
        <v>141</v>
      </c>
      <c r="H250" s="42">
        <v>0</v>
      </c>
      <c r="I250" s="43">
        <f>ROUND(G250*H250,P4)</f>
        <v>0</v>
      </c>
      <c r="J250" s="37"/>
      <c r="O250" s="44">
        <f>I250*0.21</f>
        <v>0</v>
      </c>
      <c r="P250">
        <v>3</v>
      </c>
    </row>
    <row r="251">
      <c r="A251" s="37" t="s">
        <v>224</v>
      </c>
      <c r="B251" s="45"/>
      <c r="C251" s="46"/>
      <c r="D251" s="46"/>
      <c r="E251" s="39" t="s">
        <v>463</v>
      </c>
      <c r="F251" s="46"/>
      <c r="G251" s="46"/>
      <c r="H251" s="46"/>
      <c r="I251" s="46"/>
      <c r="J251" s="48"/>
    </row>
    <row r="252" ht="105">
      <c r="A252" s="37" t="s">
        <v>225</v>
      </c>
      <c r="B252" s="45"/>
      <c r="C252" s="46"/>
      <c r="D252" s="46"/>
      <c r="E252" s="49" t="s">
        <v>1156</v>
      </c>
      <c r="F252" s="46"/>
      <c r="G252" s="46"/>
      <c r="H252" s="46"/>
      <c r="I252" s="46"/>
      <c r="J252" s="48"/>
    </row>
    <row r="253" ht="120">
      <c r="A253" s="37" t="s">
        <v>227</v>
      </c>
      <c r="B253" s="50"/>
      <c r="C253" s="51"/>
      <c r="D253" s="51"/>
      <c r="E253" s="39" t="s">
        <v>1128</v>
      </c>
      <c r="F253" s="51"/>
      <c r="G253" s="51"/>
      <c r="H253" s="51"/>
      <c r="I253" s="51"/>
      <c r="J253" s="52"/>
    </row>
  </sheetData>
  <sheetProtection sheet="1" objects="1" scenarios="1" spinCount="100000" saltValue="NvLPeBskoIf6y6gOklpz5w5HeDuUySccJL6SpQdAXvYf73iVJyeVMYJJ6hrJkvHcJYm3FZpNftS3ZfgsKSm6OA==" hashValue="ixjASrufRHDcA4VCoBUQV7oQWY6m6VYOLraSMBnk8hTsOVZ5nrVgXybcR3eYeeczAZ9exXPadxzRF8NNgmh2dg=="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1157</v>
      </c>
      <c r="I3" s="25">
        <f>SUMIFS(I11:I231,A11:A231,"SD")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797</v>
      </c>
      <c r="D5" s="22"/>
      <c r="E5" s="23" t="s">
        <v>42</v>
      </c>
      <c r="F5" s="17"/>
      <c r="G5" s="17"/>
      <c r="H5" s="17"/>
      <c r="I5" s="17"/>
      <c r="J5" s="19"/>
      <c r="O5">
        <v>0.20999999999999999</v>
      </c>
    </row>
    <row r="6">
      <c r="A6" s="3" t="s">
        <v>201</v>
      </c>
      <c r="B6" s="20" t="s">
        <v>198</v>
      </c>
      <c r="C6" s="21" t="s">
        <v>798</v>
      </c>
      <c r="D6" s="22"/>
      <c r="E6" s="23" t="s">
        <v>44</v>
      </c>
      <c r="F6" s="17"/>
      <c r="G6" s="17"/>
      <c r="H6" s="17"/>
      <c r="I6" s="17"/>
      <c r="J6" s="19"/>
    </row>
    <row r="7">
      <c r="A7" s="3" t="s">
        <v>203</v>
      </c>
      <c r="B7" s="20" t="s">
        <v>204</v>
      </c>
      <c r="C7" s="21" t="s">
        <v>1157</v>
      </c>
      <c r="D7" s="22"/>
      <c r="E7" s="23" t="s">
        <v>50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SUMIFS(I12:I95,A12:A95,"P")</f>
        <v>0</v>
      </c>
      <c r="J11" s="36"/>
    </row>
    <row r="12" ht="30">
      <c r="A12" s="37" t="s">
        <v>219</v>
      </c>
      <c r="B12" s="37">
        <v>1</v>
      </c>
      <c r="C12" s="38" t="s">
        <v>1158</v>
      </c>
      <c r="D12" s="37" t="s">
        <v>221</v>
      </c>
      <c r="E12" s="39" t="s">
        <v>1159</v>
      </c>
      <c r="F12" s="40" t="s">
        <v>223</v>
      </c>
      <c r="G12" s="41">
        <v>51.299999999999997</v>
      </c>
      <c r="H12" s="42">
        <v>0</v>
      </c>
      <c r="I12" s="43">
        <f>ROUND(G12*H12,P4)</f>
        <v>0</v>
      </c>
      <c r="J12" s="37"/>
      <c r="O12" s="44">
        <f>I12*0.21</f>
        <v>0</v>
      </c>
      <c r="P12">
        <v>3</v>
      </c>
    </row>
    <row r="13">
      <c r="A13" s="37" t="s">
        <v>224</v>
      </c>
      <c r="B13" s="45"/>
      <c r="C13" s="46"/>
      <c r="D13" s="46"/>
      <c r="E13" s="47" t="s">
        <v>221</v>
      </c>
      <c r="F13" s="46"/>
      <c r="G13" s="46"/>
      <c r="H13" s="46"/>
      <c r="I13" s="46"/>
      <c r="J13" s="48"/>
    </row>
    <row r="14" ht="45">
      <c r="A14" s="37" t="s">
        <v>225</v>
      </c>
      <c r="B14" s="45"/>
      <c r="C14" s="46"/>
      <c r="D14" s="46"/>
      <c r="E14" s="49" t="s">
        <v>1160</v>
      </c>
      <c r="F14" s="46"/>
      <c r="G14" s="46"/>
      <c r="H14" s="46"/>
      <c r="I14" s="46"/>
      <c r="J14" s="48"/>
    </row>
    <row r="15" ht="120">
      <c r="A15" s="37" t="s">
        <v>227</v>
      </c>
      <c r="B15" s="45"/>
      <c r="C15" s="46"/>
      <c r="D15" s="46"/>
      <c r="E15" s="39" t="s">
        <v>1161</v>
      </c>
      <c r="F15" s="46"/>
      <c r="G15" s="46"/>
      <c r="H15" s="46"/>
      <c r="I15" s="46"/>
      <c r="J15" s="48"/>
    </row>
    <row r="16">
      <c r="A16" s="37" t="s">
        <v>219</v>
      </c>
      <c r="B16" s="37">
        <v>2</v>
      </c>
      <c r="C16" s="38" t="s">
        <v>1162</v>
      </c>
      <c r="D16" s="37" t="s">
        <v>221</v>
      </c>
      <c r="E16" s="39" t="s">
        <v>1163</v>
      </c>
      <c r="F16" s="40" t="s">
        <v>394</v>
      </c>
      <c r="G16" s="41">
        <v>50</v>
      </c>
      <c r="H16" s="42">
        <v>0</v>
      </c>
      <c r="I16" s="43">
        <f>ROUND(G16*H16,P4)</f>
        <v>0</v>
      </c>
      <c r="J16" s="37"/>
      <c r="O16" s="44">
        <f>I16*0.21</f>
        <v>0</v>
      </c>
      <c r="P16">
        <v>3</v>
      </c>
    </row>
    <row r="17">
      <c r="A17" s="37" t="s">
        <v>224</v>
      </c>
      <c r="B17" s="45"/>
      <c r="C17" s="46"/>
      <c r="D17" s="46"/>
      <c r="E17" s="47" t="s">
        <v>221</v>
      </c>
      <c r="F17" s="46"/>
      <c r="G17" s="46"/>
      <c r="H17" s="46"/>
      <c r="I17" s="46"/>
      <c r="J17" s="48"/>
    </row>
    <row r="18" ht="75">
      <c r="A18" s="37" t="s">
        <v>225</v>
      </c>
      <c r="B18" s="45"/>
      <c r="C18" s="46"/>
      <c r="D18" s="46"/>
      <c r="E18" s="49" t="s">
        <v>1164</v>
      </c>
      <c r="F18" s="46"/>
      <c r="G18" s="46"/>
      <c r="H18" s="46"/>
      <c r="I18" s="46"/>
      <c r="J18" s="48"/>
    </row>
    <row r="19" ht="120">
      <c r="A19" s="37" t="s">
        <v>227</v>
      </c>
      <c r="B19" s="45"/>
      <c r="C19" s="46"/>
      <c r="D19" s="46"/>
      <c r="E19" s="39" t="s">
        <v>1165</v>
      </c>
      <c r="F19" s="46"/>
      <c r="G19" s="46"/>
      <c r="H19" s="46"/>
      <c r="I19" s="46"/>
      <c r="J19" s="48"/>
    </row>
    <row r="20">
      <c r="A20" s="37" t="s">
        <v>219</v>
      </c>
      <c r="B20" s="37">
        <v>3</v>
      </c>
      <c r="C20" s="38" t="s">
        <v>1166</v>
      </c>
      <c r="D20" s="37" t="s">
        <v>221</v>
      </c>
      <c r="E20" s="39" t="s">
        <v>1167</v>
      </c>
      <c r="F20" s="40" t="s">
        <v>223</v>
      </c>
      <c r="G20" s="41">
        <v>655</v>
      </c>
      <c r="H20" s="42">
        <v>0</v>
      </c>
      <c r="I20" s="43">
        <f>ROUND(G20*H20,P4)</f>
        <v>0</v>
      </c>
      <c r="J20" s="37"/>
      <c r="O20" s="44">
        <f>I20*0.21</f>
        <v>0</v>
      </c>
      <c r="P20">
        <v>3</v>
      </c>
    </row>
    <row r="21">
      <c r="A21" s="37" t="s">
        <v>224</v>
      </c>
      <c r="B21" s="45"/>
      <c r="C21" s="46"/>
      <c r="D21" s="46"/>
      <c r="E21" s="47" t="s">
        <v>221</v>
      </c>
      <c r="F21" s="46"/>
      <c r="G21" s="46"/>
      <c r="H21" s="46"/>
      <c r="I21" s="46"/>
      <c r="J21" s="48"/>
    </row>
    <row r="22" ht="75">
      <c r="A22" s="37" t="s">
        <v>225</v>
      </c>
      <c r="B22" s="45"/>
      <c r="C22" s="46"/>
      <c r="D22" s="46"/>
      <c r="E22" s="49" t="s">
        <v>1168</v>
      </c>
      <c r="F22" s="46"/>
      <c r="G22" s="46"/>
      <c r="H22" s="46"/>
      <c r="I22" s="46"/>
      <c r="J22" s="48"/>
    </row>
    <row r="23" ht="75">
      <c r="A23" s="37" t="s">
        <v>227</v>
      </c>
      <c r="B23" s="45"/>
      <c r="C23" s="46"/>
      <c r="D23" s="46"/>
      <c r="E23" s="39" t="s">
        <v>1169</v>
      </c>
      <c r="F23" s="46"/>
      <c r="G23" s="46"/>
      <c r="H23" s="46"/>
      <c r="I23" s="46"/>
      <c r="J23" s="48"/>
    </row>
    <row r="24">
      <c r="A24" s="37" t="s">
        <v>219</v>
      </c>
      <c r="B24" s="37">
        <v>4</v>
      </c>
      <c r="C24" s="38" t="s">
        <v>1170</v>
      </c>
      <c r="D24" s="37" t="s">
        <v>221</v>
      </c>
      <c r="E24" s="39" t="s">
        <v>1171</v>
      </c>
      <c r="F24" s="40" t="s">
        <v>223</v>
      </c>
      <c r="G24" s="41">
        <v>1631</v>
      </c>
      <c r="H24" s="42">
        <v>0</v>
      </c>
      <c r="I24" s="43">
        <f>ROUND(G24*H24,P4)</f>
        <v>0</v>
      </c>
      <c r="J24" s="37"/>
      <c r="O24" s="44">
        <f>I24*0.21</f>
        <v>0</v>
      </c>
      <c r="P24">
        <v>3</v>
      </c>
    </row>
    <row r="25">
      <c r="A25" s="37" t="s">
        <v>224</v>
      </c>
      <c r="B25" s="45"/>
      <c r="C25" s="46"/>
      <c r="D25" s="46"/>
      <c r="E25" s="47" t="s">
        <v>221</v>
      </c>
      <c r="F25" s="46"/>
      <c r="G25" s="46"/>
      <c r="H25" s="46"/>
      <c r="I25" s="46"/>
      <c r="J25" s="48"/>
    </row>
    <row r="26" ht="75">
      <c r="A26" s="37" t="s">
        <v>225</v>
      </c>
      <c r="B26" s="45"/>
      <c r="C26" s="46"/>
      <c r="D26" s="46"/>
      <c r="E26" s="49" t="s">
        <v>1172</v>
      </c>
      <c r="F26" s="46"/>
      <c r="G26" s="46"/>
      <c r="H26" s="46"/>
      <c r="I26" s="46"/>
      <c r="J26" s="48"/>
    </row>
    <row r="27" ht="409.5">
      <c r="A27" s="37" t="s">
        <v>227</v>
      </c>
      <c r="B27" s="45"/>
      <c r="C27" s="46"/>
      <c r="D27" s="46"/>
      <c r="E27" s="39" t="s">
        <v>1173</v>
      </c>
      <c r="F27" s="46"/>
      <c r="G27" s="46"/>
      <c r="H27" s="46"/>
      <c r="I27" s="46"/>
      <c r="J27" s="48"/>
    </row>
    <row r="28">
      <c r="A28" s="37" t="s">
        <v>219</v>
      </c>
      <c r="B28" s="37">
        <v>5</v>
      </c>
      <c r="C28" s="38" t="s">
        <v>1174</v>
      </c>
      <c r="D28" s="37" t="s">
        <v>221</v>
      </c>
      <c r="E28" s="39" t="s">
        <v>1175</v>
      </c>
      <c r="F28" s="40" t="s">
        <v>223</v>
      </c>
      <c r="G28" s="41">
        <v>4253</v>
      </c>
      <c r="H28" s="42">
        <v>0</v>
      </c>
      <c r="I28" s="43">
        <f>ROUND(G28*H28,P4)</f>
        <v>0</v>
      </c>
      <c r="J28" s="37"/>
      <c r="O28" s="44">
        <f>I28*0.21</f>
        <v>0</v>
      </c>
      <c r="P28">
        <v>3</v>
      </c>
    </row>
    <row r="29">
      <c r="A29" s="37" t="s">
        <v>224</v>
      </c>
      <c r="B29" s="45"/>
      <c r="C29" s="46"/>
      <c r="D29" s="46"/>
      <c r="E29" s="47" t="s">
        <v>221</v>
      </c>
      <c r="F29" s="46"/>
      <c r="G29" s="46"/>
      <c r="H29" s="46"/>
      <c r="I29" s="46"/>
      <c r="J29" s="48"/>
    </row>
    <row r="30" ht="60">
      <c r="A30" s="37" t="s">
        <v>225</v>
      </c>
      <c r="B30" s="45"/>
      <c r="C30" s="46"/>
      <c r="D30" s="46"/>
      <c r="E30" s="49" t="s">
        <v>1176</v>
      </c>
      <c r="F30" s="46"/>
      <c r="G30" s="46"/>
      <c r="H30" s="46"/>
      <c r="I30" s="46"/>
      <c r="J30" s="48"/>
    </row>
    <row r="31" ht="409.5">
      <c r="A31" s="37" t="s">
        <v>227</v>
      </c>
      <c r="B31" s="45"/>
      <c r="C31" s="46"/>
      <c r="D31" s="46"/>
      <c r="E31" s="39" t="s">
        <v>1177</v>
      </c>
      <c r="F31" s="46"/>
      <c r="G31" s="46"/>
      <c r="H31" s="46"/>
      <c r="I31" s="46"/>
      <c r="J31" s="48"/>
    </row>
    <row r="32">
      <c r="A32" s="37" t="s">
        <v>219</v>
      </c>
      <c r="B32" s="37">
        <v>6</v>
      </c>
      <c r="C32" s="38" t="s">
        <v>1178</v>
      </c>
      <c r="D32" s="37" t="s">
        <v>221</v>
      </c>
      <c r="E32" s="39" t="s">
        <v>1179</v>
      </c>
      <c r="F32" s="40" t="s">
        <v>1025</v>
      </c>
      <c r="G32" s="41">
        <v>212650</v>
      </c>
      <c r="H32" s="42">
        <v>0</v>
      </c>
      <c r="I32" s="43">
        <f>ROUND(G32*H32,P4)</f>
        <v>0</v>
      </c>
      <c r="J32" s="37"/>
      <c r="O32" s="44">
        <f>I32*0.21</f>
        <v>0</v>
      </c>
      <c r="P32">
        <v>3</v>
      </c>
    </row>
    <row r="33">
      <c r="A33" s="37" t="s">
        <v>224</v>
      </c>
      <c r="B33" s="45"/>
      <c r="C33" s="46"/>
      <c r="D33" s="46"/>
      <c r="E33" s="47" t="s">
        <v>221</v>
      </c>
      <c r="F33" s="46"/>
      <c r="G33" s="46"/>
      <c r="H33" s="46"/>
      <c r="I33" s="46"/>
      <c r="J33" s="48"/>
    </row>
    <row r="34" ht="60">
      <c r="A34" s="37" t="s">
        <v>225</v>
      </c>
      <c r="B34" s="45"/>
      <c r="C34" s="46"/>
      <c r="D34" s="46"/>
      <c r="E34" s="49" t="s">
        <v>1180</v>
      </c>
      <c r="F34" s="46"/>
      <c r="G34" s="46"/>
      <c r="H34" s="46"/>
      <c r="I34" s="46"/>
      <c r="J34" s="48"/>
    </row>
    <row r="35" ht="105">
      <c r="A35" s="37" t="s">
        <v>227</v>
      </c>
      <c r="B35" s="45"/>
      <c r="C35" s="46"/>
      <c r="D35" s="46"/>
      <c r="E35" s="39" t="s">
        <v>1181</v>
      </c>
      <c r="F35" s="46"/>
      <c r="G35" s="46"/>
      <c r="H35" s="46"/>
      <c r="I35" s="46"/>
      <c r="J35" s="48"/>
    </row>
    <row r="36">
      <c r="A36" s="37" t="s">
        <v>219</v>
      </c>
      <c r="B36" s="37">
        <v>7</v>
      </c>
      <c r="C36" s="38" t="s">
        <v>1182</v>
      </c>
      <c r="D36" s="37" t="s">
        <v>221</v>
      </c>
      <c r="E36" s="39" t="s">
        <v>1183</v>
      </c>
      <c r="F36" s="40" t="s">
        <v>223</v>
      </c>
      <c r="G36" s="41">
        <v>1196</v>
      </c>
      <c r="H36" s="42">
        <v>0</v>
      </c>
      <c r="I36" s="43">
        <f>ROUND(G36*H36,P4)</f>
        <v>0</v>
      </c>
      <c r="J36" s="37"/>
      <c r="O36" s="44">
        <f>I36*0.21</f>
        <v>0</v>
      </c>
      <c r="P36">
        <v>3</v>
      </c>
    </row>
    <row r="37">
      <c r="A37" s="37" t="s">
        <v>224</v>
      </c>
      <c r="B37" s="45"/>
      <c r="C37" s="46"/>
      <c r="D37" s="46"/>
      <c r="E37" s="47" t="s">
        <v>221</v>
      </c>
      <c r="F37" s="46"/>
      <c r="G37" s="46"/>
      <c r="H37" s="46"/>
      <c r="I37" s="46"/>
      <c r="J37" s="48"/>
    </row>
    <row r="38" ht="225">
      <c r="A38" s="37" t="s">
        <v>225</v>
      </c>
      <c r="B38" s="45"/>
      <c r="C38" s="46"/>
      <c r="D38" s="46"/>
      <c r="E38" s="49" t="s">
        <v>1184</v>
      </c>
      <c r="F38" s="46"/>
      <c r="G38" s="46"/>
      <c r="H38" s="46"/>
      <c r="I38" s="46"/>
      <c r="J38" s="48"/>
    </row>
    <row r="39" ht="405">
      <c r="A39" s="37" t="s">
        <v>227</v>
      </c>
      <c r="B39" s="45"/>
      <c r="C39" s="46"/>
      <c r="D39" s="46"/>
      <c r="E39" s="39" t="s">
        <v>802</v>
      </c>
      <c r="F39" s="46"/>
      <c r="G39" s="46"/>
      <c r="H39" s="46"/>
      <c r="I39" s="46"/>
      <c r="J39" s="48"/>
    </row>
    <row r="40">
      <c r="A40" s="37" t="s">
        <v>219</v>
      </c>
      <c r="B40" s="37">
        <v>8</v>
      </c>
      <c r="C40" s="38" t="s">
        <v>229</v>
      </c>
      <c r="D40" s="37" t="s">
        <v>221</v>
      </c>
      <c r="E40" s="39" t="s">
        <v>230</v>
      </c>
      <c r="F40" s="40" t="s">
        <v>223</v>
      </c>
      <c r="G40" s="41">
        <v>469</v>
      </c>
      <c r="H40" s="42">
        <v>0</v>
      </c>
      <c r="I40" s="43">
        <f>ROUND(G40*H40,P4)</f>
        <v>0</v>
      </c>
      <c r="J40" s="37"/>
      <c r="O40" s="44">
        <f>I40*0.21</f>
        <v>0</v>
      </c>
      <c r="P40">
        <v>3</v>
      </c>
    </row>
    <row r="41">
      <c r="A41" s="37" t="s">
        <v>224</v>
      </c>
      <c r="B41" s="45"/>
      <c r="C41" s="46"/>
      <c r="D41" s="46"/>
      <c r="E41" s="47" t="s">
        <v>221</v>
      </c>
      <c r="F41" s="46"/>
      <c r="G41" s="46"/>
      <c r="H41" s="46"/>
      <c r="I41" s="46"/>
      <c r="J41" s="48"/>
    </row>
    <row r="42" ht="150">
      <c r="A42" s="37" t="s">
        <v>225</v>
      </c>
      <c r="B42" s="45"/>
      <c r="C42" s="46"/>
      <c r="D42" s="46"/>
      <c r="E42" s="49" t="s">
        <v>1185</v>
      </c>
      <c r="F42" s="46"/>
      <c r="G42" s="46"/>
      <c r="H42" s="46"/>
      <c r="I42" s="46"/>
      <c r="J42" s="48"/>
    </row>
    <row r="43" ht="405">
      <c r="A43" s="37" t="s">
        <v>227</v>
      </c>
      <c r="B43" s="45"/>
      <c r="C43" s="46"/>
      <c r="D43" s="46"/>
      <c r="E43" s="39" t="s">
        <v>1186</v>
      </c>
      <c r="F43" s="46"/>
      <c r="G43" s="46"/>
      <c r="H43" s="46"/>
      <c r="I43" s="46"/>
      <c r="J43" s="48"/>
    </row>
    <row r="44">
      <c r="A44" s="37" t="s">
        <v>219</v>
      </c>
      <c r="B44" s="37">
        <v>9</v>
      </c>
      <c r="C44" s="38" t="s">
        <v>1187</v>
      </c>
      <c r="D44" s="37" t="s">
        <v>221</v>
      </c>
      <c r="E44" s="39" t="s">
        <v>1188</v>
      </c>
      <c r="F44" s="40" t="s">
        <v>223</v>
      </c>
      <c r="G44" s="41">
        <v>27</v>
      </c>
      <c r="H44" s="42">
        <v>0</v>
      </c>
      <c r="I44" s="43">
        <f>ROUND(G44*H44,P4)</f>
        <v>0</v>
      </c>
      <c r="J44" s="37"/>
      <c r="O44" s="44">
        <f>I44*0.21</f>
        <v>0</v>
      </c>
      <c r="P44">
        <v>3</v>
      </c>
    </row>
    <row r="45">
      <c r="A45" s="37" t="s">
        <v>224</v>
      </c>
      <c r="B45" s="45"/>
      <c r="C45" s="46"/>
      <c r="D45" s="46"/>
      <c r="E45" s="47" t="s">
        <v>221</v>
      </c>
      <c r="F45" s="46"/>
      <c r="G45" s="46"/>
      <c r="H45" s="46"/>
      <c r="I45" s="46"/>
      <c r="J45" s="48"/>
    </row>
    <row r="46" ht="105">
      <c r="A46" s="37" t="s">
        <v>225</v>
      </c>
      <c r="B46" s="45"/>
      <c r="C46" s="46"/>
      <c r="D46" s="46"/>
      <c r="E46" s="49" t="s">
        <v>1189</v>
      </c>
      <c r="F46" s="46"/>
      <c r="G46" s="46"/>
      <c r="H46" s="46"/>
      <c r="I46" s="46"/>
      <c r="J46" s="48"/>
    </row>
    <row r="47" ht="405">
      <c r="A47" s="37" t="s">
        <v>227</v>
      </c>
      <c r="B47" s="45"/>
      <c r="C47" s="46"/>
      <c r="D47" s="46"/>
      <c r="E47" s="39" t="s">
        <v>1186</v>
      </c>
      <c r="F47" s="46"/>
      <c r="G47" s="46"/>
      <c r="H47" s="46"/>
      <c r="I47" s="46"/>
      <c r="J47" s="48"/>
    </row>
    <row r="48">
      <c r="A48" s="37" t="s">
        <v>219</v>
      </c>
      <c r="B48" s="37">
        <v>10</v>
      </c>
      <c r="C48" s="38" t="s">
        <v>1190</v>
      </c>
      <c r="D48" s="37" t="s">
        <v>221</v>
      </c>
      <c r="E48" s="39" t="s">
        <v>1191</v>
      </c>
      <c r="F48" s="40" t="s">
        <v>223</v>
      </c>
      <c r="G48" s="41">
        <v>234</v>
      </c>
      <c r="H48" s="42">
        <v>0</v>
      </c>
      <c r="I48" s="43">
        <f>ROUND(G48*H48,P4)</f>
        <v>0</v>
      </c>
      <c r="J48" s="37"/>
      <c r="O48" s="44">
        <f>I48*0.21</f>
        <v>0</v>
      </c>
      <c r="P48">
        <v>3</v>
      </c>
    </row>
    <row r="49">
      <c r="A49" s="37" t="s">
        <v>224</v>
      </c>
      <c r="B49" s="45"/>
      <c r="C49" s="46"/>
      <c r="D49" s="46"/>
      <c r="E49" s="47" t="s">
        <v>221</v>
      </c>
      <c r="F49" s="46"/>
      <c r="G49" s="46"/>
      <c r="H49" s="46"/>
      <c r="I49" s="46"/>
      <c r="J49" s="48"/>
    </row>
    <row r="50" ht="75">
      <c r="A50" s="37" t="s">
        <v>225</v>
      </c>
      <c r="B50" s="45"/>
      <c r="C50" s="46"/>
      <c r="D50" s="46"/>
      <c r="E50" s="49" t="s">
        <v>1192</v>
      </c>
      <c r="F50" s="46"/>
      <c r="G50" s="46"/>
      <c r="H50" s="46"/>
      <c r="I50" s="46"/>
      <c r="J50" s="48"/>
    </row>
    <row r="51" ht="375">
      <c r="A51" s="37" t="s">
        <v>227</v>
      </c>
      <c r="B51" s="45"/>
      <c r="C51" s="46"/>
      <c r="D51" s="46"/>
      <c r="E51" s="39" t="s">
        <v>1193</v>
      </c>
      <c r="F51" s="46"/>
      <c r="G51" s="46"/>
      <c r="H51" s="46"/>
      <c r="I51" s="46"/>
      <c r="J51" s="48"/>
    </row>
    <row r="52">
      <c r="A52" s="37" t="s">
        <v>219</v>
      </c>
      <c r="B52" s="37">
        <v>11</v>
      </c>
      <c r="C52" s="38" t="s">
        <v>1194</v>
      </c>
      <c r="D52" s="37" t="s">
        <v>221</v>
      </c>
      <c r="E52" s="39" t="s">
        <v>1195</v>
      </c>
      <c r="F52" s="40" t="s">
        <v>223</v>
      </c>
      <c r="G52" s="41">
        <v>5579</v>
      </c>
      <c r="H52" s="42">
        <v>0</v>
      </c>
      <c r="I52" s="43">
        <f>ROUND(G52*H52,P4)</f>
        <v>0</v>
      </c>
      <c r="J52" s="37"/>
      <c r="O52" s="44">
        <f>I52*0.21</f>
        <v>0</v>
      </c>
      <c r="P52">
        <v>3</v>
      </c>
    </row>
    <row r="53">
      <c r="A53" s="37" t="s">
        <v>224</v>
      </c>
      <c r="B53" s="45"/>
      <c r="C53" s="46"/>
      <c r="D53" s="46"/>
      <c r="E53" s="47" t="s">
        <v>221</v>
      </c>
      <c r="F53" s="46"/>
      <c r="G53" s="46"/>
      <c r="H53" s="46"/>
      <c r="I53" s="46"/>
      <c r="J53" s="48"/>
    </row>
    <row r="54" ht="225">
      <c r="A54" s="37" t="s">
        <v>225</v>
      </c>
      <c r="B54" s="45"/>
      <c r="C54" s="46"/>
      <c r="D54" s="46"/>
      <c r="E54" s="49" t="s">
        <v>1196</v>
      </c>
      <c r="F54" s="46"/>
      <c r="G54" s="46"/>
      <c r="H54" s="46"/>
      <c r="I54" s="46"/>
      <c r="J54" s="48"/>
    </row>
    <row r="55" ht="270">
      <c r="A55" s="37" t="s">
        <v>227</v>
      </c>
      <c r="B55" s="45"/>
      <c r="C55" s="46"/>
      <c r="D55" s="46"/>
      <c r="E55" s="39" t="s">
        <v>1197</v>
      </c>
      <c r="F55" s="46"/>
      <c r="G55" s="46"/>
      <c r="H55" s="46"/>
      <c r="I55" s="46"/>
      <c r="J55" s="48"/>
    </row>
    <row r="56">
      <c r="A56" s="37" t="s">
        <v>219</v>
      </c>
      <c r="B56" s="37">
        <v>12</v>
      </c>
      <c r="C56" s="38" t="s">
        <v>237</v>
      </c>
      <c r="D56" s="37" t="s">
        <v>221</v>
      </c>
      <c r="E56" s="39" t="s">
        <v>238</v>
      </c>
      <c r="F56" s="40" t="s">
        <v>223</v>
      </c>
      <c r="G56" s="41">
        <v>235</v>
      </c>
      <c r="H56" s="42">
        <v>0</v>
      </c>
      <c r="I56" s="43">
        <f>ROUND(G56*H56,P4)</f>
        <v>0</v>
      </c>
      <c r="J56" s="37"/>
      <c r="O56" s="44">
        <f>I56*0.21</f>
        <v>0</v>
      </c>
      <c r="P56">
        <v>3</v>
      </c>
    </row>
    <row r="57">
      <c r="A57" s="37" t="s">
        <v>224</v>
      </c>
      <c r="B57" s="45"/>
      <c r="C57" s="46"/>
      <c r="D57" s="46"/>
      <c r="E57" s="47" t="s">
        <v>221</v>
      </c>
      <c r="F57" s="46"/>
      <c r="G57" s="46"/>
      <c r="H57" s="46"/>
      <c r="I57" s="46"/>
      <c r="J57" s="48"/>
    </row>
    <row r="58" ht="150">
      <c r="A58" s="37" t="s">
        <v>225</v>
      </c>
      <c r="B58" s="45"/>
      <c r="C58" s="46"/>
      <c r="D58" s="46"/>
      <c r="E58" s="49" t="s">
        <v>1198</v>
      </c>
      <c r="F58" s="46"/>
      <c r="G58" s="46"/>
      <c r="H58" s="46"/>
      <c r="I58" s="46"/>
      <c r="J58" s="48"/>
    </row>
    <row r="59" ht="300">
      <c r="A59" s="37" t="s">
        <v>227</v>
      </c>
      <c r="B59" s="45"/>
      <c r="C59" s="46"/>
      <c r="D59" s="46"/>
      <c r="E59" s="39" t="s">
        <v>1199</v>
      </c>
      <c r="F59" s="46"/>
      <c r="G59" s="46"/>
      <c r="H59" s="46"/>
      <c r="I59" s="46"/>
      <c r="J59" s="48"/>
    </row>
    <row r="60">
      <c r="A60" s="37" t="s">
        <v>219</v>
      </c>
      <c r="B60" s="37">
        <v>13</v>
      </c>
      <c r="C60" s="38" t="s">
        <v>1200</v>
      </c>
      <c r="D60" s="37" t="s">
        <v>221</v>
      </c>
      <c r="E60" s="39" t="s">
        <v>1201</v>
      </c>
      <c r="F60" s="40" t="s">
        <v>223</v>
      </c>
      <c r="G60" s="41">
        <v>5</v>
      </c>
      <c r="H60" s="42">
        <v>0</v>
      </c>
      <c r="I60" s="43">
        <f>ROUND(G60*H60,P4)</f>
        <v>0</v>
      </c>
      <c r="J60" s="37"/>
      <c r="O60" s="44">
        <f>I60*0.21</f>
        <v>0</v>
      </c>
      <c r="P60">
        <v>3</v>
      </c>
    </row>
    <row r="61">
      <c r="A61" s="37" t="s">
        <v>224</v>
      </c>
      <c r="B61" s="45"/>
      <c r="C61" s="46"/>
      <c r="D61" s="46"/>
      <c r="E61" s="47" t="s">
        <v>221</v>
      </c>
      <c r="F61" s="46"/>
      <c r="G61" s="46"/>
      <c r="H61" s="46"/>
      <c r="I61" s="46"/>
      <c r="J61" s="48"/>
    </row>
    <row r="62" ht="75">
      <c r="A62" s="37" t="s">
        <v>225</v>
      </c>
      <c r="B62" s="45"/>
      <c r="C62" s="46"/>
      <c r="D62" s="46"/>
      <c r="E62" s="49" t="s">
        <v>1202</v>
      </c>
      <c r="F62" s="46"/>
      <c r="G62" s="46"/>
      <c r="H62" s="46"/>
      <c r="I62" s="46"/>
      <c r="J62" s="48"/>
    </row>
    <row r="63" ht="375">
      <c r="A63" s="37" t="s">
        <v>227</v>
      </c>
      <c r="B63" s="45"/>
      <c r="C63" s="46"/>
      <c r="D63" s="46"/>
      <c r="E63" s="39" t="s">
        <v>1203</v>
      </c>
      <c r="F63" s="46"/>
      <c r="G63" s="46"/>
      <c r="H63" s="46"/>
      <c r="I63" s="46"/>
      <c r="J63" s="48"/>
    </row>
    <row r="64">
      <c r="A64" s="37" t="s">
        <v>219</v>
      </c>
      <c r="B64" s="37">
        <v>14</v>
      </c>
      <c r="C64" s="38" t="s">
        <v>1204</v>
      </c>
      <c r="D64" s="37" t="s">
        <v>221</v>
      </c>
      <c r="E64" s="39" t="s">
        <v>1205</v>
      </c>
      <c r="F64" s="40" t="s">
        <v>223</v>
      </c>
      <c r="G64" s="41">
        <v>32</v>
      </c>
      <c r="H64" s="42">
        <v>0</v>
      </c>
      <c r="I64" s="43">
        <f>ROUND(G64*H64,P4)</f>
        <v>0</v>
      </c>
      <c r="J64" s="37"/>
      <c r="O64" s="44">
        <f>I64*0.21</f>
        <v>0</v>
      </c>
      <c r="P64">
        <v>3</v>
      </c>
    </row>
    <row r="65">
      <c r="A65" s="37" t="s">
        <v>224</v>
      </c>
      <c r="B65" s="45"/>
      <c r="C65" s="46"/>
      <c r="D65" s="46"/>
      <c r="E65" s="47" t="s">
        <v>221</v>
      </c>
      <c r="F65" s="46"/>
      <c r="G65" s="46"/>
      <c r="H65" s="46"/>
      <c r="I65" s="46"/>
      <c r="J65" s="48"/>
    </row>
    <row r="66" ht="180">
      <c r="A66" s="37" t="s">
        <v>225</v>
      </c>
      <c r="B66" s="45"/>
      <c r="C66" s="46"/>
      <c r="D66" s="46"/>
      <c r="E66" s="49" t="s">
        <v>1206</v>
      </c>
      <c r="F66" s="46"/>
      <c r="G66" s="46"/>
      <c r="H66" s="46"/>
      <c r="I66" s="46"/>
      <c r="J66" s="48"/>
    </row>
    <row r="67" ht="390">
      <c r="A67" s="37" t="s">
        <v>227</v>
      </c>
      <c r="B67" s="45"/>
      <c r="C67" s="46"/>
      <c r="D67" s="46"/>
      <c r="E67" s="39" t="s">
        <v>1207</v>
      </c>
      <c r="F67" s="46"/>
      <c r="G67" s="46"/>
      <c r="H67" s="46"/>
      <c r="I67" s="46"/>
      <c r="J67" s="48"/>
    </row>
    <row r="68">
      <c r="A68" s="37" t="s">
        <v>219</v>
      </c>
      <c r="B68" s="37">
        <v>15</v>
      </c>
      <c r="C68" s="38" t="s">
        <v>1208</v>
      </c>
      <c r="D68" s="37" t="s">
        <v>221</v>
      </c>
      <c r="E68" s="39" t="s">
        <v>1209</v>
      </c>
      <c r="F68" s="40" t="s">
        <v>805</v>
      </c>
      <c r="G68" s="41">
        <v>6970</v>
      </c>
      <c r="H68" s="42">
        <v>0</v>
      </c>
      <c r="I68" s="43">
        <f>ROUND(G68*H68,P4)</f>
        <v>0</v>
      </c>
      <c r="J68" s="37"/>
      <c r="O68" s="44">
        <f>I68*0.21</f>
        <v>0</v>
      </c>
      <c r="P68">
        <v>3</v>
      </c>
    </row>
    <row r="69">
      <c r="A69" s="37" t="s">
        <v>224</v>
      </c>
      <c r="B69" s="45"/>
      <c r="C69" s="46"/>
      <c r="D69" s="46"/>
      <c r="E69" s="47" t="s">
        <v>221</v>
      </c>
      <c r="F69" s="46"/>
      <c r="G69" s="46"/>
      <c r="H69" s="46"/>
      <c r="I69" s="46"/>
      <c r="J69" s="48"/>
    </row>
    <row r="70" ht="60">
      <c r="A70" s="37" t="s">
        <v>225</v>
      </c>
      <c r="B70" s="45"/>
      <c r="C70" s="46"/>
      <c r="D70" s="46"/>
      <c r="E70" s="49" t="s">
        <v>1210</v>
      </c>
      <c r="F70" s="46"/>
      <c r="G70" s="46"/>
      <c r="H70" s="46"/>
      <c r="I70" s="46"/>
      <c r="J70" s="48"/>
    </row>
    <row r="71" ht="30">
      <c r="A71" s="37" t="s">
        <v>227</v>
      </c>
      <c r="B71" s="45"/>
      <c r="C71" s="46"/>
      <c r="D71" s="46"/>
      <c r="E71" s="39" t="s">
        <v>1211</v>
      </c>
      <c r="F71" s="46"/>
      <c r="G71" s="46"/>
      <c r="H71" s="46"/>
      <c r="I71" s="46"/>
      <c r="J71" s="48"/>
    </row>
    <row r="72">
      <c r="A72" s="37" t="s">
        <v>219</v>
      </c>
      <c r="B72" s="37">
        <v>16</v>
      </c>
      <c r="C72" s="38" t="s">
        <v>1212</v>
      </c>
      <c r="D72" s="37" t="s">
        <v>221</v>
      </c>
      <c r="E72" s="39" t="s">
        <v>1213</v>
      </c>
      <c r="F72" s="40" t="s">
        <v>805</v>
      </c>
      <c r="G72" s="41">
        <v>4846.6670000000004</v>
      </c>
      <c r="H72" s="42">
        <v>0</v>
      </c>
      <c r="I72" s="43">
        <f>ROUND(G72*H72,P4)</f>
        <v>0</v>
      </c>
      <c r="J72" s="37"/>
      <c r="O72" s="44">
        <f>I72*0.21</f>
        <v>0</v>
      </c>
      <c r="P72">
        <v>3</v>
      </c>
    </row>
    <row r="73">
      <c r="A73" s="37" t="s">
        <v>224</v>
      </c>
      <c r="B73" s="45"/>
      <c r="C73" s="46"/>
      <c r="D73" s="46"/>
      <c r="E73" s="47" t="s">
        <v>221</v>
      </c>
      <c r="F73" s="46"/>
      <c r="G73" s="46"/>
      <c r="H73" s="46"/>
      <c r="I73" s="46"/>
      <c r="J73" s="48"/>
    </row>
    <row r="74" ht="75">
      <c r="A74" s="37" t="s">
        <v>225</v>
      </c>
      <c r="B74" s="45"/>
      <c r="C74" s="46"/>
      <c r="D74" s="46"/>
      <c r="E74" s="49" t="s">
        <v>1214</v>
      </c>
      <c r="F74" s="46"/>
      <c r="G74" s="46"/>
      <c r="H74" s="46"/>
      <c r="I74" s="46"/>
      <c r="J74" s="48"/>
    </row>
    <row r="75" ht="45">
      <c r="A75" s="37" t="s">
        <v>227</v>
      </c>
      <c r="B75" s="45"/>
      <c r="C75" s="46"/>
      <c r="D75" s="46"/>
      <c r="E75" s="39" t="s">
        <v>1215</v>
      </c>
      <c r="F75" s="46"/>
      <c r="G75" s="46"/>
      <c r="H75" s="46"/>
      <c r="I75" s="46"/>
      <c r="J75" s="48"/>
    </row>
    <row r="76">
      <c r="A76" s="37" t="s">
        <v>219</v>
      </c>
      <c r="B76" s="37">
        <v>17</v>
      </c>
      <c r="C76" s="38" t="s">
        <v>1216</v>
      </c>
      <c r="D76" s="37" t="s">
        <v>221</v>
      </c>
      <c r="E76" s="39" t="s">
        <v>1217</v>
      </c>
      <c r="F76" s="40" t="s">
        <v>805</v>
      </c>
      <c r="G76" s="41">
        <v>4850</v>
      </c>
      <c r="H76" s="42">
        <v>0</v>
      </c>
      <c r="I76" s="43">
        <f>ROUND(G76*H76,P4)</f>
        <v>0</v>
      </c>
      <c r="J76" s="37"/>
      <c r="O76" s="44">
        <f>I76*0.21</f>
        <v>0</v>
      </c>
      <c r="P76">
        <v>3</v>
      </c>
    </row>
    <row r="77">
      <c r="A77" s="37" t="s">
        <v>224</v>
      </c>
      <c r="B77" s="45"/>
      <c r="C77" s="46"/>
      <c r="D77" s="46"/>
      <c r="E77" s="47" t="s">
        <v>221</v>
      </c>
      <c r="F77" s="46"/>
      <c r="G77" s="46"/>
      <c r="H77" s="46"/>
      <c r="I77" s="46"/>
      <c r="J77" s="48"/>
    </row>
    <row r="78" ht="75">
      <c r="A78" s="37" t="s">
        <v>225</v>
      </c>
      <c r="B78" s="45"/>
      <c r="C78" s="46"/>
      <c r="D78" s="46"/>
      <c r="E78" s="49" t="s">
        <v>1218</v>
      </c>
      <c r="F78" s="46"/>
      <c r="G78" s="46"/>
      <c r="H78" s="46"/>
      <c r="I78" s="46"/>
      <c r="J78" s="48"/>
    </row>
    <row r="79" ht="30">
      <c r="A79" s="37" t="s">
        <v>227</v>
      </c>
      <c r="B79" s="45"/>
      <c r="C79" s="46"/>
      <c r="D79" s="46"/>
      <c r="E79" s="39" t="s">
        <v>1219</v>
      </c>
      <c r="F79" s="46"/>
      <c r="G79" s="46"/>
      <c r="H79" s="46"/>
      <c r="I79" s="46"/>
      <c r="J79" s="48"/>
    </row>
    <row r="80">
      <c r="A80" s="37" t="s">
        <v>219</v>
      </c>
      <c r="B80" s="37">
        <v>18</v>
      </c>
      <c r="C80" s="38" t="s">
        <v>1220</v>
      </c>
      <c r="D80" s="37" t="s">
        <v>221</v>
      </c>
      <c r="E80" s="39" t="s">
        <v>1221</v>
      </c>
      <c r="F80" s="40" t="s">
        <v>805</v>
      </c>
      <c r="G80" s="41">
        <v>4850</v>
      </c>
      <c r="H80" s="42">
        <v>0</v>
      </c>
      <c r="I80" s="43">
        <f>ROUND(G80*H80,P4)</f>
        <v>0</v>
      </c>
      <c r="J80" s="37"/>
      <c r="O80" s="44">
        <f>I80*0.21</f>
        <v>0</v>
      </c>
      <c r="P80">
        <v>3</v>
      </c>
    </row>
    <row r="81">
      <c r="A81" s="37" t="s">
        <v>224</v>
      </c>
      <c r="B81" s="45"/>
      <c r="C81" s="46"/>
      <c r="D81" s="46"/>
      <c r="E81" s="47" t="s">
        <v>221</v>
      </c>
      <c r="F81" s="46"/>
      <c r="G81" s="46"/>
      <c r="H81" s="46"/>
      <c r="I81" s="46"/>
      <c r="J81" s="48"/>
    </row>
    <row r="82" ht="75">
      <c r="A82" s="37" t="s">
        <v>225</v>
      </c>
      <c r="B82" s="45"/>
      <c r="C82" s="46"/>
      <c r="D82" s="46"/>
      <c r="E82" s="49" t="s">
        <v>1218</v>
      </c>
      <c r="F82" s="46"/>
      <c r="G82" s="46"/>
      <c r="H82" s="46"/>
      <c r="I82" s="46"/>
      <c r="J82" s="48"/>
    </row>
    <row r="83" ht="45">
      <c r="A83" s="37" t="s">
        <v>227</v>
      </c>
      <c r="B83" s="45"/>
      <c r="C83" s="46"/>
      <c r="D83" s="46"/>
      <c r="E83" s="39" t="s">
        <v>1222</v>
      </c>
      <c r="F83" s="46"/>
      <c r="G83" s="46"/>
      <c r="H83" s="46"/>
      <c r="I83" s="46"/>
      <c r="J83" s="48"/>
    </row>
    <row r="84">
      <c r="A84" s="37" t="s">
        <v>219</v>
      </c>
      <c r="B84" s="37">
        <v>19</v>
      </c>
      <c r="C84" s="38" t="s">
        <v>1223</v>
      </c>
      <c r="D84" s="37" t="s">
        <v>221</v>
      </c>
      <c r="E84" s="39" t="s">
        <v>1224</v>
      </c>
      <c r="F84" s="40" t="s">
        <v>223</v>
      </c>
      <c r="G84" s="41">
        <v>48.5</v>
      </c>
      <c r="H84" s="42">
        <v>0</v>
      </c>
      <c r="I84" s="43">
        <f>ROUND(G84*H84,P4)</f>
        <v>0</v>
      </c>
      <c r="J84" s="37"/>
      <c r="O84" s="44">
        <f>I84*0.21</f>
        <v>0</v>
      </c>
      <c r="P84">
        <v>3</v>
      </c>
    </row>
    <row r="85">
      <c r="A85" s="37" t="s">
        <v>224</v>
      </c>
      <c r="B85" s="45"/>
      <c r="C85" s="46"/>
      <c r="D85" s="46"/>
      <c r="E85" s="47" t="s">
        <v>221</v>
      </c>
      <c r="F85" s="46"/>
      <c r="G85" s="46"/>
      <c r="H85" s="46"/>
      <c r="I85" s="46"/>
      <c r="J85" s="48"/>
    </row>
    <row r="86" ht="75">
      <c r="A86" s="37" t="s">
        <v>225</v>
      </c>
      <c r="B86" s="45"/>
      <c r="C86" s="46"/>
      <c r="D86" s="46"/>
      <c r="E86" s="49" t="s">
        <v>1225</v>
      </c>
      <c r="F86" s="46"/>
      <c r="G86" s="46"/>
      <c r="H86" s="46"/>
      <c r="I86" s="46"/>
      <c r="J86" s="48"/>
    </row>
    <row r="87" ht="45">
      <c r="A87" s="37" t="s">
        <v>227</v>
      </c>
      <c r="B87" s="45"/>
      <c r="C87" s="46"/>
      <c r="D87" s="46"/>
      <c r="E87" s="39" t="s">
        <v>1226</v>
      </c>
      <c r="F87" s="46"/>
      <c r="G87" s="46"/>
      <c r="H87" s="46"/>
      <c r="I87" s="46"/>
      <c r="J87" s="48"/>
    </row>
    <row r="88">
      <c r="A88" s="37" t="s">
        <v>219</v>
      </c>
      <c r="B88" s="37">
        <v>20</v>
      </c>
      <c r="C88" s="38" t="s">
        <v>1227</v>
      </c>
      <c r="D88" s="37" t="s">
        <v>221</v>
      </c>
      <c r="E88" s="39" t="s">
        <v>1228</v>
      </c>
      <c r="F88" s="40" t="s">
        <v>837</v>
      </c>
      <c r="G88" s="41">
        <v>1</v>
      </c>
      <c r="H88" s="42">
        <v>0</v>
      </c>
      <c r="I88" s="43">
        <f>ROUND(G88*H88,P4)</f>
        <v>0</v>
      </c>
      <c r="J88" s="37"/>
      <c r="O88" s="44">
        <f>I88*0.21</f>
        <v>0</v>
      </c>
      <c r="P88">
        <v>3</v>
      </c>
    </row>
    <row r="89">
      <c r="A89" s="37" t="s">
        <v>224</v>
      </c>
      <c r="B89" s="45"/>
      <c r="C89" s="46"/>
      <c r="D89" s="46"/>
      <c r="E89" s="47" t="s">
        <v>221</v>
      </c>
      <c r="F89" s="46"/>
      <c r="G89" s="46"/>
      <c r="H89" s="46"/>
      <c r="I89" s="46"/>
      <c r="J89" s="48"/>
    </row>
    <row r="90" ht="75">
      <c r="A90" s="37" t="s">
        <v>225</v>
      </c>
      <c r="B90" s="45"/>
      <c r="C90" s="46"/>
      <c r="D90" s="46"/>
      <c r="E90" s="49" t="s">
        <v>1229</v>
      </c>
      <c r="F90" s="46"/>
      <c r="G90" s="46"/>
      <c r="H90" s="46"/>
      <c r="I90" s="46"/>
      <c r="J90" s="48"/>
    </row>
    <row r="91" ht="180">
      <c r="A91" s="37" t="s">
        <v>227</v>
      </c>
      <c r="B91" s="45"/>
      <c r="C91" s="46"/>
      <c r="D91" s="46"/>
      <c r="E91" s="39" t="s">
        <v>1230</v>
      </c>
      <c r="F91" s="46"/>
      <c r="G91" s="46"/>
      <c r="H91" s="46"/>
      <c r="I91" s="46"/>
      <c r="J91" s="48"/>
    </row>
    <row r="92" ht="30">
      <c r="A92" s="37" t="s">
        <v>219</v>
      </c>
      <c r="B92" s="37">
        <v>21</v>
      </c>
      <c r="C92" s="38" t="s">
        <v>1231</v>
      </c>
      <c r="D92" s="37" t="s">
        <v>221</v>
      </c>
      <c r="E92" s="39" t="s">
        <v>1232</v>
      </c>
      <c r="F92" s="40" t="s">
        <v>223</v>
      </c>
      <c r="G92" s="41">
        <v>73</v>
      </c>
      <c r="H92" s="42">
        <v>0</v>
      </c>
      <c r="I92" s="43">
        <f>ROUND(G92*H92,P4)</f>
        <v>0</v>
      </c>
      <c r="J92" s="37"/>
      <c r="O92" s="44">
        <f>I92*0.21</f>
        <v>0</v>
      </c>
      <c r="P92">
        <v>3</v>
      </c>
    </row>
    <row r="93" ht="30">
      <c r="A93" s="37" t="s">
        <v>224</v>
      </c>
      <c r="B93" s="45"/>
      <c r="C93" s="46"/>
      <c r="D93" s="46"/>
      <c r="E93" s="39" t="s">
        <v>1232</v>
      </c>
      <c r="F93" s="46"/>
      <c r="G93" s="46"/>
      <c r="H93" s="46"/>
      <c r="I93" s="46"/>
      <c r="J93" s="48"/>
    </row>
    <row r="94" ht="60">
      <c r="A94" s="37" t="s">
        <v>225</v>
      </c>
      <c r="B94" s="45"/>
      <c r="C94" s="46"/>
      <c r="D94" s="46"/>
      <c r="E94" s="49" t="s">
        <v>1233</v>
      </c>
      <c r="F94" s="46"/>
      <c r="G94" s="46"/>
      <c r="H94" s="46"/>
      <c r="I94" s="46"/>
      <c r="J94" s="48"/>
    </row>
    <row r="95">
      <c r="A95" s="37" t="s">
        <v>227</v>
      </c>
      <c r="B95" s="45"/>
      <c r="C95" s="46"/>
      <c r="D95" s="46"/>
      <c r="E95" s="47" t="s">
        <v>221</v>
      </c>
      <c r="F95" s="46"/>
      <c r="G95" s="46"/>
      <c r="H95" s="46"/>
      <c r="I95" s="46"/>
      <c r="J95" s="48"/>
    </row>
    <row r="96">
      <c r="A96" s="31" t="s">
        <v>216</v>
      </c>
      <c r="B96" s="32"/>
      <c r="C96" s="33" t="s">
        <v>1234</v>
      </c>
      <c r="D96" s="34"/>
      <c r="E96" s="31" t="s">
        <v>1235</v>
      </c>
      <c r="F96" s="34"/>
      <c r="G96" s="34"/>
      <c r="H96" s="34"/>
      <c r="I96" s="35">
        <f>SUMIFS(I97:I104,A97:A104,"P")</f>
        <v>0</v>
      </c>
      <c r="J96" s="36"/>
    </row>
    <row r="97">
      <c r="A97" s="37" t="s">
        <v>219</v>
      </c>
      <c r="B97" s="37">
        <v>22</v>
      </c>
      <c r="C97" s="38" t="s">
        <v>1236</v>
      </c>
      <c r="D97" s="37" t="s">
        <v>221</v>
      </c>
      <c r="E97" s="39" t="s">
        <v>1237</v>
      </c>
      <c r="F97" s="40" t="s">
        <v>223</v>
      </c>
      <c r="G97" s="41">
        <v>211</v>
      </c>
      <c r="H97" s="42">
        <v>0</v>
      </c>
      <c r="I97" s="43">
        <f>ROUND(G97*H97,P4)</f>
        <v>0</v>
      </c>
      <c r="J97" s="37"/>
      <c r="O97" s="44">
        <f>I97*0.21</f>
        <v>0</v>
      </c>
      <c r="P97">
        <v>3</v>
      </c>
    </row>
    <row r="98">
      <c r="A98" s="37" t="s">
        <v>224</v>
      </c>
      <c r="B98" s="45"/>
      <c r="C98" s="46"/>
      <c r="D98" s="46"/>
      <c r="E98" s="47" t="s">
        <v>221</v>
      </c>
      <c r="F98" s="46"/>
      <c r="G98" s="46"/>
      <c r="H98" s="46"/>
      <c r="I98" s="46"/>
      <c r="J98" s="48"/>
    </row>
    <row r="99" ht="75">
      <c r="A99" s="37" t="s">
        <v>225</v>
      </c>
      <c r="B99" s="45"/>
      <c r="C99" s="46"/>
      <c r="D99" s="46"/>
      <c r="E99" s="49" t="s">
        <v>1238</v>
      </c>
      <c r="F99" s="46"/>
      <c r="G99" s="46"/>
      <c r="H99" s="46"/>
      <c r="I99" s="46"/>
      <c r="J99" s="48"/>
    </row>
    <row r="100" ht="45">
      <c r="A100" s="37" t="s">
        <v>227</v>
      </c>
      <c r="B100" s="45"/>
      <c r="C100" s="46"/>
      <c r="D100" s="46"/>
      <c r="E100" s="39" t="s">
        <v>1239</v>
      </c>
      <c r="F100" s="46"/>
      <c r="G100" s="46"/>
      <c r="H100" s="46"/>
      <c r="I100" s="46"/>
      <c r="J100" s="48"/>
    </row>
    <row r="101">
      <c r="A101" s="37" t="s">
        <v>219</v>
      </c>
      <c r="B101" s="37">
        <v>23</v>
      </c>
      <c r="C101" s="38" t="s">
        <v>1240</v>
      </c>
      <c r="D101" s="37" t="s">
        <v>221</v>
      </c>
      <c r="E101" s="39" t="s">
        <v>1241</v>
      </c>
      <c r="F101" s="40" t="s">
        <v>805</v>
      </c>
      <c r="G101" s="41">
        <v>1056</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ht="90">
      <c r="A103" s="37" t="s">
        <v>225</v>
      </c>
      <c r="B103" s="45"/>
      <c r="C103" s="46"/>
      <c r="D103" s="46"/>
      <c r="E103" s="49" t="s">
        <v>1242</v>
      </c>
      <c r="F103" s="46"/>
      <c r="G103" s="46"/>
      <c r="H103" s="46"/>
      <c r="I103" s="46"/>
      <c r="J103" s="48"/>
    </row>
    <row r="104" ht="120">
      <c r="A104" s="37" t="s">
        <v>227</v>
      </c>
      <c r="B104" s="45"/>
      <c r="C104" s="46"/>
      <c r="D104" s="46"/>
      <c r="E104" s="39" t="s">
        <v>1243</v>
      </c>
      <c r="F104" s="46"/>
      <c r="G104" s="46"/>
      <c r="H104" s="46"/>
      <c r="I104" s="46"/>
      <c r="J104" s="48"/>
    </row>
    <row r="105">
      <c r="A105" s="31" t="s">
        <v>216</v>
      </c>
      <c r="B105" s="32"/>
      <c r="C105" s="33" t="s">
        <v>1244</v>
      </c>
      <c r="D105" s="34"/>
      <c r="E105" s="31" t="s">
        <v>1245</v>
      </c>
      <c r="F105" s="34"/>
      <c r="G105" s="34"/>
      <c r="H105" s="34"/>
      <c r="I105" s="35">
        <f>SUMIFS(I106:I129,A106:A129,"P")</f>
        <v>0</v>
      </c>
      <c r="J105" s="36"/>
    </row>
    <row r="106">
      <c r="A106" s="37" t="s">
        <v>219</v>
      </c>
      <c r="B106" s="37">
        <v>24</v>
      </c>
      <c r="C106" s="38" t="s">
        <v>1246</v>
      </c>
      <c r="D106" s="37" t="s">
        <v>221</v>
      </c>
      <c r="E106" s="39" t="s">
        <v>1247</v>
      </c>
      <c r="F106" s="40" t="s">
        <v>223</v>
      </c>
      <c r="G106" s="41">
        <v>3.2400000000000002</v>
      </c>
      <c r="H106" s="42">
        <v>0</v>
      </c>
      <c r="I106" s="43">
        <f>ROUND(G106*H106,P4)</f>
        <v>0</v>
      </c>
      <c r="J106" s="37"/>
      <c r="O106" s="44">
        <f>I106*0.21</f>
        <v>0</v>
      </c>
      <c r="P106">
        <v>3</v>
      </c>
    </row>
    <row r="107">
      <c r="A107" s="37" t="s">
        <v>224</v>
      </c>
      <c r="B107" s="45"/>
      <c r="C107" s="46"/>
      <c r="D107" s="46"/>
      <c r="E107" s="47" t="s">
        <v>221</v>
      </c>
      <c r="F107" s="46"/>
      <c r="G107" s="46"/>
      <c r="H107" s="46"/>
      <c r="I107" s="46"/>
      <c r="J107" s="48"/>
    </row>
    <row r="108" ht="135">
      <c r="A108" s="37" t="s">
        <v>225</v>
      </c>
      <c r="B108" s="45"/>
      <c r="C108" s="46"/>
      <c r="D108" s="46"/>
      <c r="E108" s="49" t="s">
        <v>1248</v>
      </c>
      <c r="F108" s="46"/>
      <c r="G108" s="46"/>
      <c r="H108" s="46"/>
      <c r="I108" s="46"/>
      <c r="J108" s="48"/>
    </row>
    <row r="109" ht="409.5">
      <c r="A109" s="37" t="s">
        <v>227</v>
      </c>
      <c r="B109" s="45"/>
      <c r="C109" s="46"/>
      <c r="D109" s="46"/>
      <c r="E109" s="39" t="s">
        <v>1249</v>
      </c>
      <c r="F109" s="46"/>
      <c r="G109" s="46"/>
      <c r="H109" s="46"/>
      <c r="I109" s="46"/>
      <c r="J109" s="48"/>
    </row>
    <row r="110">
      <c r="A110" s="37" t="s">
        <v>219</v>
      </c>
      <c r="B110" s="37">
        <v>25</v>
      </c>
      <c r="C110" s="38" t="s">
        <v>1250</v>
      </c>
      <c r="D110" s="37" t="s">
        <v>221</v>
      </c>
      <c r="E110" s="39" t="s">
        <v>1251</v>
      </c>
      <c r="F110" s="40" t="s">
        <v>223</v>
      </c>
      <c r="G110" s="41">
        <v>3</v>
      </c>
      <c r="H110" s="42">
        <v>0</v>
      </c>
      <c r="I110" s="43">
        <f>ROUND(G110*H110,P4)</f>
        <v>0</v>
      </c>
      <c r="J110" s="37"/>
      <c r="O110" s="44">
        <f>I110*0.21</f>
        <v>0</v>
      </c>
      <c r="P110">
        <v>3</v>
      </c>
    </row>
    <row r="111">
      <c r="A111" s="37" t="s">
        <v>224</v>
      </c>
      <c r="B111" s="45"/>
      <c r="C111" s="46"/>
      <c r="D111" s="46"/>
      <c r="E111" s="47" t="s">
        <v>221</v>
      </c>
      <c r="F111" s="46"/>
      <c r="G111" s="46"/>
      <c r="H111" s="46"/>
      <c r="I111" s="46"/>
      <c r="J111" s="48"/>
    </row>
    <row r="112" ht="75">
      <c r="A112" s="37" t="s">
        <v>225</v>
      </c>
      <c r="B112" s="45"/>
      <c r="C112" s="46"/>
      <c r="D112" s="46"/>
      <c r="E112" s="49" t="s">
        <v>1252</v>
      </c>
      <c r="F112" s="46"/>
      <c r="G112" s="46"/>
      <c r="H112" s="46"/>
      <c r="I112" s="46"/>
      <c r="J112" s="48"/>
    </row>
    <row r="113" ht="409.5">
      <c r="A113" s="37" t="s">
        <v>227</v>
      </c>
      <c r="B113" s="45"/>
      <c r="C113" s="46"/>
      <c r="D113" s="46"/>
      <c r="E113" s="39" t="s">
        <v>1249</v>
      </c>
      <c r="F113" s="46"/>
      <c r="G113" s="46"/>
      <c r="H113" s="46"/>
      <c r="I113" s="46"/>
      <c r="J113" s="48"/>
    </row>
    <row r="114">
      <c r="A114" s="37" t="s">
        <v>219</v>
      </c>
      <c r="B114" s="37">
        <v>26</v>
      </c>
      <c r="C114" s="38" t="s">
        <v>1253</v>
      </c>
      <c r="D114" s="37" t="s">
        <v>221</v>
      </c>
      <c r="E114" s="39" t="s">
        <v>1254</v>
      </c>
      <c r="F114" s="40" t="s">
        <v>223</v>
      </c>
      <c r="G114" s="41">
        <v>0.070000000000000007</v>
      </c>
      <c r="H114" s="42">
        <v>0</v>
      </c>
      <c r="I114" s="43">
        <f>ROUND(G114*H114,P4)</f>
        <v>0</v>
      </c>
      <c r="J114" s="37"/>
      <c r="O114" s="44">
        <f>I114*0.21</f>
        <v>0</v>
      </c>
      <c r="P114">
        <v>3</v>
      </c>
    </row>
    <row r="115">
      <c r="A115" s="37" t="s">
        <v>224</v>
      </c>
      <c r="B115" s="45"/>
      <c r="C115" s="46"/>
      <c r="D115" s="46"/>
      <c r="E115" s="47" t="s">
        <v>221</v>
      </c>
      <c r="F115" s="46"/>
      <c r="G115" s="46"/>
      <c r="H115" s="46"/>
      <c r="I115" s="46"/>
      <c r="J115" s="48"/>
    </row>
    <row r="116" ht="90">
      <c r="A116" s="37" t="s">
        <v>225</v>
      </c>
      <c r="B116" s="45"/>
      <c r="C116" s="46"/>
      <c r="D116" s="46"/>
      <c r="E116" s="49" t="s">
        <v>1255</v>
      </c>
      <c r="F116" s="46"/>
      <c r="G116" s="46"/>
      <c r="H116" s="46"/>
      <c r="I116" s="46"/>
      <c r="J116" s="48"/>
    </row>
    <row r="117" ht="90">
      <c r="A117" s="37" t="s">
        <v>227</v>
      </c>
      <c r="B117" s="45"/>
      <c r="C117" s="46"/>
      <c r="D117" s="46"/>
      <c r="E117" s="39" t="s">
        <v>1256</v>
      </c>
      <c r="F117" s="46"/>
      <c r="G117" s="46"/>
      <c r="H117" s="46"/>
      <c r="I117" s="46"/>
      <c r="J117" s="48"/>
    </row>
    <row r="118">
      <c r="A118" s="37" t="s">
        <v>219</v>
      </c>
      <c r="B118" s="37">
        <v>27</v>
      </c>
      <c r="C118" s="38" t="s">
        <v>1257</v>
      </c>
      <c r="D118" s="37" t="s">
        <v>221</v>
      </c>
      <c r="E118" s="39" t="s">
        <v>1258</v>
      </c>
      <c r="F118" s="40" t="s">
        <v>223</v>
      </c>
      <c r="G118" s="41">
        <v>3</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ht="75">
      <c r="A120" s="37" t="s">
        <v>225</v>
      </c>
      <c r="B120" s="45"/>
      <c r="C120" s="46"/>
      <c r="D120" s="46"/>
      <c r="E120" s="49" t="s">
        <v>1259</v>
      </c>
      <c r="F120" s="46"/>
      <c r="G120" s="46"/>
      <c r="H120" s="46"/>
      <c r="I120" s="46"/>
      <c r="J120" s="48"/>
    </row>
    <row r="121" ht="60">
      <c r="A121" s="37" t="s">
        <v>227</v>
      </c>
      <c r="B121" s="45"/>
      <c r="C121" s="46"/>
      <c r="D121" s="46"/>
      <c r="E121" s="39" t="s">
        <v>1260</v>
      </c>
      <c r="F121" s="46"/>
      <c r="G121" s="46"/>
      <c r="H121" s="46"/>
      <c r="I121" s="46"/>
      <c r="J121" s="48"/>
    </row>
    <row r="122">
      <c r="A122" s="37" t="s">
        <v>219</v>
      </c>
      <c r="B122" s="37">
        <v>28</v>
      </c>
      <c r="C122" s="38" t="s">
        <v>1261</v>
      </c>
      <c r="D122" s="37" t="s">
        <v>221</v>
      </c>
      <c r="E122" s="39" t="s">
        <v>1262</v>
      </c>
      <c r="F122" s="40" t="s">
        <v>223</v>
      </c>
      <c r="G122" s="41">
        <v>16</v>
      </c>
      <c r="H122" s="42">
        <v>0</v>
      </c>
      <c r="I122" s="43">
        <f>ROUND(G122*H122,P4)</f>
        <v>0</v>
      </c>
      <c r="J122" s="37"/>
      <c r="O122" s="44">
        <f>I122*0.21</f>
        <v>0</v>
      </c>
      <c r="P122">
        <v>3</v>
      </c>
    </row>
    <row r="123">
      <c r="A123" s="37" t="s">
        <v>224</v>
      </c>
      <c r="B123" s="45"/>
      <c r="C123" s="46"/>
      <c r="D123" s="46"/>
      <c r="E123" s="47" t="s">
        <v>221</v>
      </c>
      <c r="F123" s="46"/>
      <c r="G123" s="46"/>
      <c r="H123" s="46"/>
      <c r="I123" s="46"/>
      <c r="J123" s="48"/>
    </row>
    <row r="124" ht="210">
      <c r="A124" s="37" t="s">
        <v>225</v>
      </c>
      <c r="B124" s="45"/>
      <c r="C124" s="46"/>
      <c r="D124" s="46"/>
      <c r="E124" s="49" t="s">
        <v>1263</v>
      </c>
      <c r="F124" s="46"/>
      <c r="G124" s="46"/>
      <c r="H124" s="46"/>
      <c r="I124" s="46"/>
      <c r="J124" s="48"/>
    </row>
    <row r="125" ht="60">
      <c r="A125" s="37" t="s">
        <v>227</v>
      </c>
      <c r="B125" s="45"/>
      <c r="C125" s="46"/>
      <c r="D125" s="46"/>
      <c r="E125" s="39" t="s">
        <v>1260</v>
      </c>
      <c r="F125" s="46"/>
      <c r="G125" s="46"/>
      <c r="H125" s="46"/>
      <c r="I125" s="46"/>
      <c r="J125" s="48"/>
    </row>
    <row r="126">
      <c r="A126" s="37" t="s">
        <v>219</v>
      </c>
      <c r="B126" s="37">
        <v>29</v>
      </c>
      <c r="C126" s="38" t="s">
        <v>1264</v>
      </c>
      <c r="D126" s="37" t="s">
        <v>221</v>
      </c>
      <c r="E126" s="39" t="s">
        <v>1265</v>
      </c>
      <c r="F126" s="40" t="s">
        <v>223</v>
      </c>
      <c r="G126" s="41">
        <v>5.5999999999999996</v>
      </c>
      <c r="H126" s="42">
        <v>0</v>
      </c>
      <c r="I126" s="43">
        <f>ROUND(G126*H126,P4)</f>
        <v>0</v>
      </c>
      <c r="J126" s="37"/>
      <c r="O126" s="44">
        <f>I126*0.21</f>
        <v>0</v>
      </c>
      <c r="P126">
        <v>3</v>
      </c>
    </row>
    <row r="127">
      <c r="A127" s="37" t="s">
        <v>224</v>
      </c>
      <c r="B127" s="45"/>
      <c r="C127" s="46"/>
      <c r="D127" s="46"/>
      <c r="E127" s="47" t="s">
        <v>221</v>
      </c>
      <c r="F127" s="46"/>
      <c r="G127" s="46"/>
      <c r="H127" s="46"/>
      <c r="I127" s="46"/>
      <c r="J127" s="48"/>
    </row>
    <row r="128" ht="90">
      <c r="A128" s="37" t="s">
        <v>225</v>
      </c>
      <c r="B128" s="45"/>
      <c r="C128" s="46"/>
      <c r="D128" s="46"/>
      <c r="E128" s="49" t="s">
        <v>1266</v>
      </c>
      <c r="F128" s="46"/>
      <c r="G128" s="46"/>
      <c r="H128" s="46"/>
      <c r="I128" s="46"/>
      <c r="J128" s="48"/>
    </row>
    <row r="129" ht="150">
      <c r="A129" s="37" t="s">
        <v>227</v>
      </c>
      <c r="B129" s="45"/>
      <c r="C129" s="46"/>
      <c r="D129" s="46"/>
      <c r="E129" s="39" t="s">
        <v>1267</v>
      </c>
      <c r="F129" s="46"/>
      <c r="G129" s="46"/>
      <c r="H129" s="46"/>
      <c r="I129" s="46"/>
      <c r="J129" s="48"/>
    </row>
    <row r="130">
      <c r="A130" s="31" t="s">
        <v>216</v>
      </c>
      <c r="B130" s="32"/>
      <c r="C130" s="33" t="s">
        <v>1268</v>
      </c>
      <c r="D130" s="34"/>
      <c r="E130" s="31" t="s">
        <v>1269</v>
      </c>
      <c r="F130" s="34"/>
      <c r="G130" s="34"/>
      <c r="H130" s="34"/>
      <c r="I130" s="35">
        <f>SUMIFS(I131:I134,A131:A134,"P")</f>
        <v>0</v>
      </c>
      <c r="J130" s="36"/>
    </row>
    <row r="131">
      <c r="A131" s="37" t="s">
        <v>219</v>
      </c>
      <c r="B131" s="37">
        <v>30</v>
      </c>
      <c r="C131" s="38" t="s">
        <v>1270</v>
      </c>
      <c r="D131" s="37" t="s">
        <v>221</v>
      </c>
      <c r="E131" s="39" t="s">
        <v>1271</v>
      </c>
      <c r="F131" s="40" t="s">
        <v>805</v>
      </c>
      <c r="G131" s="41">
        <v>285</v>
      </c>
      <c r="H131" s="42">
        <v>0</v>
      </c>
      <c r="I131" s="43">
        <f>ROUND(G131*H131,P4)</f>
        <v>0</v>
      </c>
      <c r="J131" s="37"/>
      <c r="O131" s="44">
        <f>I131*0.21</f>
        <v>0</v>
      </c>
      <c r="P131">
        <v>3</v>
      </c>
    </row>
    <row r="132">
      <c r="A132" s="37" t="s">
        <v>224</v>
      </c>
      <c r="B132" s="45"/>
      <c r="C132" s="46"/>
      <c r="D132" s="46"/>
      <c r="E132" s="47" t="s">
        <v>221</v>
      </c>
      <c r="F132" s="46"/>
      <c r="G132" s="46"/>
      <c r="H132" s="46"/>
      <c r="I132" s="46"/>
      <c r="J132" s="48"/>
    </row>
    <row r="133" ht="45">
      <c r="A133" s="37" t="s">
        <v>225</v>
      </c>
      <c r="B133" s="45"/>
      <c r="C133" s="46"/>
      <c r="D133" s="46"/>
      <c r="E133" s="49" t="s">
        <v>1272</v>
      </c>
      <c r="F133" s="46"/>
      <c r="G133" s="46"/>
      <c r="H133" s="46"/>
      <c r="I133" s="46"/>
      <c r="J133" s="48"/>
    </row>
    <row r="134" ht="210">
      <c r="A134" s="37" t="s">
        <v>227</v>
      </c>
      <c r="B134" s="45"/>
      <c r="C134" s="46"/>
      <c r="D134" s="46"/>
      <c r="E134" s="39" t="s">
        <v>1273</v>
      </c>
      <c r="F134" s="46"/>
      <c r="G134" s="46"/>
      <c r="H134" s="46"/>
      <c r="I134" s="46"/>
      <c r="J134" s="48"/>
    </row>
    <row r="135">
      <c r="A135" s="31" t="s">
        <v>216</v>
      </c>
      <c r="B135" s="32"/>
      <c r="C135" s="33" t="s">
        <v>1274</v>
      </c>
      <c r="D135" s="34"/>
      <c r="E135" s="31" t="s">
        <v>1275</v>
      </c>
      <c r="F135" s="34"/>
      <c r="G135" s="34"/>
      <c r="H135" s="34"/>
      <c r="I135" s="35">
        <f>SUMIFS(I136:I155,A136:A155,"P")</f>
        <v>0</v>
      </c>
      <c r="J135" s="36"/>
    </row>
    <row r="136" ht="30">
      <c r="A136" s="37" t="s">
        <v>219</v>
      </c>
      <c r="B136" s="37">
        <v>31</v>
      </c>
      <c r="C136" s="38" t="s">
        <v>1276</v>
      </c>
      <c r="D136" s="37" t="s">
        <v>221</v>
      </c>
      <c r="E136" s="39" t="s">
        <v>1277</v>
      </c>
      <c r="F136" s="40" t="s">
        <v>223</v>
      </c>
      <c r="G136" s="41">
        <v>733.5</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ht="210">
      <c r="A138" s="37" t="s">
        <v>225</v>
      </c>
      <c r="B138" s="45"/>
      <c r="C138" s="46"/>
      <c r="D138" s="46"/>
      <c r="E138" s="49" t="s">
        <v>1278</v>
      </c>
      <c r="F138" s="46"/>
      <c r="G138" s="46"/>
      <c r="H138" s="46"/>
      <c r="I138" s="46"/>
      <c r="J138" s="48"/>
    </row>
    <row r="139" ht="345">
      <c r="A139" s="37" t="s">
        <v>227</v>
      </c>
      <c r="B139" s="45"/>
      <c r="C139" s="46"/>
      <c r="D139" s="46"/>
      <c r="E139" s="39" t="s">
        <v>1279</v>
      </c>
      <c r="F139" s="46"/>
      <c r="G139" s="46"/>
      <c r="H139" s="46"/>
      <c r="I139" s="46"/>
      <c r="J139" s="48"/>
    </row>
    <row r="140" ht="30">
      <c r="A140" s="37" t="s">
        <v>219</v>
      </c>
      <c r="B140" s="37">
        <v>32</v>
      </c>
      <c r="C140" s="38" t="s">
        <v>1280</v>
      </c>
      <c r="D140" s="37" t="s">
        <v>221</v>
      </c>
      <c r="E140" s="39" t="s">
        <v>1281</v>
      </c>
      <c r="F140" s="40" t="s">
        <v>223</v>
      </c>
      <c r="G140" s="41">
        <v>1930.5</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ht="150">
      <c r="A142" s="37" t="s">
        <v>225</v>
      </c>
      <c r="B142" s="45"/>
      <c r="C142" s="46"/>
      <c r="D142" s="46"/>
      <c r="E142" s="49" t="s">
        <v>1282</v>
      </c>
      <c r="F142" s="46"/>
      <c r="G142" s="46"/>
      <c r="H142" s="46"/>
      <c r="I142" s="46"/>
      <c r="J142" s="48"/>
    </row>
    <row r="143" ht="360">
      <c r="A143" s="37" t="s">
        <v>227</v>
      </c>
      <c r="B143" s="45"/>
      <c r="C143" s="46"/>
      <c r="D143" s="46"/>
      <c r="E143" s="39" t="s">
        <v>1283</v>
      </c>
      <c r="F143" s="46"/>
      <c r="G143" s="46"/>
      <c r="H143" s="46"/>
      <c r="I143" s="46"/>
      <c r="J143" s="48"/>
    </row>
    <row r="144" ht="30">
      <c r="A144" s="37" t="s">
        <v>219</v>
      </c>
      <c r="B144" s="37">
        <v>33</v>
      </c>
      <c r="C144" s="38" t="s">
        <v>1284</v>
      </c>
      <c r="D144" s="37" t="s">
        <v>221</v>
      </c>
      <c r="E144" s="39" t="s">
        <v>1285</v>
      </c>
      <c r="F144" s="40" t="s">
        <v>223</v>
      </c>
      <c r="G144" s="41">
        <v>352.5</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ht="150">
      <c r="A146" s="37" t="s">
        <v>225</v>
      </c>
      <c r="B146" s="45"/>
      <c r="C146" s="46"/>
      <c r="D146" s="46"/>
      <c r="E146" s="49" t="s">
        <v>1286</v>
      </c>
      <c r="F146" s="46"/>
      <c r="G146" s="46"/>
      <c r="H146" s="46"/>
      <c r="I146" s="46"/>
      <c r="J146" s="48"/>
    </row>
    <row r="147" ht="360">
      <c r="A147" s="37" t="s">
        <v>227</v>
      </c>
      <c r="B147" s="45"/>
      <c r="C147" s="46"/>
      <c r="D147" s="46"/>
      <c r="E147" s="39" t="s">
        <v>1287</v>
      </c>
      <c r="F147" s="46"/>
      <c r="G147" s="46"/>
      <c r="H147" s="46"/>
      <c r="I147" s="46"/>
      <c r="J147" s="48"/>
    </row>
    <row r="148" ht="30">
      <c r="A148" s="37" t="s">
        <v>219</v>
      </c>
      <c r="B148" s="37">
        <v>34</v>
      </c>
      <c r="C148" s="38" t="s">
        <v>1288</v>
      </c>
      <c r="D148" s="37" t="s">
        <v>221</v>
      </c>
      <c r="E148" s="39" t="s">
        <v>1289</v>
      </c>
      <c r="F148" s="40" t="s">
        <v>223</v>
      </c>
      <c r="G148" s="41">
        <v>292.5</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ht="105">
      <c r="A150" s="37" t="s">
        <v>225</v>
      </c>
      <c r="B150" s="45"/>
      <c r="C150" s="46"/>
      <c r="D150" s="46"/>
      <c r="E150" s="49" t="s">
        <v>1290</v>
      </c>
      <c r="F150" s="46"/>
      <c r="G150" s="46"/>
      <c r="H150" s="46"/>
      <c r="I150" s="46"/>
      <c r="J150" s="48"/>
    </row>
    <row r="151" ht="390">
      <c r="A151" s="37" t="s">
        <v>227</v>
      </c>
      <c r="B151" s="45"/>
      <c r="C151" s="46"/>
      <c r="D151" s="46"/>
      <c r="E151" s="39" t="s">
        <v>1291</v>
      </c>
      <c r="F151" s="46"/>
      <c r="G151" s="46"/>
      <c r="H151" s="46"/>
      <c r="I151" s="46"/>
      <c r="J151" s="48"/>
    </row>
    <row r="152" ht="30">
      <c r="A152" s="37" t="s">
        <v>219</v>
      </c>
      <c r="B152" s="37">
        <v>35</v>
      </c>
      <c r="C152" s="38" t="s">
        <v>1292</v>
      </c>
      <c r="D152" s="37" t="s">
        <v>221</v>
      </c>
      <c r="E152" s="39" t="s">
        <v>1293</v>
      </c>
      <c r="F152" s="40" t="s">
        <v>805</v>
      </c>
      <c r="G152" s="41">
        <v>2731</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ht="135">
      <c r="A154" s="37" t="s">
        <v>225</v>
      </c>
      <c r="B154" s="45"/>
      <c r="C154" s="46"/>
      <c r="D154" s="46"/>
      <c r="E154" s="49" t="s">
        <v>1294</v>
      </c>
      <c r="F154" s="46"/>
      <c r="G154" s="46"/>
      <c r="H154" s="46"/>
      <c r="I154" s="46"/>
      <c r="J154" s="48"/>
    </row>
    <row r="155" ht="225">
      <c r="A155" s="37" t="s">
        <v>227</v>
      </c>
      <c r="B155" s="45"/>
      <c r="C155" s="46"/>
      <c r="D155" s="46"/>
      <c r="E155" s="39" t="s">
        <v>1295</v>
      </c>
      <c r="F155" s="46"/>
      <c r="G155" s="46"/>
      <c r="H155" s="46"/>
      <c r="I155" s="46"/>
      <c r="J155" s="48"/>
    </row>
    <row r="156">
      <c r="A156" s="31" t="s">
        <v>216</v>
      </c>
      <c r="B156" s="32"/>
      <c r="C156" s="33" t="s">
        <v>445</v>
      </c>
      <c r="D156" s="34"/>
      <c r="E156" s="31" t="s">
        <v>1296</v>
      </c>
      <c r="F156" s="34"/>
      <c r="G156" s="34"/>
      <c r="H156" s="34"/>
      <c r="I156" s="35">
        <f>SUMIFS(I157:I192,A157:A192,"P")</f>
        <v>0</v>
      </c>
      <c r="J156" s="36"/>
    </row>
    <row r="157">
      <c r="A157" s="37" t="s">
        <v>219</v>
      </c>
      <c r="B157" s="37">
        <v>36</v>
      </c>
      <c r="C157" s="38" t="s">
        <v>1297</v>
      </c>
      <c r="D157" s="37" t="s">
        <v>221</v>
      </c>
      <c r="E157" s="39" t="s">
        <v>1298</v>
      </c>
      <c r="F157" s="40" t="s">
        <v>234</v>
      </c>
      <c r="G157" s="41">
        <v>68</v>
      </c>
      <c r="H157" s="42">
        <v>0</v>
      </c>
      <c r="I157" s="43">
        <f>ROUND(G157*H157,P4)</f>
        <v>0</v>
      </c>
      <c r="J157" s="37"/>
      <c r="O157" s="44">
        <f>I157*0.21</f>
        <v>0</v>
      </c>
      <c r="P157">
        <v>3</v>
      </c>
    </row>
    <row r="158">
      <c r="A158" s="37" t="s">
        <v>224</v>
      </c>
      <c r="B158" s="45"/>
      <c r="C158" s="46"/>
      <c r="D158" s="46"/>
      <c r="E158" s="47" t="s">
        <v>221</v>
      </c>
      <c r="F158" s="46"/>
      <c r="G158" s="46"/>
      <c r="H158" s="46"/>
      <c r="I158" s="46"/>
      <c r="J158" s="48"/>
    </row>
    <row r="159" ht="60">
      <c r="A159" s="37" t="s">
        <v>225</v>
      </c>
      <c r="B159" s="45"/>
      <c r="C159" s="46"/>
      <c r="D159" s="46"/>
      <c r="E159" s="49" t="s">
        <v>1299</v>
      </c>
      <c r="F159" s="46"/>
      <c r="G159" s="46"/>
      <c r="H159" s="46"/>
      <c r="I159" s="46"/>
      <c r="J159" s="48"/>
    </row>
    <row r="160" ht="330">
      <c r="A160" s="37" t="s">
        <v>227</v>
      </c>
      <c r="B160" s="45"/>
      <c r="C160" s="46"/>
      <c r="D160" s="46"/>
      <c r="E160" s="39" t="s">
        <v>1300</v>
      </c>
      <c r="F160" s="46"/>
      <c r="G160" s="46"/>
      <c r="H160" s="46"/>
      <c r="I160" s="46"/>
      <c r="J160" s="48"/>
    </row>
    <row r="161">
      <c r="A161" s="37" t="s">
        <v>219</v>
      </c>
      <c r="B161" s="37">
        <v>37</v>
      </c>
      <c r="C161" s="38" t="s">
        <v>1301</v>
      </c>
      <c r="D161" s="37" t="s">
        <v>221</v>
      </c>
      <c r="E161" s="39" t="s">
        <v>1302</v>
      </c>
      <c r="F161" s="40" t="s">
        <v>234</v>
      </c>
      <c r="G161" s="41">
        <v>337</v>
      </c>
      <c r="H161" s="42">
        <v>0</v>
      </c>
      <c r="I161" s="43">
        <f>ROUND(G161*H161,P4)</f>
        <v>0</v>
      </c>
      <c r="J161" s="37"/>
      <c r="O161" s="44">
        <f>I161*0.21</f>
        <v>0</v>
      </c>
      <c r="P161">
        <v>3</v>
      </c>
    </row>
    <row r="162">
      <c r="A162" s="37" t="s">
        <v>224</v>
      </c>
      <c r="B162" s="45"/>
      <c r="C162" s="46"/>
      <c r="D162" s="46"/>
      <c r="E162" s="47" t="s">
        <v>221</v>
      </c>
      <c r="F162" s="46"/>
      <c r="G162" s="46"/>
      <c r="H162" s="46"/>
      <c r="I162" s="46"/>
      <c r="J162" s="48"/>
    </row>
    <row r="163" ht="75">
      <c r="A163" s="37" t="s">
        <v>225</v>
      </c>
      <c r="B163" s="45"/>
      <c r="C163" s="46"/>
      <c r="D163" s="46"/>
      <c r="E163" s="49" t="s">
        <v>1303</v>
      </c>
      <c r="F163" s="46"/>
      <c r="G163" s="46"/>
      <c r="H163" s="46"/>
      <c r="I163" s="46"/>
      <c r="J163" s="48"/>
    </row>
    <row r="164" ht="315">
      <c r="A164" s="37" t="s">
        <v>227</v>
      </c>
      <c r="B164" s="45"/>
      <c r="C164" s="46"/>
      <c r="D164" s="46"/>
      <c r="E164" s="39" t="s">
        <v>1304</v>
      </c>
      <c r="F164" s="46"/>
      <c r="G164" s="46"/>
      <c r="H164" s="46"/>
      <c r="I164" s="46"/>
      <c r="J164" s="48"/>
    </row>
    <row r="165">
      <c r="A165" s="37" t="s">
        <v>219</v>
      </c>
      <c r="B165" s="37">
        <v>38</v>
      </c>
      <c r="C165" s="38" t="s">
        <v>447</v>
      </c>
      <c r="D165" s="37" t="s">
        <v>221</v>
      </c>
      <c r="E165" s="39" t="s">
        <v>448</v>
      </c>
      <c r="F165" s="40" t="s">
        <v>234</v>
      </c>
      <c r="G165" s="41">
        <v>839</v>
      </c>
      <c r="H165" s="42">
        <v>0</v>
      </c>
      <c r="I165" s="43">
        <f>ROUND(G165*H165,P4)</f>
        <v>0</v>
      </c>
      <c r="J165" s="37"/>
      <c r="O165" s="44">
        <f>I165*0.21</f>
        <v>0</v>
      </c>
      <c r="P165">
        <v>3</v>
      </c>
    </row>
    <row r="166">
      <c r="A166" s="37" t="s">
        <v>224</v>
      </c>
      <c r="B166" s="45"/>
      <c r="C166" s="46"/>
      <c r="D166" s="46"/>
      <c r="E166" s="47" t="s">
        <v>221</v>
      </c>
      <c r="F166" s="46"/>
      <c r="G166" s="46"/>
      <c r="H166" s="46"/>
      <c r="I166" s="46"/>
      <c r="J166" s="48"/>
    </row>
    <row r="167" ht="75">
      <c r="A167" s="37" t="s">
        <v>225</v>
      </c>
      <c r="B167" s="45"/>
      <c r="C167" s="46"/>
      <c r="D167" s="46"/>
      <c r="E167" s="49" t="s">
        <v>1305</v>
      </c>
      <c r="F167" s="46"/>
      <c r="G167" s="46"/>
      <c r="H167" s="46"/>
      <c r="I167" s="46"/>
      <c r="J167" s="48"/>
    </row>
    <row r="168" ht="300">
      <c r="A168" s="37" t="s">
        <v>227</v>
      </c>
      <c r="B168" s="45"/>
      <c r="C168" s="46"/>
      <c r="D168" s="46"/>
      <c r="E168" s="39" t="s">
        <v>450</v>
      </c>
      <c r="F168" s="46"/>
      <c r="G168" s="46"/>
      <c r="H168" s="46"/>
      <c r="I168" s="46"/>
      <c r="J168" s="48"/>
    </row>
    <row r="169">
      <c r="A169" s="37" t="s">
        <v>219</v>
      </c>
      <c r="B169" s="37">
        <v>39</v>
      </c>
      <c r="C169" s="38" t="s">
        <v>1306</v>
      </c>
      <c r="D169" s="37" t="s">
        <v>221</v>
      </c>
      <c r="E169" s="39" t="s">
        <v>1307</v>
      </c>
      <c r="F169" s="40" t="s">
        <v>245</v>
      </c>
      <c r="G169" s="41">
        <v>7</v>
      </c>
      <c r="H169" s="42">
        <v>0</v>
      </c>
      <c r="I169" s="43">
        <f>ROUND(G169*H169,P4)</f>
        <v>0</v>
      </c>
      <c r="J169" s="37"/>
      <c r="O169" s="44">
        <f>I169*0.21</f>
        <v>0</v>
      </c>
      <c r="P169">
        <v>3</v>
      </c>
    </row>
    <row r="170">
      <c r="A170" s="37" t="s">
        <v>224</v>
      </c>
      <c r="B170" s="45"/>
      <c r="C170" s="46"/>
      <c r="D170" s="46"/>
      <c r="E170" s="47" t="s">
        <v>221</v>
      </c>
      <c r="F170" s="46"/>
      <c r="G170" s="46"/>
      <c r="H170" s="46"/>
      <c r="I170" s="46"/>
      <c r="J170" s="48"/>
    </row>
    <row r="171" ht="105">
      <c r="A171" s="37" t="s">
        <v>225</v>
      </c>
      <c r="B171" s="45"/>
      <c r="C171" s="46"/>
      <c r="D171" s="46"/>
      <c r="E171" s="49" t="s">
        <v>1308</v>
      </c>
      <c r="F171" s="46"/>
      <c r="G171" s="46"/>
      <c r="H171" s="46"/>
      <c r="I171" s="46"/>
      <c r="J171" s="48"/>
    </row>
    <row r="172" ht="409.5">
      <c r="A172" s="37" t="s">
        <v>227</v>
      </c>
      <c r="B172" s="45"/>
      <c r="C172" s="46"/>
      <c r="D172" s="46"/>
      <c r="E172" s="39" t="s">
        <v>1309</v>
      </c>
      <c r="F172" s="46"/>
      <c r="G172" s="46"/>
      <c r="H172" s="46"/>
      <c r="I172" s="46"/>
      <c r="J172" s="48"/>
    </row>
    <row r="173">
      <c r="A173" s="37" t="s">
        <v>219</v>
      </c>
      <c r="B173" s="37">
        <v>40</v>
      </c>
      <c r="C173" s="38" t="s">
        <v>1310</v>
      </c>
      <c r="D173" s="37" t="s">
        <v>221</v>
      </c>
      <c r="E173" s="39" t="s">
        <v>1311</v>
      </c>
      <c r="F173" s="40" t="s">
        <v>245</v>
      </c>
      <c r="G173" s="41">
        <v>9</v>
      </c>
      <c r="H173" s="42">
        <v>0</v>
      </c>
      <c r="I173" s="43">
        <f>ROUND(G173*H173,P4)</f>
        <v>0</v>
      </c>
      <c r="J173" s="37"/>
      <c r="O173" s="44">
        <f>I173*0.21</f>
        <v>0</v>
      </c>
      <c r="P173">
        <v>3</v>
      </c>
    </row>
    <row r="174">
      <c r="A174" s="37" t="s">
        <v>224</v>
      </c>
      <c r="B174" s="45"/>
      <c r="C174" s="46"/>
      <c r="D174" s="46"/>
      <c r="E174" s="47" t="s">
        <v>221</v>
      </c>
      <c r="F174" s="46"/>
      <c r="G174" s="46"/>
      <c r="H174" s="46"/>
      <c r="I174" s="46"/>
      <c r="J174" s="48"/>
    </row>
    <row r="175" ht="105">
      <c r="A175" s="37" t="s">
        <v>225</v>
      </c>
      <c r="B175" s="45"/>
      <c r="C175" s="46"/>
      <c r="D175" s="46"/>
      <c r="E175" s="49" t="s">
        <v>1312</v>
      </c>
      <c r="F175" s="46"/>
      <c r="G175" s="46"/>
      <c r="H175" s="46"/>
      <c r="I175" s="46"/>
      <c r="J175" s="48"/>
    </row>
    <row r="176" ht="105">
      <c r="A176" s="37" t="s">
        <v>227</v>
      </c>
      <c r="B176" s="45"/>
      <c r="C176" s="46"/>
      <c r="D176" s="46"/>
      <c r="E176" s="39" t="s">
        <v>1313</v>
      </c>
      <c r="F176" s="46"/>
      <c r="G176" s="46"/>
      <c r="H176" s="46"/>
      <c r="I176" s="46"/>
      <c r="J176" s="48"/>
    </row>
    <row r="177">
      <c r="A177" s="37" t="s">
        <v>219</v>
      </c>
      <c r="B177" s="37">
        <v>41</v>
      </c>
      <c r="C177" s="38" t="s">
        <v>1314</v>
      </c>
      <c r="D177" s="37" t="s">
        <v>221</v>
      </c>
      <c r="E177" s="39" t="s">
        <v>1315</v>
      </c>
      <c r="F177" s="40" t="s">
        <v>245</v>
      </c>
      <c r="G177" s="41">
        <v>7</v>
      </c>
      <c r="H177" s="42">
        <v>0</v>
      </c>
      <c r="I177" s="43">
        <f>ROUND(G177*H177,P4)</f>
        <v>0</v>
      </c>
      <c r="J177" s="37"/>
      <c r="O177" s="44">
        <f>I177*0.21</f>
        <v>0</v>
      </c>
      <c r="P177">
        <v>3</v>
      </c>
    </row>
    <row r="178">
      <c r="A178" s="37" t="s">
        <v>224</v>
      </c>
      <c r="B178" s="45"/>
      <c r="C178" s="46"/>
      <c r="D178" s="46"/>
      <c r="E178" s="47" t="s">
        <v>221</v>
      </c>
      <c r="F178" s="46"/>
      <c r="G178" s="46"/>
      <c r="H178" s="46"/>
      <c r="I178" s="46"/>
      <c r="J178" s="48"/>
    </row>
    <row r="179" ht="90">
      <c r="A179" s="37" t="s">
        <v>225</v>
      </c>
      <c r="B179" s="45"/>
      <c r="C179" s="46"/>
      <c r="D179" s="46"/>
      <c r="E179" s="49" t="s">
        <v>1316</v>
      </c>
      <c r="F179" s="46"/>
      <c r="G179" s="46"/>
      <c r="H179" s="46"/>
      <c r="I179" s="46"/>
      <c r="J179" s="48"/>
    </row>
    <row r="180" ht="195">
      <c r="A180" s="37" t="s">
        <v>227</v>
      </c>
      <c r="B180" s="45"/>
      <c r="C180" s="46"/>
      <c r="D180" s="46"/>
      <c r="E180" s="39" t="s">
        <v>1317</v>
      </c>
      <c r="F180" s="46"/>
      <c r="G180" s="46"/>
      <c r="H180" s="46"/>
      <c r="I180" s="46"/>
      <c r="J180" s="48"/>
    </row>
    <row r="181">
      <c r="A181" s="37" t="s">
        <v>219</v>
      </c>
      <c r="B181" s="37">
        <v>42</v>
      </c>
      <c r="C181" s="38" t="s">
        <v>1318</v>
      </c>
      <c r="D181" s="37" t="s">
        <v>221</v>
      </c>
      <c r="E181" s="39" t="s">
        <v>1319</v>
      </c>
      <c r="F181" s="40" t="s">
        <v>223</v>
      </c>
      <c r="G181" s="41">
        <v>24</v>
      </c>
      <c r="H181" s="42">
        <v>0</v>
      </c>
      <c r="I181" s="43">
        <f>ROUND(G181*H181,P4)</f>
        <v>0</v>
      </c>
      <c r="J181" s="37"/>
      <c r="O181" s="44">
        <f>I181*0.21</f>
        <v>0</v>
      </c>
      <c r="P181">
        <v>3</v>
      </c>
    </row>
    <row r="182">
      <c r="A182" s="37" t="s">
        <v>224</v>
      </c>
      <c r="B182" s="45"/>
      <c r="C182" s="46"/>
      <c r="D182" s="46"/>
      <c r="E182" s="47" t="s">
        <v>221</v>
      </c>
      <c r="F182" s="46"/>
      <c r="G182" s="46"/>
      <c r="H182" s="46"/>
      <c r="I182" s="46"/>
      <c r="J182" s="48"/>
    </row>
    <row r="183" ht="60">
      <c r="A183" s="37" t="s">
        <v>225</v>
      </c>
      <c r="B183" s="45"/>
      <c r="C183" s="46"/>
      <c r="D183" s="46"/>
      <c r="E183" s="49" t="s">
        <v>1320</v>
      </c>
      <c r="F183" s="46"/>
      <c r="G183" s="46"/>
      <c r="H183" s="46"/>
      <c r="I183" s="46"/>
      <c r="J183" s="48"/>
    </row>
    <row r="184" ht="409.5">
      <c r="A184" s="37" t="s">
        <v>227</v>
      </c>
      <c r="B184" s="45"/>
      <c r="C184" s="46"/>
      <c r="D184" s="46"/>
      <c r="E184" s="39" t="s">
        <v>1249</v>
      </c>
      <c r="F184" s="46"/>
      <c r="G184" s="46"/>
      <c r="H184" s="46"/>
      <c r="I184" s="46"/>
      <c r="J184" s="48"/>
    </row>
    <row r="185">
      <c r="A185" s="37" t="s">
        <v>219</v>
      </c>
      <c r="B185" s="37">
        <v>43</v>
      </c>
      <c r="C185" s="38" t="s">
        <v>1321</v>
      </c>
      <c r="D185" s="37" t="s">
        <v>221</v>
      </c>
      <c r="E185" s="39" t="s">
        <v>1322</v>
      </c>
      <c r="F185" s="40" t="s">
        <v>223</v>
      </c>
      <c r="G185" s="41">
        <v>14</v>
      </c>
      <c r="H185" s="42">
        <v>0</v>
      </c>
      <c r="I185" s="43">
        <f>ROUND(G185*H185,P4)</f>
        <v>0</v>
      </c>
      <c r="J185" s="37"/>
      <c r="O185" s="44">
        <f>I185*0.21</f>
        <v>0</v>
      </c>
      <c r="P185">
        <v>3</v>
      </c>
    </row>
    <row r="186">
      <c r="A186" s="37" t="s">
        <v>224</v>
      </c>
      <c r="B186" s="45"/>
      <c r="C186" s="46"/>
      <c r="D186" s="46"/>
      <c r="E186" s="47" t="s">
        <v>221</v>
      </c>
      <c r="F186" s="46"/>
      <c r="G186" s="46"/>
      <c r="H186" s="46"/>
      <c r="I186" s="46"/>
      <c r="J186" s="48"/>
    </row>
    <row r="187" ht="75">
      <c r="A187" s="37" t="s">
        <v>225</v>
      </c>
      <c r="B187" s="45"/>
      <c r="C187" s="46"/>
      <c r="D187" s="46"/>
      <c r="E187" s="49" t="s">
        <v>1323</v>
      </c>
      <c r="F187" s="46"/>
      <c r="G187" s="46"/>
      <c r="H187" s="46"/>
      <c r="I187" s="46"/>
      <c r="J187" s="48"/>
    </row>
    <row r="188" ht="409.5">
      <c r="A188" s="37" t="s">
        <v>227</v>
      </c>
      <c r="B188" s="45"/>
      <c r="C188" s="46"/>
      <c r="D188" s="46"/>
      <c r="E188" s="39" t="s">
        <v>1249</v>
      </c>
      <c r="F188" s="46"/>
      <c r="G188" s="46"/>
      <c r="H188" s="46"/>
      <c r="I188" s="46"/>
      <c r="J188" s="48"/>
    </row>
    <row r="189" ht="30">
      <c r="A189" s="37" t="s">
        <v>219</v>
      </c>
      <c r="B189" s="37">
        <v>44</v>
      </c>
      <c r="C189" s="38" t="s">
        <v>1324</v>
      </c>
      <c r="D189" s="37" t="s">
        <v>221</v>
      </c>
      <c r="E189" s="39" t="s">
        <v>1325</v>
      </c>
      <c r="F189" s="40" t="s">
        <v>245</v>
      </c>
      <c r="G189" s="41">
        <v>16</v>
      </c>
      <c r="H189" s="42">
        <v>0</v>
      </c>
      <c r="I189" s="43">
        <f>ROUND(G189*H189,P4)</f>
        <v>0</v>
      </c>
      <c r="J189" s="37"/>
      <c r="O189" s="44">
        <f>I189*0.21</f>
        <v>0</v>
      </c>
      <c r="P189">
        <v>3</v>
      </c>
    </row>
    <row r="190">
      <c r="A190" s="37" t="s">
        <v>224</v>
      </c>
      <c r="B190" s="45"/>
      <c r="C190" s="46"/>
      <c r="D190" s="46"/>
      <c r="E190" s="47" t="s">
        <v>221</v>
      </c>
      <c r="F190" s="46"/>
      <c r="G190" s="46"/>
      <c r="H190" s="46"/>
      <c r="I190" s="46"/>
      <c r="J190" s="48"/>
    </row>
    <row r="191" ht="75">
      <c r="A191" s="37" t="s">
        <v>225</v>
      </c>
      <c r="B191" s="45"/>
      <c r="C191" s="46"/>
      <c r="D191" s="46"/>
      <c r="E191" s="49" t="s">
        <v>1326</v>
      </c>
      <c r="F191" s="46"/>
      <c r="G191" s="46"/>
      <c r="H191" s="46"/>
      <c r="I191" s="46"/>
      <c r="J191" s="48"/>
    </row>
    <row r="192" ht="30">
      <c r="A192" s="37" t="s">
        <v>227</v>
      </c>
      <c r="B192" s="45"/>
      <c r="C192" s="46"/>
      <c r="D192" s="46"/>
      <c r="E192" s="39" t="s">
        <v>1327</v>
      </c>
      <c r="F192" s="46"/>
      <c r="G192" s="46"/>
      <c r="H192" s="46"/>
      <c r="I192" s="46"/>
      <c r="J192" s="48"/>
    </row>
    <row r="193">
      <c r="A193" s="31" t="s">
        <v>216</v>
      </c>
      <c r="B193" s="32"/>
      <c r="C193" s="33" t="s">
        <v>978</v>
      </c>
      <c r="D193" s="34"/>
      <c r="E193" s="31" t="s">
        <v>979</v>
      </c>
      <c r="F193" s="34"/>
      <c r="G193" s="34"/>
      <c r="H193" s="34"/>
      <c r="I193" s="35">
        <f>SUMIFS(I194:I201,A194:A201,"P")</f>
        <v>0</v>
      </c>
      <c r="J193" s="36"/>
    </row>
    <row r="194">
      <c r="A194" s="37" t="s">
        <v>219</v>
      </c>
      <c r="B194" s="37">
        <v>45</v>
      </c>
      <c r="C194" s="38" t="s">
        <v>1328</v>
      </c>
      <c r="D194" s="37" t="s">
        <v>221</v>
      </c>
      <c r="E194" s="39" t="s">
        <v>1329</v>
      </c>
      <c r="F194" s="40" t="s">
        <v>805</v>
      </c>
      <c r="G194" s="41">
        <v>8.6500000000000004</v>
      </c>
      <c r="H194" s="42">
        <v>0</v>
      </c>
      <c r="I194" s="43">
        <f>ROUND(G194*H194,P4)</f>
        <v>0</v>
      </c>
      <c r="J194" s="37"/>
      <c r="O194" s="44">
        <f>I194*0.21</f>
        <v>0</v>
      </c>
      <c r="P194">
        <v>3</v>
      </c>
    </row>
    <row r="195">
      <c r="A195" s="37" t="s">
        <v>224</v>
      </c>
      <c r="B195" s="45"/>
      <c r="C195" s="46"/>
      <c r="D195" s="46"/>
      <c r="E195" s="47" t="s">
        <v>221</v>
      </c>
      <c r="F195" s="46"/>
      <c r="G195" s="46"/>
      <c r="H195" s="46"/>
      <c r="I195" s="46"/>
      <c r="J195" s="48"/>
    </row>
    <row r="196" ht="135">
      <c r="A196" s="37" t="s">
        <v>225</v>
      </c>
      <c r="B196" s="45"/>
      <c r="C196" s="46"/>
      <c r="D196" s="46"/>
      <c r="E196" s="49" t="s">
        <v>1330</v>
      </c>
      <c r="F196" s="46"/>
      <c r="G196" s="46"/>
      <c r="H196" s="46"/>
      <c r="I196" s="46"/>
      <c r="J196" s="48"/>
    </row>
    <row r="197" ht="330">
      <c r="A197" s="37" t="s">
        <v>227</v>
      </c>
      <c r="B197" s="45"/>
      <c r="C197" s="46"/>
      <c r="D197" s="46"/>
      <c r="E197" s="39" t="s">
        <v>1331</v>
      </c>
      <c r="F197" s="46"/>
      <c r="G197" s="46"/>
      <c r="H197" s="46"/>
      <c r="I197" s="46"/>
      <c r="J197" s="48"/>
    </row>
    <row r="198">
      <c r="A198" s="37" t="s">
        <v>219</v>
      </c>
      <c r="B198" s="37">
        <v>46</v>
      </c>
      <c r="C198" s="38" t="s">
        <v>1332</v>
      </c>
      <c r="D198" s="37" t="s">
        <v>221</v>
      </c>
      <c r="E198" s="39" t="s">
        <v>1333</v>
      </c>
      <c r="F198" s="40" t="s">
        <v>245</v>
      </c>
      <c r="G198" s="41">
        <v>1</v>
      </c>
      <c r="H198" s="42">
        <v>0</v>
      </c>
      <c r="I198" s="43">
        <f>ROUND(G198*H198,P4)</f>
        <v>0</v>
      </c>
      <c r="J198" s="37"/>
      <c r="O198" s="44">
        <f>I198*0.21</f>
        <v>0</v>
      </c>
      <c r="P198">
        <v>3</v>
      </c>
    </row>
    <row r="199">
      <c r="A199" s="37" t="s">
        <v>224</v>
      </c>
      <c r="B199" s="45"/>
      <c r="C199" s="46"/>
      <c r="D199" s="46"/>
      <c r="E199" s="47" t="s">
        <v>221</v>
      </c>
      <c r="F199" s="46"/>
      <c r="G199" s="46"/>
      <c r="H199" s="46"/>
      <c r="I199" s="46"/>
      <c r="J199" s="48"/>
    </row>
    <row r="200" ht="75">
      <c r="A200" s="37" t="s">
        <v>225</v>
      </c>
      <c r="B200" s="45"/>
      <c r="C200" s="46"/>
      <c r="D200" s="46"/>
      <c r="E200" s="49" t="s">
        <v>1334</v>
      </c>
      <c r="F200" s="46"/>
      <c r="G200" s="46"/>
      <c r="H200" s="46"/>
      <c r="I200" s="46"/>
      <c r="J200" s="48"/>
    </row>
    <row r="201" ht="165">
      <c r="A201" s="37" t="s">
        <v>227</v>
      </c>
      <c r="B201" s="45"/>
      <c r="C201" s="46"/>
      <c r="D201" s="46"/>
      <c r="E201" s="39" t="s">
        <v>1335</v>
      </c>
      <c r="F201" s="46"/>
      <c r="G201" s="46"/>
      <c r="H201" s="46"/>
      <c r="I201" s="46"/>
      <c r="J201" s="48"/>
    </row>
    <row r="202">
      <c r="A202" s="31" t="s">
        <v>216</v>
      </c>
      <c r="B202" s="32"/>
      <c r="C202" s="33" t="s">
        <v>1017</v>
      </c>
      <c r="D202" s="34"/>
      <c r="E202" s="31" t="s">
        <v>1018</v>
      </c>
      <c r="F202" s="34"/>
      <c r="G202" s="34"/>
      <c r="H202" s="34"/>
      <c r="I202" s="35">
        <f>SUMIFS(I203:I214,A203:A214,"P")</f>
        <v>0</v>
      </c>
      <c r="J202" s="36"/>
    </row>
    <row r="203">
      <c r="A203" s="37" t="s">
        <v>219</v>
      </c>
      <c r="B203" s="37">
        <v>47</v>
      </c>
      <c r="C203" s="38" t="s">
        <v>1336</v>
      </c>
      <c r="D203" s="37" t="s">
        <v>221</v>
      </c>
      <c r="E203" s="39" t="s">
        <v>1337</v>
      </c>
      <c r="F203" s="40" t="s">
        <v>223</v>
      </c>
      <c r="G203" s="41">
        <v>169</v>
      </c>
      <c r="H203" s="42">
        <v>0</v>
      </c>
      <c r="I203" s="43">
        <f>ROUND(G203*H203,P4)</f>
        <v>0</v>
      </c>
      <c r="J203" s="37"/>
      <c r="O203" s="44">
        <f>I203*0.21</f>
        <v>0</v>
      </c>
      <c r="P203">
        <v>3</v>
      </c>
    </row>
    <row r="204">
      <c r="A204" s="37" t="s">
        <v>224</v>
      </c>
      <c r="B204" s="45"/>
      <c r="C204" s="46"/>
      <c r="D204" s="46"/>
      <c r="E204" s="47" t="s">
        <v>221</v>
      </c>
      <c r="F204" s="46"/>
      <c r="G204" s="46"/>
      <c r="H204" s="46"/>
      <c r="I204" s="46"/>
      <c r="J204" s="48"/>
    </row>
    <row r="205" ht="75">
      <c r="A205" s="37" t="s">
        <v>225</v>
      </c>
      <c r="B205" s="45"/>
      <c r="C205" s="46"/>
      <c r="D205" s="46"/>
      <c r="E205" s="49" t="s">
        <v>1338</v>
      </c>
      <c r="F205" s="46"/>
      <c r="G205" s="46"/>
      <c r="H205" s="46"/>
      <c r="I205" s="46"/>
      <c r="J205" s="48"/>
    </row>
    <row r="206" ht="180">
      <c r="A206" s="37" t="s">
        <v>227</v>
      </c>
      <c r="B206" s="45"/>
      <c r="C206" s="46"/>
      <c r="D206" s="46"/>
      <c r="E206" s="39" t="s">
        <v>1339</v>
      </c>
      <c r="F206" s="46"/>
      <c r="G206" s="46"/>
      <c r="H206" s="46"/>
      <c r="I206" s="46"/>
      <c r="J206" s="48"/>
    </row>
    <row r="207">
      <c r="A207" s="37" t="s">
        <v>219</v>
      </c>
      <c r="B207" s="37">
        <v>48</v>
      </c>
      <c r="C207" s="38" t="s">
        <v>1340</v>
      </c>
      <c r="D207" s="37" t="s">
        <v>221</v>
      </c>
      <c r="E207" s="39" t="s">
        <v>1341</v>
      </c>
      <c r="F207" s="40" t="s">
        <v>223</v>
      </c>
      <c r="G207" s="41">
        <v>22.727</v>
      </c>
      <c r="H207" s="42">
        <v>0</v>
      </c>
      <c r="I207" s="43">
        <f>ROUND(G207*H207,P4)</f>
        <v>0</v>
      </c>
      <c r="J207" s="37"/>
      <c r="O207" s="44">
        <f>I207*0.21</f>
        <v>0</v>
      </c>
      <c r="P207">
        <v>3</v>
      </c>
    </row>
    <row r="208">
      <c r="A208" s="37" t="s">
        <v>224</v>
      </c>
      <c r="B208" s="45"/>
      <c r="C208" s="46"/>
      <c r="D208" s="46"/>
      <c r="E208" s="47" t="s">
        <v>221</v>
      </c>
      <c r="F208" s="46"/>
      <c r="G208" s="46"/>
      <c r="H208" s="46"/>
      <c r="I208" s="46"/>
      <c r="J208" s="48"/>
    </row>
    <row r="209" ht="90">
      <c r="A209" s="37" t="s">
        <v>225</v>
      </c>
      <c r="B209" s="45"/>
      <c r="C209" s="46"/>
      <c r="D209" s="46"/>
      <c r="E209" s="49" t="s">
        <v>1342</v>
      </c>
      <c r="F209" s="46"/>
      <c r="G209" s="46"/>
      <c r="H209" s="46"/>
      <c r="I209" s="46"/>
      <c r="J209" s="48"/>
    </row>
    <row r="210" ht="150">
      <c r="A210" s="37" t="s">
        <v>227</v>
      </c>
      <c r="B210" s="45"/>
      <c r="C210" s="46"/>
      <c r="D210" s="46"/>
      <c r="E210" s="39" t="s">
        <v>1343</v>
      </c>
      <c r="F210" s="46"/>
      <c r="G210" s="46"/>
      <c r="H210" s="46"/>
      <c r="I210" s="46"/>
      <c r="J210" s="48"/>
    </row>
    <row r="211">
      <c r="A211" s="37" t="s">
        <v>219</v>
      </c>
      <c r="B211" s="37">
        <v>49</v>
      </c>
      <c r="C211" s="38" t="s">
        <v>1344</v>
      </c>
      <c r="D211" s="37" t="s">
        <v>221</v>
      </c>
      <c r="E211" s="39" t="s">
        <v>1345</v>
      </c>
      <c r="F211" s="40" t="s">
        <v>462</v>
      </c>
      <c r="G211" s="41">
        <v>1</v>
      </c>
      <c r="H211" s="42">
        <v>0</v>
      </c>
      <c r="I211" s="43">
        <f>ROUND(G211*H211,P4)</f>
        <v>0</v>
      </c>
      <c r="J211" s="37"/>
      <c r="O211" s="44">
        <f>I211*0.21</f>
        <v>0</v>
      </c>
      <c r="P211">
        <v>3</v>
      </c>
    </row>
    <row r="212">
      <c r="A212" s="37" t="s">
        <v>224</v>
      </c>
      <c r="B212" s="45"/>
      <c r="C212" s="46"/>
      <c r="D212" s="46"/>
      <c r="E212" s="47" t="s">
        <v>221</v>
      </c>
      <c r="F212" s="46"/>
      <c r="G212" s="46"/>
      <c r="H212" s="46"/>
      <c r="I212" s="46"/>
      <c r="J212" s="48"/>
    </row>
    <row r="213" ht="75">
      <c r="A213" s="37" t="s">
        <v>225</v>
      </c>
      <c r="B213" s="45"/>
      <c r="C213" s="46"/>
      <c r="D213" s="46"/>
      <c r="E213" s="49" t="s">
        <v>1346</v>
      </c>
      <c r="F213" s="46"/>
      <c r="G213" s="46"/>
      <c r="H213" s="46"/>
      <c r="I213" s="46"/>
      <c r="J213" s="48"/>
    </row>
    <row r="214" ht="150">
      <c r="A214" s="37" t="s">
        <v>227</v>
      </c>
      <c r="B214" s="45"/>
      <c r="C214" s="46"/>
      <c r="D214" s="46"/>
      <c r="E214" s="39" t="s">
        <v>1347</v>
      </c>
      <c r="F214" s="46"/>
      <c r="G214" s="46"/>
      <c r="H214" s="46"/>
      <c r="I214" s="46"/>
      <c r="J214" s="48"/>
    </row>
    <row r="215">
      <c r="A215" s="31" t="s">
        <v>216</v>
      </c>
      <c r="B215" s="32"/>
      <c r="C215" s="33" t="s">
        <v>457</v>
      </c>
      <c r="D215" s="34"/>
      <c r="E215" s="31" t="s">
        <v>458</v>
      </c>
      <c r="F215" s="34"/>
      <c r="G215" s="34"/>
      <c r="H215" s="34"/>
      <c r="I215" s="35">
        <f>SUMIFS(I216:I231,A216:A231,"P")</f>
        <v>0</v>
      </c>
      <c r="J215" s="36"/>
    </row>
    <row r="216" ht="45">
      <c r="A216" s="37" t="s">
        <v>219</v>
      </c>
      <c r="B216" s="37">
        <v>50</v>
      </c>
      <c r="C216" s="38" t="s">
        <v>459</v>
      </c>
      <c r="D216" s="37" t="s">
        <v>460</v>
      </c>
      <c r="E216" s="39" t="s">
        <v>1348</v>
      </c>
      <c r="F216" s="40" t="s">
        <v>462</v>
      </c>
      <c r="G216" s="41">
        <v>3648</v>
      </c>
      <c r="H216" s="42">
        <v>0</v>
      </c>
      <c r="I216" s="43">
        <f>ROUND(G216*H216,P4)</f>
        <v>0</v>
      </c>
      <c r="J216" s="37"/>
      <c r="O216" s="44">
        <f>I216*0.21</f>
        <v>0</v>
      </c>
      <c r="P216">
        <v>3</v>
      </c>
    </row>
    <row r="217">
      <c r="A217" s="37" t="s">
        <v>224</v>
      </c>
      <c r="B217" s="45"/>
      <c r="C217" s="46"/>
      <c r="D217" s="46"/>
      <c r="E217" s="39" t="s">
        <v>463</v>
      </c>
      <c r="F217" s="46"/>
      <c r="G217" s="46"/>
      <c r="H217" s="46"/>
      <c r="I217" s="46"/>
      <c r="J217" s="48"/>
    </row>
    <row r="218" ht="135">
      <c r="A218" s="37" t="s">
        <v>225</v>
      </c>
      <c r="B218" s="45"/>
      <c r="C218" s="46"/>
      <c r="D218" s="46"/>
      <c r="E218" s="49" t="s">
        <v>1349</v>
      </c>
      <c r="F218" s="46"/>
      <c r="G218" s="46"/>
      <c r="H218" s="46"/>
      <c r="I218" s="46"/>
      <c r="J218" s="48"/>
    </row>
    <row r="219" ht="120">
      <c r="A219" s="37" t="s">
        <v>227</v>
      </c>
      <c r="B219" s="45"/>
      <c r="C219" s="46"/>
      <c r="D219" s="46"/>
      <c r="E219" s="39" t="s">
        <v>1128</v>
      </c>
      <c r="F219" s="46"/>
      <c r="G219" s="46"/>
      <c r="H219" s="46"/>
      <c r="I219" s="46"/>
      <c r="J219" s="48"/>
    </row>
    <row r="220" ht="60">
      <c r="A220" s="37" t="s">
        <v>219</v>
      </c>
      <c r="B220" s="37">
        <v>51</v>
      </c>
      <c r="C220" s="38" t="s">
        <v>1350</v>
      </c>
      <c r="D220" s="37" t="s">
        <v>1351</v>
      </c>
      <c r="E220" s="39" t="s">
        <v>1352</v>
      </c>
      <c r="F220" s="40" t="s">
        <v>462</v>
      </c>
      <c r="G220" s="41">
        <v>173.12</v>
      </c>
      <c r="H220" s="42">
        <v>0</v>
      </c>
      <c r="I220" s="43">
        <f>ROUND(G220*H220,P4)</f>
        <v>0</v>
      </c>
      <c r="J220" s="37"/>
      <c r="O220" s="44">
        <f>I220*0.21</f>
        <v>0</v>
      </c>
      <c r="P220">
        <v>3</v>
      </c>
    </row>
    <row r="221">
      <c r="A221" s="37" t="s">
        <v>224</v>
      </c>
      <c r="B221" s="45"/>
      <c r="C221" s="46"/>
      <c r="D221" s="46"/>
      <c r="E221" s="39" t="s">
        <v>463</v>
      </c>
      <c r="F221" s="46"/>
      <c r="G221" s="46"/>
      <c r="H221" s="46"/>
      <c r="I221" s="46"/>
      <c r="J221" s="48"/>
    </row>
    <row r="222" ht="135">
      <c r="A222" s="37" t="s">
        <v>225</v>
      </c>
      <c r="B222" s="45"/>
      <c r="C222" s="46"/>
      <c r="D222" s="46"/>
      <c r="E222" s="49" t="s">
        <v>1353</v>
      </c>
      <c r="F222" s="46"/>
      <c r="G222" s="46"/>
      <c r="H222" s="46"/>
      <c r="I222" s="46"/>
      <c r="J222" s="48"/>
    </row>
    <row r="223" ht="120">
      <c r="A223" s="37" t="s">
        <v>227</v>
      </c>
      <c r="B223" s="45"/>
      <c r="C223" s="46"/>
      <c r="D223" s="46"/>
      <c r="E223" s="39" t="s">
        <v>1128</v>
      </c>
      <c r="F223" s="46"/>
      <c r="G223" s="46"/>
      <c r="H223" s="46"/>
      <c r="I223" s="46"/>
      <c r="J223" s="48"/>
    </row>
    <row r="224" ht="45">
      <c r="A224" s="37" t="s">
        <v>219</v>
      </c>
      <c r="B224" s="37">
        <v>52</v>
      </c>
      <c r="C224" s="38" t="s">
        <v>1354</v>
      </c>
      <c r="D224" s="37" t="s">
        <v>1355</v>
      </c>
      <c r="E224" s="39" t="s">
        <v>1356</v>
      </c>
      <c r="F224" s="40" t="s">
        <v>462</v>
      </c>
      <c r="G224" s="41">
        <v>423</v>
      </c>
      <c r="H224" s="42">
        <v>0</v>
      </c>
      <c r="I224" s="43">
        <f>ROUND(G224*H224,P4)</f>
        <v>0</v>
      </c>
      <c r="J224" s="37"/>
      <c r="O224" s="44">
        <f>I224*0.21</f>
        <v>0</v>
      </c>
      <c r="P224">
        <v>3</v>
      </c>
    </row>
    <row r="225">
      <c r="A225" s="37" t="s">
        <v>224</v>
      </c>
      <c r="B225" s="45"/>
      <c r="C225" s="46"/>
      <c r="D225" s="46"/>
      <c r="E225" s="39" t="s">
        <v>463</v>
      </c>
      <c r="F225" s="46"/>
      <c r="G225" s="46"/>
      <c r="H225" s="46"/>
      <c r="I225" s="46"/>
      <c r="J225" s="48"/>
    </row>
    <row r="226" ht="90">
      <c r="A226" s="37" t="s">
        <v>225</v>
      </c>
      <c r="B226" s="45"/>
      <c r="C226" s="46"/>
      <c r="D226" s="46"/>
      <c r="E226" s="49" t="s">
        <v>1357</v>
      </c>
      <c r="F226" s="46"/>
      <c r="G226" s="46"/>
      <c r="H226" s="46"/>
      <c r="I226" s="46"/>
      <c r="J226" s="48"/>
    </row>
    <row r="227" ht="120">
      <c r="A227" s="37" t="s">
        <v>227</v>
      </c>
      <c r="B227" s="45"/>
      <c r="C227" s="46"/>
      <c r="D227" s="46"/>
      <c r="E227" s="39" t="s">
        <v>1128</v>
      </c>
      <c r="F227" s="46"/>
      <c r="G227" s="46"/>
      <c r="H227" s="46"/>
      <c r="I227" s="46"/>
      <c r="J227" s="48"/>
    </row>
    <row r="228" ht="30">
      <c r="A228" s="37" t="s">
        <v>219</v>
      </c>
      <c r="B228" s="37">
        <v>53</v>
      </c>
      <c r="C228" s="38" t="s">
        <v>1153</v>
      </c>
      <c r="D228" s="37" t="s">
        <v>1154</v>
      </c>
      <c r="E228" s="39" t="s">
        <v>1155</v>
      </c>
      <c r="F228" s="40" t="s">
        <v>462</v>
      </c>
      <c r="G228" s="41">
        <v>1</v>
      </c>
      <c r="H228" s="42">
        <v>0</v>
      </c>
      <c r="I228" s="43">
        <f>ROUND(G228*H228,P4)</f>
        <v>0</v>
      </c>
      <c r="J228" s="37"/>
      <c r="O228" s="44">
        <f>I228*0.21</f>
        <v>0</v>
      </c>
      <c r="P228">
        <v>3</v>
      </c>
    </row>
    <row r="229">
      <c r="A229" s="37" t="s">
        <v>224</v>
      </c>
      <c r="B229" s="45"/>
      <c r="C229" s="46"/>
      <c r="D229" s="46"/>
      <c r="E229" s="39" t="s">
        <v>463</v>
      </c>
      <c r="F229" s="46"/>
      <c r="G229" s="46"/>
      <c r="H229" s="46"/>
      <c r="I229" s="46"/>
      <c r="J229" s="48"/>
    </row>
    <row r="230" ht="90">
      <c r="A230" s="37" t="s">
        <v>225</v>
      </c>
      <c r="B230" s="45"/>
      <c r="C230" s="46"/>
      <c r="D230" s="46"/>
      <c r="E230" s="49" t="s">
        <v>1358</v>
      </c>
      <c r="F230" s="46"/>
      <c r="G230" s="46"/>
      <c r="H230" s="46"/>
      <c r="I230" s="46"/>
      <c r="J230" s="48"/>
    </row>
    <row r="231" ht="120">
      <c r="A231" s="37" t="s">
        <v>227</v>
      </c>
      <c r="B231" s="50"/>
      <c r="C231" s="51"/>
      <c r="D231" s="51"/>
      <c r="E231" s="39" t="s">
        <v>1128</v>
      </c>
      <c r="F231" s="51"/>
      <c r="G231" s="51"/>
      <c r="H231" s="51"/>
      <c r="I231" s="51"/>
      <c r="J231" s="52"/>
    </row>
  </sheetData>
  <sheetProtection sheet="1" objects="1" scenarios="1" spinCount="100000" saltValue="DFza5ntO/Hopb+0NXMl1CrPT5Gh5dS+YCASZY0gmCHa54D+5N/iNN5tX0fDjtbCWvcP0WD4Dsj5ZQiQLIsnWqw==" hashValue="gN5NZlGHflDLPQ7wF2aSAZVAR48kLm54p6hCaGQusrKvGN/2gujzXrNI4Iffru0D45IVJQyuX/QAQva+7o9Crg==" algorithmName="SHA-512" password="A16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Halfar Petr, Ing.</dc:creator>
  <cp:lastModifiedBy>Halfar Petr, Ing.</cp:lastModifiedBy>
  <dcterms:created xsi:type="dcterms:W3CDTF">2024-12-10T07:40:49Z</dcterms:created>
  <dcterms:modified xsi:type="dcterms:W3CDTF">2024-12-10T07:40:57Z</dcterms:modified>
</cp:coreProperties>
</file>